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65" windowHeight="12360" tabRatio="696" activeTab="7"/>
  </bookViews>
  <sheets>
    <sheet name="Январь 19" sheetId="62" r:id="rId1"/>
    <sheet name="февраль 19" sheetId="70" r:id="rId2"/>
    <sheet name="Март 19" sheetId="71" r:id="rId3"/>
    <sheet name="Апрель 19" sheetId="72" r:id="rId4"/>
    <sheet name="Май 19" sheetId="73" r:id="rId5"/>
    <sheet name="Июнь 19" sheetId="74" r:id="rId6"/>
    <sheet name="Июль 19" sheetId="75" r:id="rId7"/>
    <sheet name="2019" sheetId="69" r:id="rId8"/>
  </sheets>
  <definedNames>
    <definedName name="_xlnm._FilterDatabase" localSheetId="7" hidden="1">'2019'!$A$5:$AF$242</definedName>
    <definedName name="_xlnm._FilterDatabase" localSheetId="4" hidden="1">'Май 19'!$A$5:$AF$242</definedName>
    <definedName name="_xlnm._FilterDatabase" localSheetId="1" hidden="1">'февраль 19'!$A$5:$AG$5</definedName>
    <definedName name="_xlnm._FilterDatabase" localSheetId="0" hidden="1">'Январь 19'!$A$6:$AG$242</definedName>
    <definedName name="_xlnm.Print_Titles" localSheetId="0">'Январь 19'!$A:$AE,'Январь 19'!$4:$6</definedName>
    <definedName name="_xlnm.Print_Area" localSheetId="0">'Январь 19'!$A$1:$AE$242</definedName>
  </definedNames>
  <calcPr calcId="152511"/>
</workbook>
</file>

<file path=xl/calcChain.xml><?xml version="1.0" encoding="utf-8"?>
<calcChain xmlns="http://schemas.openxmlformats.org/spreadsheetml/2006/main">
  <c r="G175" i="69" l="1"/>
  <c r="F175" i="69"/>
  <c r="E148" i="69"/>
  <c r="F148" i="69"/>
  <c r="G148" i="69"/>
  <c r="H148" i="69"/>
  <c r="I148" i="69"/>
  <c r="J148" i="69"/>
  <c r="K148" i="69"/>
  <c r="L148" i="69"/>
  <c r="M148" i="69"/>
  <c r="N148" i="69"/>
  <c r="O148" i="69"/>
  <c r="P148" i="69"/>
  <c r="Q148" i="69"/>
  <c r="R148" i="69"/>
  <c r="S148" i="69"/>
  <c r="T148" i="69"/>
  <c r="U148" i="69"/>
  <c r="V148" i="69"/>
  <c r="W148" i="69"/>
  <c r="X148" i="69"/>
  <c r="Y148" i="69"/>
  <c r="Z148" i="69"/>
  <c r="AA148" i="69"/>
  <c r="AB148" i="69"/>
  <c r="AC148" i="69"/>
  <c r="AD148" i="69"/>
  <c r="H47" i="69"/>
  <c r="F47" i="69"/>
  <c r="E240" i="69"/>
  <c r="F240" i="69"/>
  <c r="G240" i="69"/>
  <c r="H240" i="69"/>
  <c r="I240" i="69"/>
  <c r="J240" i="69"/>
  <c r="K240" i="69"/>
  <c r="L240" i="69"/>
  <c r="M240" i="69"/>
  <c r="N240" i="69"/>
  <c r="O240" i="69"/>
  <c r="P240" i="69"/>
  <c r="Q240" i="69"/>
  <c r="R240" i="69"/>
  <c r="S240" i="69"/>
  <c r="T240" i="69"/>
  <c r="U240" i="69"/>
  <c r="V240" i="69"/>
  <c r="W240" i="69"/>
  <c r="X240" i="69"/>
  <c r="Y240" i="69"/>
  <c r="Z240" i="69"/>
  <c r="AA240" i="69"/>
  <c r="AB240" i="69"/>
  <c r="AC240" i="69"/>
  <c r="AD240" i="69"/>
  <c r="D240" i="69"/>
  <c r="Z237" i="69"/>
  <c r="AA237" i="69"/>
  <c r="AB237" i="69"/>
  <c r="AC237" i="69"/>
  <c r="Y237" i="69"/>
  <c r="V237" i="69"/>
  <c r="S237" i="69"/>
  <c r="T237" i="69"/>
  <c r="R237" i="69"/>
  <c r="O237" i="69"/>
  <c r="N237" i="69"/>
  <c r="E237" i="69"/>
  <c r="F237" i="69"/>
  <c r="G237" i="69"/>
  <c r="H237" i="69"/>
  <c r="I237" i="69"/>
  <c r="J237" i="69"/>
  <c r="K237" i="69"/>
  <c r="D237" i="69"/>
  <c r="Z234" i="69"/>
  <c r="AA234" i="69"/>
  <c r="AB234" i="69"/>
  <c r="AC234" i="69"/>
  <c r="Y234" i="69"/>
  <c r="V234" i="69"/>
  <c r="S234" i="69"/>
  <c r="T234" i="69"/>
  <c r="R234" i="69"/>
  <c r="O234" i="69"/>
  <c r="N234" i="69"/>
  <c r="E234" i="69"/>
  <c r="F234" i="69"/>
  <c r="G234" i="69"/>
  <c r="H234" i="69"/>
  <c r="I234" i="69"/>
  <c r="J234" i="69"/>
  <c r="K234" i="69"/>
  <c r="D234" i="69"/>
  <c r="Z231" i="69"/>
  <c r="AA231" i="69"/>
  <c r="AB231" i="69"/>
  <c r="AC231" i="69"/>
  <c r="Y231" i="69"/>
  <c r="V231" i="69"/>
  <c r="S231" i="69"/>
  <c r="T231" i="69"/>
  <c r="R231" i="69"/>
  <c r="O231" i="69"/>
  <c r="N231" i="69"/>
  <c r="E231" i="69"/>
  <c r="F231" i="69"/>
  <c r="G231" i="69"/>
  <c r="H231" i="69"/>
  <c r="I231" i="69"/>
  <c r="J231" i="69"/>
  <c r="K231" i="69"/>
  <c r="D231" i="69"/>
  <c r="Z228" i="69"/>
  <c r="AA228" i="69"/>
  <c r="AB228" i="69"/>
  <c r="AC228" i="69"/>
  <c r="Y228" i="69"/>
  <c r="V228" i="69"/>
  <c r="S228" i="69"/>
  <c r="T228" i="69"/>
  <c r="R228" i="69"/>
  <c r="O228" i="69"/>
  <c r="N228" i="69"/>
  <c r="E228" i="69"/>
  <c r="F228" i="69"/>
  <c r="G228" i="69"/>
  <c r="H228" i="69"/>
  <c r="I228" i="69"/>
  <c r="J228" i="69"/>
  <c r="K228" i="69"/>
  <c r="D228" i="69"/>
  <c r="E225" i="69"/>
  <c r="F225" i="69"/>
  <c r="G225" i="69"/>
  <c r="H225" i="69"/>
  <c r="I225" i="69"/>
  <c r="J225" i="69"/>
  <c r="K225" i="69"/>
  <c r="L225" i="69"/>
  <c r="M225" i="69"/>
  <c r="N225" i="69"/>
  <c r="O225" i="69"/>
  <c r="P225" i="69"/>
  <c r="Q225" i="69"/>
  <c r="R225" i="69"/>
  <c r="S225" i="69"/>
  <c r="T225" i="69"/>
  <c r="U225" i="69"/>
  <c r="V225" i="69"/>
  <c r="W225" i="69"/>
  <c r="X225" i="69"/>
  <c r="Y225" i="69"/>
  <c r="Z225" i="69"/>
  <c r="AA225" i="69"/>
  <c r="AB225" i="69"/>
  <c r="AC225" i="69"/>
  <c r="AD225" i="69"/>
  <c r="D225" i="69"/>
  <c r="H220" i="69"/>
  <c r="H221" i="69"/>
  <c r="H222" i="69"/>
  <c r="H219" i="69"/>
  <c r="D220" i="69"/>
  <c r="D221" i="69"/>
  <c r="D222" i="69"/>
  <c r="D219" i="69"/>
  <c r="Z216" i="69"/>
  <c r="AA216" i="69"/>
  <c r="AB216" i="69"/>
  <c r="AC216" i="69"/>
  <c r="Z215" i="69"/>
  <c r="AA215" i="69"/>
  <c r="AB215" i="69"/>
  <c r="AC215" i="69"/>
  <c r="Z214" i="69"/>
  <c r="AA214" i="69"/>
  <c r="AB214" i="69"/>
  <c r="AC214" i="69"/>
  <c r="Z213" i="69"/>
  <c r="AA213" i="69"/>
  <c r="AB213" i="69"/>
  <c r="AC213" i="69"/>
  <c r="Z212" i="69"/>
  <c r="AA212" i="69"/>
  <c r="AB212" i="69"/>
  <c r="AC212" i="69"/>
  <c r="Z211" i="69"/>
  <c r="AA211" i="69"/>
  <c r="AB211" i="69"/>
  <c r="AC211" i="69"/>
  <c r="Z210" i="69"/>
  <c r="AA210" i="69"/>
  <c r="AB210" i="69"/>
  <c r="AC210" i="69"/>
  <c r="Y211" i="69"/>
  <c r="Y212" i="69"/>
  <c r="Y213" i="69"/>
  <c r="Y214" i="69"/>
  <c r="Y215" i="69"/>
  <c r="Y216" i="69"/>
  <c r="Y210" i="69"/>
  <c r="V211" i="69"/>
  <c r="V212" i="69"/>
  <c r="V213" i="69"/>
  <c r="V214" i="69"/>
  <c r="V215" i="69"/>
  <c r="V216" i="69"/>
  <c r="V210" i="69"/>
  <c r="S216" i="69"/>
  <c r="T216" i="69"/>
  <c r="S215" i="69"/>
  <c r="T215" i="69"/>
  <c r="S214" i="69"/>
  <c r="T214" i="69"/>
  <c r="S213" i="69"/>
  <c r="T213" i="69"/>
  <c r="S212" i="69"/>
  <c r="T212" i="69"/>
  <c r="S211" i="69"/>
  <c r="T211" i="69"/>
  <c r="S210" i="69"/>
  <c r="T210" i="69"/>
  <c r="R211" i="69"/>
  <c r="R212" i="69"/>
  <c r="R213" i="69"/>
  <c r="R214" i="69"/>
  <c r="R215" i="69"/>
  <c r="R216" i="69"/>
  <c r="R210" i="69"/>
  <c r="O216" i="69"/>
  <c r="O215" i="69"/>
  <c r="O214" i="69"/>
  <c r="O213" i="69"/>
  <c r="O212" i="69"/>
  <c r="O211" i="69"/>
  <c r="O210" i="69"/>
  <c r="N216" i="69"/>
  <c r="N211" i="69"/>
  <c r="N212" i="69"/>
  <c r="N213" i="69"/>
  <c r="N214" i="69"/>
  <c r="N215" i="69"/>
  <c r="N210" i="69"/>
  <c r="E216" i="69"/>
  <c r="F216" i="69"/>
  <c r="G216" i="69"/>
  <c r="H216" i="69"/>
  <c r="I216" i="69"/>
  <c r="J216" i="69"/>
  <c r="K216" i="69"/>
  <c r="E215" i="69"/>
  <c r="F215" i="69"/>
  <c r="G215" i="69"/>
  <c r="H215" i="69"/>
  <c r="I215" i="69"/>
  <c r="J215" i="69"/>
  <c r="K215" i="69"/>
  <c r="E214" i="69"/>
  <c r="F214" i="69"/>
  <c r="G214" i="69"/>
  <c r="H214" i="69"/>
  <c r="I214" i="69"/>
  <c r="J214" i="69"/>
  <c r="K214" i="69"/>
  <c r="E213" i="69"/>
  <c r="F213" i="69"/>
  <c r="G213" i="69"/>
  <c r="H213" i="69"/>
  <c r="I213" i="69"/>
  <c r="J213" i="69"/>
  <c r="K213" i="69"/>
  <c r="E212" i="69"/>
  <c r="F212" i="69"/>
  <c r="G212" i="69"/>
  <c r="H212" i="69"/>
  <c r="I212" i="69"/>
  <c r="J212" i="69"/>
  <c r="K212" i="69"/>
  <c r="E211" i="69"/>
  <c r="F211" i="69"/>
  <c r="G211" i="69"/>
  <c r="H211" i="69"/>
  <c r="I211" i="69"/>
  <c r="J211" i="69"/>
  <c r="K211" i="69"/>
  <c r="E210" i="69"/>
  <c r="F210" i="69"/>
  <c r="G210" i="69"/>
  <c r="H210" i="69"/>
  <c r="I210" i="69"/>
  <c r="J210" i="69"/>
  <c r="K210" i="69"/>
  <c r="D211" i="69"/>
  <c r="D212" i="69"/>
  <c r="D213" i="69"/>
  <c r="D214" i="69"/>
  <c r="D215" i="69"/>
  <c r="D216" i="69"/>
  <c r="D210" i="69"/>
  <c r="E205" i="69"/>
  <c r="F205" i="69"/>
  <c r="G205" i="69"/>
  <c r="H205" i="69"/>
  <c r="I205" i="69"/>
  <c r="J205" i="69"/>
  <c r="K205" i="69"/>
  <c r="L205" i="69"/>
  <c r="M205" i="69"/>
  <c r="N205" i="69"/>
  <c r="O205" i="69"/>
  <c r="P205" i="69"/>
  <c r="Q205" i="69"/>
  <c r="R205" i="69"/>
  <c r="S205" i="69"/>
  <c r="T205" i="69"/>
  <c r="U205" i="69"/>
  <c r="V205" i="69"/>
  <c r="W205" i="69"/>
  <c r="X205" i="69"/>
  <c r="Y205" i="69"/>
  <c r="Z205" i="69"/>
  <c r="AA205" i="69"/>
  <c r="AB205" i="69"/>
  <c r="AC205" i="69"/>
  <c r="AD205" i="69"/>
  <c r="E204" i="69"/>
  <c r="F204" i="69"/>
  <c r="G204" i="69"/>
  <c r="H204" i="69"/>
  <c r="I204" i="69"/>
  <c r="J204" i="69"/>
  <c r="K204" i="69"/>
  <c r="L204" i="69"/>
  <c r="M204" i="69"/>
  <c r="N204" i="69"/>
  <c r="O204" i="69"/>
  <c r="P204" i="69"/>
  <c r="Q204" i="69"/>
  <c r="R204" i="69"/>
  <c r="S204" i="69"/>
  <c r="T204" i="69"/>
  <c r="U204" i="69"/>
  <c r="V204" i="69"/>
  <c r="W204" i="69"/>
  <c r="X204" i="69"/>
  <c r="Y204" i="69"/>
  <c r="Z204" i="69"/>
  <c r="AA204" i="69"/>
  <c r="AB204" i="69"/>
  <c r="AC204" i="69"/>
  <c r="AD204" i="69"/>
  <c r="E203" i="69"/>
  <c r="F203" i="69"/>
  <c r="G203" i="69"/>
  <c r="H203" i="69"/>
  <c r="I203" i="69"/>
  <c r="J203" i="69"/>
  <c r="K203" i="69"/>
  <c r="L203" i="69"/>
  <c r="M203" i="69"/>
  <c r="N203" i="69"/>
  <c r="O203" i="69"/>
  <c r="P203" i="69"/>
  <c r="Q203" i="69"/>
  <c r="R203" i="69"/>
  <c r="S203" i="69"/>
  <c r="T203" i="69"/>
  <c r="U203" i="69"/>
  <c r="V203" i="69"/>
  <c r="W203" i="69"/>
  <c r="X203" i="69"/>
  <c r="Y203" i="69"/>
  <c r="Z203" i="69"/>
  <c r="AA203" i="69"/>
  <c r="AB203" i="69"/>
  <c r="AC203" i="69"/>
  <c r="AD203" i="69"/>
  <c r="D204" i="69"/>
  <c r="D205" i="69"/>
  <c r="D203" i="69"/>
  <c r="I199" i="69"/>
  <c r="I200" i="69"/>
  <c r="I198" i="69"/>
  <c r="H195" i="69"/>
  <c r="H194" i="69"/>
  <c r="E189" i="69"/>
  <c r="E190" i="69"/>
  <c r="E191" i="69"/>
  <c r="E188" i="69"/>
  <c r="D185" i="69"/>
  <c r="D181" i="69"/>
  <c r="D182" i="69"/>
  <c r="D180" i="69"/>
  <c r="V176" i="69"/>
  <c r="V175" i="69"/>
  <c r="K176" i="69"/>
  <c r="K175" i="69"/>
  <c r="E175" i="69"/>
  <c r="D176" i="69"/>
  <c r="D177" i="69"/>
  <c r="D175" i="69"/>
  <c r="D168" i="69"/>
  <c r="D169" i="69"/>
  <c r="D170" i="69"/>
  <c r="D171" i="69"/>
  <c r="D172" i="69"/>
  <c r="D167" i="69"/>
  <c r="E162" i="69"/>
  <c r="F162" i="69"/>
  <c r="G162" i="69"/>
  <c r="H162" i="69"/>
  <c r="I162" i="69"/>
  <c r="J162" i="69"/>
  <c r="K162" i="69"/>
  <c r="L162" i="69"/>
  <c r="M162" i="69"/>
  <c r="N162" i="69"/>
  <c r="O162" i="69"/>
  <c r="P162" i="69"/>
  <c r="Q162" i="69"/>
  <c r="R162" i="69"/>
  <c r="S162" i="69"/>
  <c r="T162" i="69"/>
  <c r="U162" i="69"/>
  <c r="V162" i="69"/>
  <c r="W162" i="69"/>
  <c r="X162" i="69"/>
  <c r="Y162" i="69"/>
  <c r="Z162" i="69"/>
  <c r="AA162" i="69"/>
  <c r="AB162" i="69"/>
  <c r="AC162" i="69"/>
  <c r="AD162" i="69"/>
  <c r="E161" i="69"/>
  <c r="F161" i="69"/>
  <c r="G161" i="69"/>
  <c r="H161" i="69"/>
  <c r="I161" i="69"/>
  <c r="J161" i="69"/>
  <c r="K161" i="69"/>
  <c r="L161" i="69"/>
  <c r="M161" i="69"/>
  <c r="N161" i="69"/>
  <c r="O161" i="69"/>
  <c r="P161" i="69"/>
  <c r="Q161" i="69"/>
  <c r="R161" i="69"/>
  <c r="S161" i="69"/>
  <c r="T161" i="69"/>
  <c r="U161" i="69"/>
  <c r="V161" i="69"/>
  <c r="W161" i="69"/>
  <c r="X161" i="69"/>
  <c r="Y161" i="69"/>
  <c r="Z161" i="69"/>
  <c r="AA161" i="69"/>
  <c r="AB161" i="69"/>
  <c r="AC161" i="69"/>
  <c r="AD161" i="69"/>
  <c r="E160" i="69"/>
  <c r="F160" i="69"/>
  <c r="G160" i="69"/>
  <c r="H160" i="69"/>
  <c r="I160" i="69"/>
  <c r="J160" i="69"/>
  <c r="K160" i="69"/>
  <c r="L160" i="69"/>
  <c r="M160" i="69"/>
  <c r="N160" i="69"/>
  <c r="O160" i="69"/>
  <c r="P160" i="69"/>
  <c r="Q160" i="69"/>
  <c r="R160" i="69"/>
  <c r="S160" i="69"/>
  <c r="T160" i="69"/>
  <c r="U160" i="69"/>
  <c r="V160" i="69"/>
  <c r="W160" i="69"/>
  <c r="X160" i="69"/>
  <c r="Y160" i="69"/>
  <c r="Z160" i="69"/>
  <c r="AA160" i="69"/>
  <c r="AB160" i="69"/>
  <c r="AC160" i="69"/>
  <c r="AD160" i="69"/>
  <c r="E159" i="69"/>
  <c r="F159" i="69"/>
  <c r="G159" i="69"/>
  <c r="H159" i="69"/>
  <c r="I159" i="69"/>
  <c r="J159" i="69"/>
  <c r="K159" i="69"/>
  <c r="L159" i="69"/>
  <c r="M159" i="69"/>
  <c r="N159" i="69"/>
  <c r="O159" i="69"/>
  <c r="P159" i="69"/>
  <c r="Q159" i="69"/>
  <c r="R159" i="69"/>
  <c r="S159" i="69"/>
  <c r="T159" i="69"/>
  <c r="U159" i="69"/>
  <c r="V159" i="69"/>
  <c r="W159" i="69"/>
  <c r="X159" i="69"/>
  <c r="Y159" i="69"/>
  <c r="Z159" i="69"/>
  <c r="AA159" i="69"/>
  <c r="AB159" i="69"/>
  <c r="AC159" i="69"/>
  <c r="AD159" i="69"/>
  <c r="E158" i="69"/>
  <c r="F158" i="69"/>
  <c r="G158" i="69"/>
  <c r="H158" i="69"/>
  <c r="I158" i="69"/>
  <c r="J158" i="69"/>
  <c r="K158" i="69"/>
  <c r="L158" i="69"/>
  <c r="M158" i="69"/>
  <c r="N158" i="69"/>
  <c r="O158" i="69"/>
  <c r="P158" i="69"/>
  <c r="Q158" i="69"/>
  <c r="R158" i="69"/>
  <c r="S158" i="69"/>
  <c r="T158" i="69"/>
  <c r="U158" i="69"/>
  <c r="V158" i="69"/>
  <c r="W158" i="69"/>
  <c r="X158" i="69"/>
  <c r="Y158" i="69"/>
  <c r="Z158" i="69"/>
  <c r="AA158" i="69"/>
  <c r="AB158" i="69"/>
  <c r="AC158" i="69"/>
  <c r="AD158" i="69"/>
  <c r="E157" i="69"/>
  <c r="F157" i="69"/>
  <c r="G157" i="69"/>
  <c r="H157" i="69"/>
  <c r="I157" i="69"/>
  <c r="J157" i="69"/>
  <c r="K157" i="69"/>
  <c r="L157" i="69"/>
  <c r="M157" i="69"/>
  <c r="N157" i="69"/>
  <c r="O157" i="69"/>
  <c r="P157" i="69"/>
  <c r="Q157" i="69"/>
  <c r="R157" i="69"/>
  <c r="S157" i="69"/>
  <c r="T157" i="69"/>
  <c r="U157" i="69"/>
  <c r="V157" i="69"/>
  <c r="W157" i="69"/>
  <c r="X157" i="69"/>
  <c r="Y157" i="69"/>
  <c r="Z157" i="69"/>
  <c r="AA157" i="69"/>
  <c r="AB157" i="69"/>
  <c r="AC157" i="69"/>
  <c r="AD157" i="69"/>
  <c r="E156" i="69"/>
  <c r="F156" i="69"/>
  <c r="G156" i="69"/>
  <c r="H156" i="69"/>
  <c r="I156" i="69"/>
  <c r="J156" i="69"/>
  <c r="K156" i="69"/>
  <c r="L156" i="69"/>
  <c r="M156" i="69"/>
  <c r="N156" i="69"/>
  <c r="O156" i="69"/>
  <c r="P156" i="69"/>
  <c r="Q156" i="69"/>
  <c r="R156" i="69"/>
  <c r="S156" i="69"/>
  <c r="T156" i="69"/>
  <c r="U156" i="69"/>
  <c r="V156" i="69"/>
  <c r="W156" i="69"/>
  <c r="X156" i="69"/>
  <c r="Y156" i="69"/>
  <c r="Z156" i="69"/>
  <c r="AA156" i="69"/>
  <c r="AB156" i="69"/>
  <c r="AC156" i="69"/>
  <c r="AD156" i="69"/>
  <c r="E155" i="69"/>
  <c r="F155" i="69"/>
  <c r="G155" i="69"/>
  <c r="H155" i="69"/>
  <c r="I155" i="69"/>
  <c r="J155" i="69"/>
  <c r="K155" i="69"/>
  <c r="L155" i="69"/>
  <c r="M155" i="69"/>
  <c r="N155" i="69"/>
  <c r="O155" i="69"/>
  <c r="P155" i="69"/>
  <c r="Q155" i="69"/>
  <c r="R155" i="69"/>
  <c r="S155" i="69"/>
  <c r="T155" i="69"/>
  <c r="U155" i="69"/>
  <c r="V155" i="69"/>
  <c r="W155" i="69"/>
  <c r="X155" i="69"/>
  <c r="Y155" i="69"/>
  <c r="Z155" i="69"/>
  <c r="AA155" i="69"/>
  <c r="AB155" i="69"/>
  <c r="AC155" i="69"/>
  <c r="AD155" i="69"/>
  <c r="E154" i="69"/>
  <c r="F154" i="69"/>
  <c r="G154" i="69"/>
  <c r="H154" i="69"/>
  <c r="I154" i="69"/>
  <c r="J154" i="69"/>
  <c r="K154" i="69"/>
  <c r="L154" i="69"/>
  <c r="M154" i="69"/>
  <c r="N154" i="69"/>
  <c r="O154" i="69"/>
  <c r="P154" i="69"/>
  <c r="Q154" i="69"/>
  <c r="R154" i="69"/>
  <c r="S154" i="69"/>
  <c r="T154" i="69"/>
  <c r="U154" i="69"/>
  <c r="V154" i="69"/>
  <c r="W154" i="69"/>
  <c r="X154" i="69"/>
  <c r="Y154" i="69"/>
  <c r="Z154" i="69"/>
  <c r="AA154" i="69"/>
  <c r="AB154" i="69"/>
  <c r="AC154" i="69"/>
  <c r="AD154" i="69"/>
  <c r="E153" i="69"/>
  <c r="F153" i="69"/>
  <c r="G153" i="69"/>
  <c r="H153" i="69"/>
  <c r="I153" i="69"/>
  <c r="J153" i="69"/>
  <c r="K153" i="69"/>
  <c r="L153" i="69"/>
  <c r="M153" i="69"/>
  <c r="N153" i="69"/>
  <c r="O153" i="69"/>
  <c r="P153" i="69"/>
  <c r="Q153" i="69"/>
  <c r="R153" i="69"/>
  <c r="S153" i="69"/>
  <c r="T153" i="69"/>
  <c r="U153" i="69"/>
  <c r="V153" i="69"/>
  <c r="W153" i="69"/>
  <c r="X153" i="69"/>
  <c r="Y153" i="69"/>
  <c r="Z153" i="69"/>
  <c r="AA153" i="69"/>
  <c r="AB153" i="69"/>
  <c r="AC153" i="69"/>
  <c r="AD153" i="69"/>
  <c r="E152" i="69"/>
  <c r="F152" i="69"/>
  <c r="G152" i="69"/>
  <c r="H152" i="69"/>
  <c r="I152" i="69"/>
  <c r="J152" i="69"/>
  <c r="K152" i="69"/>
  <c r="L152" i="69"/>
  <c r="M152" i="69"/>
  <c r="N152" i="69"/>
  <c r="O152" i="69"/>
  <c r="P152" i="69"/>
  <c r="Q152" i="69"/>
  <c r="R152" i="69"/>
  <c r="S152" i="69"/>
  <c r="T152" i="69"/>
  <c r="U152" i="69"/>
  <c r="V152" i="69"/>
  <c r="W152" i="69"/>
  <c r="X152" i="69"/>
  <c r="Y152" i="69"/>
  <c r="Z152" i="69"/>
  <c r="AA152" i="69"/>
  <c r="AB152" i="69"/>
  <c r="AC152" i="69"/>
  <c r="AD152" i="69"/>
  <c r="E151" i="69"/>
  <c r="F151" i="69"/>
  <c r="G151" i="69"/>
  <c r="H151" i="69"/>
  <c r="I151" i="69"/>
  <c r="J151" i="69"/>
  <c r="K151" i="69"/>
  <c r="L151" i="69"/>
  <c r="M151" i="69"/>
  <c r="N151" i="69"/>
  <c r="O151" i="69"/>
  <c r="P151" i="69"/>
  <c r="Q151" i="69"/>
  <c r="R151" i="69"/>
  <c r="S151" i="69"/>
  <c r="T151" i="69"/>
  <c r="U151" i="69"/>
  <c r="V151" i="69"/>
  <c r="W151" i="69"/>
  <c r="X151" i="69"/>
  <c r="Y151" i="69"/>
  <c r="Z151" i="69"/>
  <c r="AA151" i="69"/>
  <c r="AB151" i="69"/>
  <c r="AC151" i="69"/>
  <c r="AD151" i="69"/>
  <c r="D152" i="69"/>
  <c r="D153" i="69"/>
  <c r="D154" i="69"/>
  <c r="D155" i="69"/>
  <c r="D156" i="69"/>
  <c r="D157" i="69"/>
  <c r="D158" i="69"/>
  <c r="D159" i="69"/>
  <c r="D160" i="69"/>
  <c r="D161" i="69"/>
  <c r="D162" i="69"/>
  <c r="D151" i="69"/>
  <c r="D145" i="69"/>
  <c r="D146" i="69"/>
  <c r="D147" i="69"/>
  <c r="D148" i="69"/>
  <c r="D144" i="69"/>
  <c r="E139" i="69"/>
  <c r="F139" i="69"/>
  <c r="G139" i="69"/>
  <c r="H139" i="69"/>
  <c r="I139" i="69"/>
  <c r="J139" i="69"/>
  <c r="K139" i="69"/>
  <c r="L139" i="69"/>
  <c r="M139" i="69"/>
  <c r="N139" i="69"/>
  <c r="O139" i="69"/>
  <c r="P139" i="69"/>
  <c r="Q139" i="69"/>
  <c r="R139" i="69"/>
  <c r="S139" i="69"/>
  <c r="T139" i="69"/>
  <c r="U139" i="69"/>
  <c r="V139" i="69"/>
  <c r="W139" i="69"/>
  <c r="X139" i="69"/>
  <c r="Y139" i="69"/>
  <c r="Z139" i="69"/>
  <c r="AA139" i="69"/>
  <c r="AB139" i="69"/>
  <c r="AC139" i="69"/>
  <c r="AD139" i="69"/>
  <c r="D139" i="69"/>
  <c r="E136" i="69"/>
  <c r="F136" i="69"/>
  <c r="G136" i="69"/>
  <c r="H136" i="69"/>
  <c r="I136" i="69"/>
  <c r="J136" i="69"/>
  <c r="K136" i="69"/>
  <c r="L136" i="69"/>
  <c r="M136" i="69"/>
  <c r="N136" i="69"/>
  <c r="O136" i="69"/>
  <c r="P136" i="69"/>
  <c r="Q136" i="69"/>
  <c r="R136" i="69"/>
  <c r="S136" i="69"/>
  <c r="T136" i="69"/>
  <c r="U136" i="69"/>
  <c r="V136" i="69"/>
  <c r="W136" i="69"/>
  <c r="X136" i="69"/>
  <c r="Y136" i="69"/>
  <c r="Z136" i="69"/>
  <c r="AA136" i="69"/>
  <c r="AB136" i="69"/>
  <c r="AC136" i="69"/>
  <c r="AD136" i="69"/>
  <c r="E135" i="69"/>
  <c r="F135" i="69"/>
  <c r="G135" i="69"/>
  <c r="H135" i="69"/>
  <c r="I135" i="69"/>
  <c r="J135" i="69"/>
  <c r="K135" i="69"/>
  <c r="L135" i="69"/>
  <c r="M135" i="69"/>
  <c r="N135" i="69"/>
  <c r="O135" i="69"/>
  <c r="P135" i="69"/>
  <c r="Q135" i="69"/>
  <c r="R135" i="69"/>
  <c r="S135" i="69"/>
  <c r="T135" i="69"/>
  <c r="U135" i="69"/>
  <c r="V135" i="69"/>
  <c r="W135" i="69"/>
  <c r="X135" i="69"/>
  <c r="Y135" i="69"/>
  <c r="Z135" i="69"/>
  <c r="AA135" i="69"/>
  <c r="AB135" i="69"/>
  <c r="AC135" i="69"/>
  <c r="AD135" i="69"/>
  <c r="D136" i="69"/>
  <c r="D135" i="69"/>
  <c r="E132" i="69"/>
  <c r="F132" i="69"/>
  <c r="G132" i="69"/>
  <c r="H132" i="69"/>
  <c r="I132" i="69"/>
  <c r="J132" i="69"/>
  <c r="K132" i="69"/>
  <c r="L132" i="69"/>
  <c r="M132" i="69"/>
  <c r="N132" i="69"/>
  <c r="O132" i="69"/>
  <c r="P132" i="69"/>
  <c r="Q132" i="69"/>
  <c r="R132" i="69"/>
  <c r="S132" i="69"/>
  <c r="T132" i="69"/>
  <c r="U132" i="69"/>
  <c r="V132" i="69"/>
  <c r="W132" i="69"/>
  <c r="X132" i="69"/>
  <c r="Y132" i="69"/>
  <c r="Z132" i="69"/>
  <c r="AA132" i="69"/>
  <c r="AB132" i="69"/>
  <c r="AC132" i="69"/>
  <c r="AD132" i="69"/>
  <c r="E131" i="69"/>
  <c r="F131" i="69"/>
  <c r="G131" i="69"/>
  <c r="H131" i="69"/>
  <c r="I131" i="69"/>
  <c r="J131" i="69"/>
  <c r="K131" i="69"/>
  <c r="L131" i="69"/>
  <c r="M131" i="69"/>
  <c r="N131" i="69"/>
  <c r="O131" i="69"/>
  <c r="P131" i="69"/>
  <c r="Q131" i="69"/>
  <c r="R131" i="69"/>
  <c r="S131" i="69"/>
  <c r="T131" i="69"/>
  <c r="U131" i="69"/>
  <c r="V131" i="69"/>
  <c r="W131" i="69"/>
  <c r="X131" i="69"/>
  <c r="Y131" i="69"/>
  <c r="Z131" i="69"/>
  <c r="AA131" i="69"/>
  <c r="AB131" i="69"/>
  <c r="AC131" i="69"/>
  <c r="AD131" i="69"/>
  <c r="D132" i="69"/>
  <c r="D131" i="69"/>
  <c r="E128" i="69"/>
  <c r="F128" i="69"/>
  <c r="G128" i="69"/>
  <c r="H128" i="69"/>
  <c r="I128" i="69"/>
  <c r="J128" i="69"/>
  <c r="K128" i="69"/>
  <c r="L128" i="69"/>
  <c r="M128" i="69"/>
  <c r="N128" i="69"/>
  <c r="O128" i="69"/>
  <c r="P128" i="69"/>
  <c r="Q128" i="69"/>
  <c r="R128" i="69"/>
  <c r="S128" i="69"/>
  <c r="T128" i="69"/>
  <c r="U128" i="69"/>
  <c r="V128" i="69"/>
  <c r="W128" i="69"/>
  <c r="X128" i="69"/>
  <c r="Y128" i="69"/>
  <c r="Z128" i="69"/>
  <c r="AA128" i="69"/>
  <c r="AB128" i="69"/>
  <c r="AC128" i="69"/>
  <c r="AD128" i="69"/>
  <c r="D128" i="69"/>
  <c r="E125" i="69"/>
  <c r="F125" i="69"/>
  <c r="G125" i="69"/>
  <c r="H125" i="69"/>
  <c r="I125" i="69"/>
  <c r="J125" i="69"/>
  <c r="K125" i="69"/>
  <c r="L125" i="69"/>
  <c r="M125" i="69"/>
  <c r="N125" i="69"/>
  <c r="O125" i="69"/>
  <c r="P125" i="69"/>
  <c r="Q125" i="69"/>
  <c r="R125" i="69"/>
  <c r="S125" i="69"/>
  <c r="T125" i="69"/>
  <c r="U125" i="69"/>
  <c r="V125" i="69"/>
  <c r="W125" i="69"/>
  <c r="X125" i="69"/>
  <c r="Y125" i="69"/>
  <c r="Z125" i="69"/>
  <c r="AA125" i="69"/>
  <c r="AB125" i="69"/>
  <c r="AC125" i="69"/>
  <c r="AD125" i="69"/>
  <c r="E124" i="69"/>
  <c r="F124" i="69"/>
  <c r="G124" i="69"/>
  <c r="H124" i="69"/>
  <c r="I124" i="69"/>
  <c r="J124" i="69"/>
  <c r="K124" i="69"/>
  <c r="L124" i="69"/>
  <c r="M124" i="69"/>
  <c r="N124" i="69"/>
  <c r="O124" i="69"/>
  <c r="P124" i="69"/>
  <c r="Q124" i="69"/>
  <c r="R124" i="69"/>
  <c r="S124" i="69"/>
  <c r="T124" i="69"/>
  <c r="U124" i="69"/>
  <c r="V124" i="69"/>
  <c r="W124" i="69"/>
  <c r="X124" i="69"/>
  <c r="Y124" i="69"/>
  <c r="Z124" i="69"/>
  <c r="AA124" i="69"/>
  <c r="AB124" i="69"/>
  <c r="AC124" i="69"/>
  <c r="AD124" i="69"/>
  <c r="E123" i="69"/>
  <c r="F123" i="69"/>
  <c r="G123" i="69"/>
  <c r="H123" i="69"/>
  <c r="I123" i="69"/>
  <c r="J123" i="69"/>
  <c r="K123" i="69"/>
  <c r="L123" i="69"/>
  <c r="M123" i="69"/>
  <c r="N123" i="69"/>
  <c r="O123" i="69"/>
  <c r="P123" i="69"/>
  <c r="Q123" i="69"/>
  <c r="R123" i="69"/>
  <c r="S123" i="69"/>
  <c r="T123" i="69"/>
  <c r="U123" i="69"/>
  <c r="V123" i="69"/>
  <c r="W123" i="69"/>
  <c r="X123" i="69"/>
  <c r="Y123" i="69"/>
  <c r="Z123" i="69"/>
  <c r="AA123" i="69"/>
  <c r="AB123" i="69"/>
  <c r="AC123" i="69"/>
  <c r="AD123" i="69"/>
  <c r="E122" i="69"/>
  <c r="F122" i="69"/>
  <c r="G122" i="69"/>
  <c r="H122" i="69"/>
  <c r="I122" i="69"/>
  <c r="J122" i="69"/>
  <c r="K122" i="69"/>
  <c r="L122" i="69"/>
  <c r="M122" i="69"/>
  <c r="N122" i="69"/>
  <c r="O122" i="69"/>
  <c r="P122" i="69"/>
  <c r="Q122" i="69"/>
  <c r="R122" i="69"/>
  <c r="S122" i="69"/>
  <c r="T122" i="69"/>
  <c r="U122" i="69"/>
  <c r="V122" i="69"/>
  <c r="W122" i="69"/>
  <c r="X122" i="69"/>
  <c r="Y122" i="69"/>
  <c r="Z122" i="69"/>
  <c r="AA122" i="69"/>
  <c r="AB122" i="69"/>
  <c r="AC122" i="69"/>
  <c r="AD122" i="69"/>
  <c r="E121" i="69"/>
  <c r="F121" i="69"/>
  <c r="G121" i="69"/>
  <c r="H121" i="69"/>
  <c r="I121" i="69"/>
  <c r="J121" i="69"/>
  <c r="K121" i="69"/>
  <c r="L121" i="69"/>
  <c r="M121" i="69"/>
  <c r="N121" i="69"/>
  <c r="O121" i="69"/>
  <c r="P121" i="69"/>
  <c r="Q121" i="69"/>
  <c r="R121" i="69"/>
  <c r="S121" i="69"/>
  <c r="T121" i="69"/>
  <c r="U121" i="69"/>
  <c r="V121" i="69"/>
  <c r="W121" i="69"/>
  <c r="X121" i="69"/>
  <c r="Y121" i="69"/>
  <c r="Z121" i="69"/>
  <c r="AA121" i="69"/>
  <c r="AB121" i="69"/>
  <c r="AC121" i="69"/>
  <c r="AD121" i="69"/>
  <c r="L120" i="69"/>
  <c r="M120" i="69"/>
  <c r="N120" i="69"/>
  <c r="O120" i="69"/>
  <c r="P120" i="69"/>
  <c r="Q120" i="69"/>
  <c r="R120" i="69"/>
  <c r="S120" i="69"/>
  <c r="T120" i="69"/>
  <c r="U120" i="69"/>
  <c r="V120" i="69"/>
  <c r="W120" i="69"/>
  <c r="X120" i="69"/>
  <c r="Y120" i="69"/>
  <c r="Z120" i="69"/>
  <c r="AA120" i="69"/>
  <c r="AB120" i="69"/>
  <c r="AC120" i="69"/>
  <c r="AD120" i="69"/>
  <c r="E120" i="69"/>
  <c r="F120" i="69"/>
  <c r="G120" i="69"/>
  <c r="H120" i="69"/>
  <c r="I120" i="69"/>
  <c r="J120" i="69"/>
  <c r="K120" i="69"/>
  <c r="D121" i="69"/>
  <c r="D122" i="69"/>
  <c r="D123" i="69"/>
  <c r="D124" i="69"/>
  <c r="D125" i="69"/>
  <c r="D120" i="69"/>
  <c r="E117" i="69"/>
  <c r="F117" i="69"/>
  <c r="G117" i="69"/>
  <c r="H117" i="69"/>
  <c r="I117" i="69"/>
  <c r="J117" i="69"/>
  <c r="K117" i="69"/>
  <c r="L117" i="69"/>
  <c r="M117" i="69"/>
  <c r="N117" i="69"/>
  <c r="O117" i="69"/>
  <c r="P117" i="69"/>
  <c r="Q117" i="69"/>
  <c r="R117" i="69"/>
  <c r="S117" i="69"/>
  <c r="T117" i="69"/>
  <c r="U117" i="69"/>
  <c r="V117" i="69"/>
  <c r="W117" i="69"/>
  <c r="X117" i="69"/>
  <c r="Y117" i="69"/>
  <c r="Z117" i="69"/>
  <c r="AA117" i="69"/>
  <c r="AB117" i="69"/>
  <c r="AC117" i="69"/>
  <c r="AD117" i="69"/>
  <c r="E116" i="69"/>
  <c r="F116" i="69"/>
  <c r="G116" i="69"/>
  <c r="H116" i="69"/>
  <c r="I116" i="69"/>
  <c r="J116" i="69"/>
  <c r="K116" i="69"/>
  <c r="L116" i="69"/>
  <c r="M116" i="69"/>
  <c r="N116" i="69"/>
  <c r="O116" i="69"/>
  <c r="P116" i="69"/>
  <c r="Q116" i="69"/>
  <c r="R116" i="69"/>
  <c r="S116" i="69"/>
  <c r="T116" i="69"/>
  <c r="U116" i="69"/>
  <c r="V116" i="69"/>
  <c r="W116" i="69"/>
  <c r="X116" i="69"/>
  <c r="Y116" i="69"/>
  <c r="Z116" i="69"/>
  <c r="AA116" i="69"/>
  <c r="AB116" i="69"/>
  <c r="AC116" i="69"/>
  <c r="AD116" i="69"/>
  <c r="E115" i="69"/>
  <c r="F115" i="69"/>
  <c r="G115" i="69"/>
  <c r="H115" i="69"/>
  <c r="I115" i="69"/>
  <c r="J115" i="69"/>
  <c r="K115" i="69"/>
  <c r="L115" i="69"/>
  <c r="M115" i="69"/>
  <c r="N115" i="69"/>
  <c r="O115" i="69"/>
  <c r="P115" i="69"/>
  <c r="Q115" i="69"/>
  <c r="R115" i="69"/>
  <c r="S115" i="69"/>
  <c r="T115" i="69"/>
  <c r="U115" i="69"/>
  <c r="V115" i="69"/>
  <c r="W115" i="69"/>
  <c r="X115" i="69"/>
  <c r="Y115" i="69"/>
  <c r="Z115" i="69"/>
  <c r="AA115" i="69"/>
  <c r="AB115" i="69"/>
  <c r="AC115" i="69"/>
  <c r="AD115" i="69"/>
  <c r="E114" i="69"/>
  <c r="F114" i="69"/>
  <c r="G114" i="69"/>
  <c r="H114" i="69"/>
  <c r="I114" i="69"/>
  <c r="J114" i="69"/>
  <c r="K114" i="69"/>
  <c r="L114" i="69"/>
  <c r="M114" i="69"/>
  <c r="N114" i="69"/>
  <c r="O114" i="69"/>
  <c r="P114" i="69"/>
  <c r="Q114" i="69"/>
  <c r="R114" i="69"/>
  <c r="S114" i="69"/>
  <c r="T114" i="69"/>
  <c r="U114" i="69"/>
  <c r="V114" i="69"/>
  <c r="W114" i="69"/>
  <c r="X114" i="69"/>
  <c r="Y114" i="69"/>
  <c r="Z114" i="69"/>
  <c r="AA114" i="69"/>
  <c r="AB114" i="69"/>
  <c r="AC114" i="69"/>
  <c r="AD114" i="69"/>
  <c r="E113" i="69"/>
  <c r="F113" i="69"/>
  <c r="G113" i="69"/>
  <c r="H113" i="69"/>
  <c r="I113" i="69"/>
  <c r="J113" i="69"/>
  <c r="K113" i="69"/>
  <c r="L113" i="69"/>
  <c r="M113" i="69"/>
  <c r="N113" i="69"/>
  <c r="O113" i="69"/>
  <c r="P113" i="69"/>
  <c r="Q113" i="69"/>
  <c r="R113" i="69"/>
  <c r="S113" i="69"/>
  <c r="T113" i="69"/>
  <c r="U113" i="69"/>
  <c r="V113" i="69"/>
  <c r="W113" i="69"/>
  <c r="X113" i="69"/>
  <c r="Y113" i="69"/>
  <c r="Z113" i="69"/>
  <c r="AA113" i="69"/>
  <c r="AB113" i="69"/>
  <c r="AC113" i="69"/>
  <c r="AD113" i="69"/>
  <c r="E112" i="69"/>
  <c r="F112" i="69"/>
  <c r="G112" i="69"/>
  <c r="H112" i="69"/>
  <c r="I112" i="69"/>
  <c r="J112" i="69"/>
  <c r="K112" i="69"/>
  <c r="L112" i="69"/>
  <c r="M112" i="69"/>
  <c r="N112" i="69"/>
  <c r="O112" i="69"/>
  <c r="P112" i="69"/>
  <c r="Q112" i="69"/>
  <c r="R112" i="69"/>
  <c r="S112" i="69"/>
  <c r="T112" i="69"/>
  <c r="U112" i="69"/>
  <c r="V112" i="69"/>
  <c r="W112" i="69"/>
  <c r="X112" i="69"/>
  <c r="Y112" i="69"/>
  <c r="Z112" i="69"/>
  <c r="AA112" i="69"/>
  <c r="AB112" i="69"/>
  <c r="AC112" i="69"/>
  <c r="AD112" i="69"/>
  <c r="E111" i="69"/>
  <c r="F111" i="69"/>
  <c r="G111" i="69"/>
  <c r="H111" i="69"/>
  <c r="I111" i="69"/>
  <c r="J111" i="69"/>
  <c r="K111" i="69"/>
  <c r="L111" i="69"/>
  <c r="M111" i="69"/>
  <c r="N111" i="69"/>
  <c r="O111" i="69"/>
  <c r="P111" i="69"/>
  <c r="Q111" i="69"/>
  <c r="R111" i="69"/>
  <c r="S111" i="69"/>
  <c r="T111" i="69"/>
  <c r="U111" i="69"/>
  <c r="V111" i="69"/>
  <c r="W111" i="69"/>
  <c r="X111" i="69"/>
  <c r="Y111" i="69"/>
  <c r="Z111" i="69"/>
  <c r="AA111" i="69"/>
  <c r="AB111" i="69"/>
  <c r="AC111" i="69"/>
  <c r="AD111" i="69"/>
  <c r="E110" i="69"/>
  <c r="F110" i="69"/>
  <c r="G110" i="69"/>
  <c r="H110" i="69"/>
  <c r="I110" i="69"/>
  <c r="J110" i="69"/>
  <c r="K110" i="69"/>
  <c r="L110" i="69"/>
  <c r="M110" i="69"/>
  <c r="N110" i="69"/>
  <c r="O110" i="69"/>
  <c r="P110" i="69"/>
  <c r="Q110" i="69"/>
  <c r="R110" i="69"/>
  <c r="S110" i="69"/>
  <c r="T110" i="69"/>
  <c r="U110" i="69"/>
  <c r="V110" i="69"/>
  <c r="W110" i="69"/>
  <c r="X110" i="69"/>
  <c r="Y110" i="69"/>
  <c r="Z110" i="69"/>
  <c r="AA110" i="69"/>
  <c r="AB110" i="69"/>
  <c r="AC110" i="69"/>
  <c r="AD110" i="69"/>
  <c r="E109" i="69"/>
  <c r="F109" i="69"/>
  <c r="G109" i="69"/>
  <c r="H109" i="69"/>
  <c r="I109" i="69"/>
  <c r="J109" i="69"/>
  <c r="K109" i="69"/>
  <c r="L109" i="69"/>
  <c r="M109" i="69"/>
  <c r="N109" i="69"/>
  <c r="O109" i="69"/>
  <c r="P109" i="69"/>
  <c r="Q109" i="69"/>
  <c r="R109" i="69"/>
  <c r="S109" i="69"/>
  <c r="T109" i="69"/>
  <c r="U109" i="69"/>
  <c r="V109" i="69"/>
  <c r="W109" i="69"/>
  <c r="X109" i="69"/>
  <c r="Y109" i="69"/>
  <c r="Z109" i="69"/>
  <c r="AA109" i="69"/>
  <c r="AB109" i="69"/>
  <c r="AC109" i="69"/>
  <c r="AD109" i="69"/>
  <c r="E108" i="69"/>
  <c r="F108" i="69"/>
  <c r="G108" i="69"/>
  <c r="H108" i="69"/>
  <c r="I108" i="69"/>
  <c r="J108" i="69"/>
  <c r="K108" i="69"/>
  <c r="L108" i="69"/>
  <c r="M108" i="69"/>
  <c r="N108" i="69"/>
  <c r="O108" i="69"/>
  <c r="P108" i="69"/>
  <c r="Q108" i="69"/>
  <c r="R108" i="69"/>
  <c r="S108" i="69"/>
  <c r="T108" i="69"/>
  <c r="U108" i="69"/>
  <c r="V108" i="69"/>
  <c r="W108" i="69"/>
  <c r="X108" i="69"/>
  <c r="Y108" i="69"/>
  <c r="Z108" i="69"/>
  <c r="AA108" i="69"/>
  <c r="AB108" i="69"/>
  <c r="AC108" i="69"/>
  <c r="AD108" i="69"/>
  <c r="E107" i="69"/>
  <c r="F107" i="69"/>
  <c r="G107" i="69"/>
  <c r="H107" i="69"/>
  <c r="I107" i="69"/>
  <c r="J107" i="69"/>
  <c r="K107" i="69"/>
  <c r="L107" i="69"/>
  <c r="M107" i="69"/>
  <c r="N107" i="69"/>
  <c r="O107" i="69"/>
  <c r="P107" i="69"/>
  <c r="Q107" i="69"/>
  <c r="R107" i="69"/>
  <c r="S107" i="69"/>
  <c r="T107" i="69"/>
  <c r="U107" i="69"/>
  <c r="V107" i="69"/>
  <c r="W107" i="69"/>
  <c r="X107" i="69"/>
  <c r="Y107" i="69"/>
  <c r="Z107" i="69"/>
  <c r="AA107" i="69"/>
  <c r="AB107" i="69"/>
  <c r="AC107" i="69"/>
  <c r="AD107" i="69"/>
  <c r="E106" i="69"/>
  <c r="F106" i="69"/>
  <c r="G106" i="69"/>
  <c r="H106" i="69"/>
  <c r="I106" i="69"/>
  <c r="J106" i="69"/>
  <c r="K106" i="69"/>
  <c r="L106" i="69"/>
  <c r="M106" i="69"/>
  <c r="N106" i="69"/>
  <c r="O106" i="69"/>
  <c r="P106" i="69"/>
  <c r="Q106" i="69"/>
  <c r="R106" i="69"/>
  <c r="S106" i="69"/>
  <c r="T106" i="69"/>
  <c r="U106" i="69"/>
  <c r="V106" i="69"/>
  <c r="W106" i="69"/>
  <c r="X106" i="69"/>
  <c r="Y106" i="69"/>
  <c r="Z106" i="69"/>
  <c r="AA106" i="69"/>
  <c r="AB106" i="69"/>
  <c r="AC106" i="69"/>
  <c r="AD106" i="69"/>
  <c r="E105" i="69"/>
  <c r="F105" i="69"/>
  <c r="G105" i="69"/>
  <c r="H105" i="69"/>
  <c r="I105" i="69"/>
  <c r="J105" i="69"/>
  <c r="K105" i="69"/>
  <c r="L105" i="69"/>
  <c r="M105" i="69"/>
  <c r="N105" i="69"/>
  <c r="O105" i="69"/>
  <c r="P105" i="69"/>
  <c r="Q105" i="69"/>
  <c r="R105" i="69"/>
  <c r="S105" i="69"/>
  <c r="T105" i="69"/>
  <c r="U105" i="69"/>
  <c r="V105" i="69"/>
  <c r="W105" i="69"/>
  <c r="X105" i="69"/>
  <c r="Y105" i="69"/>
  <c r="Z105" i="69"/>
  <c r="AA105" i="69"/>
  <c r="AB105" i="69"/>
  <c r="AC105" i="69"/>
  <c r="AD105" i="69"/>
  <c r="E104" i="69"/>
  <c r="F104" i="69"/>
  <c r="G104" i="69"/>
  <c r="H104" i="69"/>
  <c r="I104" i="69"/>
  <c r="J104" i="69"/>
  <c r="K104" i="69"/>
  <c r="L104" i="69"/>
  <c r="M104" i="69"/>
  <c r="N104" i="69"/>
  <c r="O104" i="69"/>
  <c r="P104" i="69"/>
  <c r="Q104" i="69"/>
  <c r="R104" i="69"/>
  <c r="S104" i="69"/>
  <c r="T104" i="69"/>
  <c r="U104" i="69"/>
  <c r="V104" i="69"/>
  <c r="W104" i="69"/>
  <c r="X104" i="69"/>
  <c r="Y104" i="69"/>
  <c r="Z104" i="69"/>
  <c r="AA104" i="69"/>
  <c r="AB104" i="69"/>
  <c r="AC104" i="69"/>
  <c r="AD104" i="69"/>
  <c r="E103" i="69"/>
  <c r="F103" i="69"/>
  <c r="G103" i="69"/>
  <c r="H103" i="69"/>
  <c r="I103" i="69"/>
  <c r="J103" i="69"/>
  <c r="K103" i="69"/>
  <c r="L103" i="69"/>
  <c r="M103" i="69"/>
  <c r="N103" i="69"/>
  <c r="O103" i="69"/>
  <c r="P103" i="69"/>
  <c r="Q103" i="69"/>
  <c r="R103" i="69"/>
  <c r="S103" i="69"/>
  <c r="T103" i="69"/>
  <c r="U103" i="69"/>
  <c r="V103" i="69"/>
  <c r="W103" i="69"/>
  <c r="X103" i="69"/>
  <c r="Y103" i="69"/>
  <c r="Z103" i="69"/>
  <c r="AA103" i="69"/>
  <c r="AB103" i="69"/>
  <c r="AC103" i="69"/>
  <c r="AD103" i="69"/>
  <c r="E102" i="69"/>
  <c r="F102" i="69"/>
  <c r="G102" i="69"/>
  <c r="H102" i="69"/>
  <c r="I102" i="69"/>
  <c r="J102" i="69"/>
  <c r="K102" i="69"/>
  <c r="L102" i="69"/>
  <c r="M102" i="69"/>
  <c r="N102" i="69"/>
  <c r="O102" i="69"/>
  <c r="P102" i="69"/>
  <c r="Q102" i="69"/>
  <c r="R102" i="69"/>
  <c r="S102" i="69"/>
  <c r="T102" i="69"/>
  <c r="U102" i="69"/>
  <c r="V102" i="69"/>
  <c r="W102" i="69"/>
  <c r="X102" i="69"/>
  <c r="Y102" i="69"/>
  <c r="Z102" i="69"/>
  <c r="AA102" i="69"/>
  <c r="AB102" i="69"/>
  <c r="AC102" i="69"/>
  <c r="AD102" i="69"/>
  <c r="E101" i="69"/>
  <c r="F101" i="69"/>
  <c r="G101" i="69"/>
  <c r="H101" i="69"/>
  <c r="I101" i="69"/>
  <c r="J101" i="69"/>
  <c r="K101" i="69"/>
  <c r="L101" i="69"/>
  <c r="M101" i="69"/>
  <c r="N101" i="69"/>
  <c r="O101" i="69"/>
  <c r="P101" i="69"/>
  <c r="Q101" i="69"/>
  <c r="R101" i="69"/>
  <c r="S101" i="69"/>
  <c r="T101" i="69"/>
  <c r="U101" i="69"/>
  <c r="V101" i="69"/>
  <c r="W101" i="69"/>
  <c r="X101" i="69"/>
  <c r="Y101" i="69"/>
  <c r="Z101" i="69"/>
  <c r="AA101" i="69"/>
  <c r="AB101" i="69"/>
  <c r="AC101" i="69"/>
  <c r="AD101" i="69"/>
  <c r="E100" i="69"/>
  <c r="F100" i="69"/>
  <c r="G100" i="69"/>
  <c r="H100" i="69"/>
  <c r="I100" i="69"/>
  <c r="J100" i="69"/>
  <c r="K100" i="69"/>
  <c r="L100" i="69"/>
  <c r="M100" i="69"/>
  <c r="N100" i="69"/>
  <c r="O100" i="69"/>
  <c r="P100" i="69"/>
  <c r="Q100" i="69"/>
  <c r="R100" i="69"/>
  <c r="S100" i="69"/>
  <c r="T100" i="69"/>
  <c r="U100" i="69"/>
  <c r="V100" i="69"/>
  <c r="W100" i="69"/>
  <c r="X100" i="69"/>
  <c r="Y100" i="69"/>
  <c r="Z100" i="69"/>
  <c r="AA100" i="69"/>
  <c r="AB100" i="69"/>
  <c r="AC100" i="69"/>
  <c r="AD100" i="69"/>
  <c r="E99" i="69"/>
  <c r="F99" i="69"/>
  <c r="G99" i="69"/>
  <c r="H99" i="69"/>
  <c r="I99" i="69"/>
  <c r="J99" i="69"/>
  <c r="K99" i="69"/>
  <c r="L99" i="69"/>
  <c r="M99" i="69"/>
  <c r="N99" i="69"/>
  <c r="O99" i="69"/>
  <c r="P99" i="69"/>
  <c r="Q99" i="69"/>
  <c r="R99" i="69"/>
  <c r="S99" i="69"/>
  <c r="T99" i="69"/>
  <c r="U99" i="69"/>
  <c r="V99" i="69"/>
  <c r="W99" i="69"/>
  <c r="X99" i="69"/>
  <c r="Y99" i="69"/>
  <c r="Z99" i="69"/>
  <c r="AA99" i="69"/>
  <c r="AB99" i="69"/>
  <c r="AC99" i="69"/>
  <c r="AD99" i="69"/>
  <c r="E98" i="69"/>
  <c r="F98" i="69"/>
  <c r="G98" i="69"/>
  <c r="H98" i="69"/>
  <c r="I98" i="69"/>
  <c r="J98" i="69"/>
  <c r="K98" i="69"/>
  <c r="L98" i="69"/>
  <c r="M98" i="69"/>
  <c r="N98" i="69"/>
  <c r="O98" i="69"/>
  <c r="P98" i="69"/>
  <c r="Q98" i="69"/>
  <c r="R98" i="69"/>
  <c r="S98" i="69"/>
  <c r="T98" i="69"/>
  <c r="U98" i="69"/>
  <c r="V98" i="69"/>
  <c r="W98" i="69"/>
  <c r="X98" i="69"/>
  <c r="Y98" i="69"/>
  <c r="Z98" i="69"/>
  <c r="AA98" i="69"/>
  <c r="AB98" i="69"/>
  <c r="AC98" i="69"/>
  <c r="AD98" i="69"/>
  <c r="E97" i="69"/>
  <c r="F97" i="69"/>
  <c r="G97" i="69"/>
  <c r="H97" i="69"/>
  <c r="I97" i="69"/>
  <c r="J97" i="69"/>
  <c r="K97" i="69"/>
  <c r="L97" i="69"/>
  <c r="M97" i="69"/>
  <c r="N97" i="69"/>
  <c r="O97" i="69"/>
  <c r="P97" i="69"/>
  <c r="Q97" i="69"/>
  <c r="R97" i="69"/>
  <c r="S97" i="69"/>
  <c r="T97" i="69"/>
  <c r="U97" i="69"/>
  <c r="V97" i="69"/>
  <c r="W97" i="69"/>
  <c r="X97" i="69"/>
  <c r="Y97" i="69"/>
  <c r="Z97" i="69"/>
  <c r="AA97" i="69"/>
  <c r="AB97" i="69"/>
  <c r="AC97" i="69"/>
  <c r="AD97" i="69"/>
  <c r="E96" i="69"/>
  <c r="F96" i="69"/>
  <c r="G96" i="69"/>
  <c r="H96" i="69"/>
  <c r="I96" i="69"/>
  <c r="J96" i="69"/>
  <c r="K96" i="69"/>
  <c r="L96" i="69"/>
  <c r="M96" i="69"/>
  <c r="N96" i="69"/>
  <c r="O96" i="69"/>
  <c r="P96" i="69"/>
  <c r="Q96" i="69"/>
  <c r="R96" i="69"/>
  <c r="S96" i="69"/>
  <c r="T96" i="69"/>
  <c r="U96" i="69"/>
  <c r="V96" i="69"/>
  <c r="W96" i="69"/>
  <c r="X96" i="69"/>
  <c r="Y96" i="69"/>
  <c r="Z96" i="69"/>
  <c r="AA96" i="69"/>
  <c r="AB96" i="69"/>
  <c r="AC96" i="69"/>
  <c r="AD96" i="69"/>
  <c r="E95" i="69"/>
  <c r="F95" i="69"/>
  <c r="G95" i="69"/>
  <c r="H95" i="69"/>
  <c r="I95" i="69"/>
  <c r="J95" i="69"/>
  <c r="K95" i="69"/>
  <c r="L95" i="69"/>
  <c r="M95" i="69"/>
  <c r="N95" i="69"/>
  <c r="O95" i="69"/>
  <c r="P95" i="69"/>
  <c r="Q95" i="69"/>
  <c r="R95" i="69"/>
  <c r="S95" i="69"/>
  <c r="T95" i="69"/>
  <c r="U95" i="69"/>
  <c r="V95" i="69"/>
  <c r="W95" i="69"/>
  <c r="X95" i="69"/>
  <c r="Y95" i="69"/>
  <c r="Z95" i="69"/>
  <c r="AA95" i="69"/>
  <c r="AB95" i="69"/>
  <c r="AC95" i="69"/>
  <c r="AD95" i="69"/>
  <c r="E94" i="69"/>
  <c r="F94" i="69"/>
  <c r="G94" i="69"/>
  <c r="H94" i="69"/>
  <c r="I94" i="69"/>
  <c r="J94" i="69"/>
  <c r="K94" i="69"/>
  <c r="L94" i="69"/>
  <c r="M94" i="69"/>
  <c r="N94" i="69"/>
  <c r="O94" i="69"/>
  <c r="P94" i="69"/>
  <c r="Q94" i="69"/>
  <c r="R94" i="69"/>
  <c r="S94" i="69"/>
  <c r="T94" i="69"/>
  <c r="U94" i="69"/>
  <c r="V94" i="69"/>
  <c r="W94" i="69"/>
  <c r="X94" i="69"/>
  <c r="Y94" i="69"/>
  <c r="Z94" i="69"/>
  <c r="AA94" i="69"/>
  <c r="AB94" i="69"/>
  <c r="AC94" i="69"/>
  <c r="AD94" i="69"/>
  <c r="E93" i="69"/>
  <c r="F93" i="69"/>
  <c r="G93" i="69"/>
  <c r="H93" i="69"/>
  <c r="I93" i="69"/>
  <c r="J93" i="69"/>
  <c r="K93" i="69"/>
  <c r="L93" i="69"/>
  <c r="M93" i="69"/>
  <c r="N93" i="69"/>
  <c r="O93" i="69"/>
  <c r="P93" i="69"/>
  <c r="Q93" i="69"/>
  <c r="R93" i="69"/>
  <c r="S93" i="69"/>
  <c r="T93" i="69"/>
  <c r="U93" i="69"/>
  <c r="V93" i="69"/>
  <c r="W93" i="69"/>
  <c r="X93" i="69"/>
  <c r="Y93" i="69"/>
  <c r="Z93" i="69"/>
  <c r="AA93" i="69"/>
  <c r="AB93" i="69"/>
  <c r="AC93" i="69"/>
  <c r="AD93" i="69"/>
  <c r="E92" i="69"/>
  <c r="F92" i="69"/>
  <c r="G92" i="69"/>
  <c r="H92" i="69"/>
  <c r="I92" i="69"/>
  <c r="J92" i="69"/>
  <c r="K92" i="69"/>
  <c r="L92" i="69"/>
  <c r="M92" i="69"/>
  <c r="N92" i="69"/>
  <c r="O92" i="69"/>
  <c r="P92" i="69"/>
  <c r="Q92" i="69"/>
  <c r="R92" i="69"/>
  <c r="S92" i="69"/>
  <c r="T92" i="69"/>
  <c r="U92" i="69"/>
  <c r="V92" i="69"/>
  <c r="W92" i="69"/>
  <c r="X92" i="69"/>
  <c r="Y92" i="69"/>
  <c r="Z92" i="69"/>
  <c r="AA92" i="69"/>
  <c r="AB92" i="69"/>
  <c r="AC92" i="69"/>
  <c r="AD92" i="69"/>
  <c r="E91" i="69"/>
  <c r="F91" i="69"/>
  <c r="G91" i="69"/>
  <c r="H91" i="69"/>
  <c r="I91" i="69"/>
  <c r="J91" i="69"/>
  <c r="K91" i="69"/>
  <c r="L91" i="69"/>
  <c r="M91" i="69"/>
  <c r="N91" i="69"/>
  <c r="O91" i="69"/>
  <c r="P91" i="69"/>
  <c r="Q91" i="69"/>
  <c r="R91" i="69"/>
  <c r="S91" i="69"/>
  <c r="T91" i="69"/>
  <c r="U91" i="69"/>
  <c r="V91" i="69"/>
  <c r="W91" i="69"/>
  <c r="X91" i="69"/>
  <c r="Y91" i="69"/>
  <c r="Z91" i="69"/>
  <c r="AA91" i="69"/>
  <c r="AB91" i="69"/>
  <c r="AC91" i="69"/>
  <c r="AD91" i="69"/>
  <c r="E90" i="69"/>
  <c r="F90" i="69"/>
  <c r="G90" i="69"/>
  <c r="H90" i="69"/>
  <c r="I90" i="69"/>
  <c r="J90" i="69"/>
  <c r="K90" i="69"/>
  <c r="L90" i="69"/>
  <c r="M90" i="69"/>
  <c r="N90" i="69"/>
  <c r="O90" i="69"/>
  <c r="P90" i="69"/>
  <c r="Q90" i="69"/>
  <c r="R90" i="69"/>
  <c r="S90" i="69"/>
  <c r="T90" i="69"/>
  <c r="U90" i="69"/>
  <c r="V90" i="69"/>
  <c r="W90" i="69"/>
  <c r="X90" i="69"/>
  <c r="Y90" i="69"/>
  <c r="Z90" i="69"/>
  <c r="AA90" i="69"/>
  <c r="AB90" i="69"/>
  <c r="AC90" i="69"/>
  <c r="AD90" i="69"/>
  <c r="E89" i="69"/>
  <c r="F89" i="69"/>
  <c r="G89" i="69"/>
  <c r="H89" i="69"/>
  <c r="I89" i="69"/>
  <c r="J89" i="69"/>
  <c r="K89" i="69"/>
  <c r="L89" i="69"/>
  <c r="M89" i="69"/>
  <c r="N89" i="69"/>
  <c r="O89" i="69"/>
  <c r="P89" i="69"/>
  <c r="Q89" i="69"/>
  <c r="R89" i="69"/>
  <c r="S89" i="69"/>
  <c r="T89" i="69"/>
  <c r="U89" i="69"/>
  <c r="V89" i="69"/>
  <c r="W89" i="69"/>
  <c r="X89" i="69"/>
  <c r="Y89" i="69"/>
  <c r="Z89" i="69"/>
  <c r="AA89" i="69"/>
  <c r="AB89" i="69"/>
  <c r="AC89" i="69"/>
  <c r="AD89" i="69"/>
  <c r="E88" i="69"/>
  <c r="F88" i="69"/>
  <c r="G88" i="69"/>
  <c r="H88" i="69"/>
  <c r="I88" i="69"/>
  <c r="J88" i="69"/>
  <c r="K88" i="69"/>
  <c r="L88" i="69"/>
  <c r="M88" i="69"/>
  <c r="N88" i="69"/>
  <c r="O88" i="69"/>
  <c r="P88" i="69"/>
  <c r="Q88" i="69"/>
  <c r="R88" i="69"/>
  <c r="S88" i="69"/>
  <c r="T88" i="69"/>
  <c r="U88" i="69"/>
  <c r="V88" i="69"/>
  <c r="W88" i="69"/>
  <c r="X88" i="69"/>
  <c r="Y88" i="69"/>
  <c r="Z88" i="69"/>
  <c r="AA88" i="69"/>
  <c r="AB88" i="69"/>
  <c r="AC88" i="69"/>
  <c r="AD88" i="69"/>
  <c r="E87" i="69"/>
  <c r="F87" i="69"/>
  <c r="G87" i="69"/>
  <c r="H87" i="69"/>
  <c r="I87" i="69"/>
  <c r="J87" i="69"/>
  <c r="K87" i="69"/>
  <c r="L87" i="69"/>
  <c r="M87" i="69"/>
  <c r="N87" i="69"/>
  <c r="O87" i="69"/>
  <c r="P87" i="69"/>
  <c r="Q87" i="69"/>
  <c r="R87" i="69"/>
  <c r="S87" i="69"/>
  <c r="T87" i="69"/>
  <c r="U87" i="69"/>
  <c r="V87" i="69"/>
  <c r="W87" i="69"/>
  <c r="X87" i="69"/>
  <c r="Y87" i="69"/>
  <c r="Z87" i="69"/>
  <c r="AA87" i="69"/>
  <c r="AB87" i="69"/>
  <c r="AC87" i="69"/>
  <c r="AD87" i="69"/>
  <c r="E86" i="69"/>
  <c r="F86" i="69"/>
  <c r="G86" i="69"/>
  <c r="H86" i="69"/>
  <c r="I86" i="69"/>
  <c r="J86" i="69"/>
  <c r="K86" i="69"/>
  <c r="L86" i="69"/>
  <c r="M86" i="69"/>
  <c r="N86" i="69"/>
  <c r="O86" i="69"/>
  <c r="P86" i="69"/>
  <c r="Q86" i="69"/>
  <c r="R86" i="69"/>
  <c r="S86" i="69"/>
  <c r="T86" i="69"/>
  <c r="U86" i="69"/>
  <c r="V86" i="69"/>
  <c r="W86" i="69"/>
  <c r="X86" i="69"/>
  <c r="Y86" i="69"/>
  <c r="Z86" i="69"/>
  <c r="AA86" i="69"/>
  <c r="AB86" i="69"/>
  <c r="AC86" i="69"/>
  <c r="AD86" i="69"/>
  <c r="E85" i="69"/>
  <c r="F85" i="69"/>
  <c r="G85" i="69"/>
  <c r="H85" i="69"/>
  <c r="I85" i="69"/>
  <c r="J85" i="69"/>
  <c r="K85" i="69"/>
  <c r="L85" i="69"/>
  <c r="M85" i="69"/>
  <c r="N85" i="69"/>
  <c r="O85" i="69"/>
  <c r="P85" i="69"/>
  <c r="Q85" i="69"/>
  <c r="R85" i="69"/>
  <c r="S85" i="69"/>
  <c r="T85" i="69"/>
  <c r="U85" i="69"/>
  <c r="V85" i="69"/>
  <c r="W85" i="69"/>
  <c r="X85" i="69"/>
  <c r="Y85" i="69"/>
  <c r="Z85" i="69"/>
  <c r="AA85" i="69"/>
  <c r="AB85" i="69"/>
  <c r="AC85" i="69"/>
  <c r="AD85" i="69"/>
  <c r="E84" i="69"/>
  <c r="F84" i="69"/>
  <c r="G84" i="69"/>
  <c r="H84" i="69"/>
  <c r="I84" i="69"/>
  <c r="J84" i="69"/>
  <c r="K84" i="69"/>
  <c r="L84" i="69"/>
  <c r="M84" i="69"/>
  <c r="N84" i="69"/>
  <c r="O84" i="69"/>
  <c r="P84" i="69"/>
  <c r="Q84" i="69"/>
  <c r="R84" i="69"/>
  <c r="S84" i="69"/>
  <c r="T84" i="69"/>
  <c r="U84" i="69"/>
  <c r="V84" i="69"/>
  <c r="W84" i="69"/>
  <c r="X84" i="69"/>
  <c r="Y84" i="69"/>
  <c r="Z84" i="69"/>
  <c r="AA84" i="69"/>
  <c r="AB84" i="69"/>
  <c r="AC84" i="69"/>
  <c r="AD84" i="69"/>
  <c r="E83" i="69"/>
  <c r="F83" i="69"/>
  <c r="G83" i="69"/>
  <c r="H83" i="69"/>
  <c r="I83" i="69"/>
  <c r="J83" i="69"/>
  <c r="K83" i="69"/>
  <c r="L83" i="69"/>
  <c r="M83" i="69"/>
  <c r="N83" i="69"/>
  <c r="O83" i="69"/>
  <c r="P83" i="69"/>
  <c r="Q83" i="69"/>
  <c r="R83" i="69"/>
  <c r="S83" i="69"/>
  <c r="T83" i="69"/>
  <c r="U83" i="69"/>
  <c r="V83" i="69"/>
  <c r="W83" i="69"/>
  <c r="X83" i="69"/>
  <c r="Y83" i="69"/>
  <c r="Z83" i="69"/>
  <c r="AA83" i="69"/>
  <c r="AB83" i="69"/>
  <c r="AC83" i="69"/>
  <c r="AD83" i="69"/>
  <c r="E82" i="69"/>
  <c r="F82" i="69"/>
  <c r="G82" i="69"/>
  <c r="H82" i="69"/>
  <c r="I82" i="69"/>
  <c r="J82" i="69"/>
  <c r="K82" i="69"/>
  <c r="L82" i="69"/>
  <c r="M82" i="69"/>
  <c r="N82" i="69"/>
  <c r="O82" i="69"/>
  <c r="P82" i="69"/>
  <c r="Q82" i="69"/>
  <c r="R82" i="69"/>
  <c r="S82" i="69"/>
  <c r="T82" i="69"/>
  <c r="U82" i="69"/>
  <c r="V82" i="69"/>
  <c r="W82" i="69"/>
  <c r="X82" i="69"/>
  <c r="Y82" i="69"/>
  <c r="Z82" i="69"/>
  <c r="AA82" i="69"/>
  <c r="AB82" i="69"/>
  <c r="AC82" i="69"/>
  <c r="AD82" i="69"/>
  <c r="E81" i="69"/>
  <c r="F81" i="69"/>
  <c r="G81" i="69"/>
  <c r="H81" i="69"/>
  <c r="I81" i="69"/>
  <c r="J81" i="69"/>
  <c r="K81" i="69"/>
  <c r="L81" i="69"/>
  <c r="M81" i="69"/>
  <c r="N81" i="69"/>
  <c r="O81" i="69"/>
  <c r="P81" i="69"/>
  <c r="Q81" i="69"/>
  <c r="R81" i="69"/>
  <c r="S81" i="69"/>
  <c r="T81" i="69"/>
  <c r="U81" i="69"/>
  <c r="V81" i="69"/>
  <c r="W81" i="69"/>
  <c r="X81" i="69"/>
  <c r="Y81" i="69"/>
  <c r="Z81" i="69"/>
  <c r="AA81" i="69"/>
  <c r="AB81" i="69"/>
  <c r="AC81" i="69"/>
  <c r="AD81" i="69"/>
  <c r="D104" i="69"/>
  <c r="D105" i="69"/>
  <c r="D106" i="69"/>
  <c r="D107" i="69"/>
  <c r="D108" i="69"/>
  <c r="D109" i="69"/>
  <c r="D110" i="69"/>
  <c r="D111" i="69"/>
  <c r="D112" i="69"/>
  <c r="D113" i="69"/>
  <c r="D114" i="69"/>
  <c r="D115" i="69"/>
  <c r="D116" i="69"/>
  <c r="D117" i="69"/>
  <c r="D100" i="69"/>
  <c r="D101" i="69"/>
  <c r="D102" i="69"/>
  <c r="D103" i="69"/>
  <c r="D96" i="69"/>
  <c r="D97" i="69"/>
  <c r="D98" i="69"/>
  <c r="D99" i="69"/>
  <c r="D82" i="69"/>
  <c r="D83" i="69"/>
  <c r="D84" i="69"/>
  <c r="D85" i="69"/>
  <c r="D86" i="69"/>
  <c r="D87" i="69"/>
  <c r="D88" i="69"/>
  <c r="D89" i="69"/>
  <c r="D90" i="69"/>
  <c r="D91" i="69"/>
  <c r="D92" i="69"/>
  <c r="D93" i="69"/>
  <c r="D94" i="69"/>
  <c r="D95" i="69"/>
  <c r="D81" i="69"/>
  <c r="D75" i="69"/>
  <c r="D76" i="69"/>
  <c r="D77" i="69"/>
  <c r="D78" i="69"/>
  <c r="D74" i="69"/>
  <c r="E69" i="69"/>
  <c r="F69" i="69"/>
  <c r="G69" i="69"/>
  <c r="H69" i="69"/>
  <c r="I69" i="69"/>
  <c r="J69" i="69"/>
  <c r="K69" i="69"/>
  <c r="L69" i="69"/>
  <c r="M69" i="69"/>
  <c r="N69" i="69"/>
  <c r="O69" i="69"/>
  <c r="P69" i="69"/>
  <c r="Q69" i="69"/>
  <c r="R69" i="69"/>
  <c r="S69" i="69"/>
  <c r="T69" i="69"/>
  <c r="U69" i="69"/>
  <c r="V69" i="69"/>
  <c r="W69" i="69"/>
  <c r="X69" i="69"/>
  <c r="Y69" i="69"/>
  <c r="Z69" i="69"/>
  <c r="AA69" i="69"/>
  <c r="AB69" i="69"/>
  <c r="AC69" i="69"/>
  <c r="AD69" i="69"/>
  <c r="D69" i="69"/>
  <c r="E66" i="69"/>
  <c r="F66" i="69"/>
  <c r="G66" i="69"/>
  <c r="H66" i="69"/>
  <c r="I66" i="69"/>
  <c r="J66" i="69"/>
  <c r="K66" i="69"/>
  <c r="L66" i="69"/>
  <c r="M66" i="69"/>
  <c r="N66" i="69"/>
  <c r="O66" i="69"/>
  <c r="P66" i="69"/>
  <c r="Q66" i="69"/>
  <c r="R66" i="69"/>
  <c r="S66" i="69"/>
  <c r="T66" i="69"/>
  <c r="U66" i="69"/>
  <c r="V66" i="69"/>
  <c r="W66" i="69"/>
  <c r="X66" i="69"/>
  <c r="Y66" i="69"/>
  <c r="Z66" i="69"/>
  <c r="AA66" i="69"/>
  <c r="AB66" i="69"/>
  <c r="AC66" i="69"/>
  <c r="AD66" i="69"/>
  <c r="D66" i="69"/>
  <c r="E63" i="69"/>
  <c r="F63" i="69"/>
  <c r="G63" i="69"/>
  <c r="H63" i="69"/>
  <c r="I63" i="69"/>
  <c r="J63" i="69"/>
  <c r="K63" i="69"/>
  <c r="L63" i="69"/>
  <c r="M63" i="69"/>
  <c r="N63" i="69"/>
  <c r="O63" i="69"/>
  <c r="P63" i="69"/>
  <c r="Q63" i="69"/>
  <c r="R63" i="69"/>
  <c r="S63" i="69"/>
  <c r="T63" i="69"/>
  <c r="U63" i="69"/>
  <c r="V63" i="69"/>
  <c r="W63" i="69"/>
  <c r="X63" i="69"/>
  <c r="Y63" i="69"/>
  <c r="Z63" i="69"/>
  <c r="AA63" i="69"/>
  <c r="AB63" i="69"/>
  <c r="AC63" i="69"/>
  <c r="AD63" i="69"/>
  <c r="D63" i="69"/>
  <c r="E60" i="69"/>
  <c r="F60" i="69"/>
  <c r="G60" i="69"/>
  <c r="H60" i="69"/>
  <c r="I60" i="69"/>
  <c r="J60" i="69"/>
  <c r="K60" i="69"/>
  <c r="L60" i="69"/>
  <c r="M60" i="69"/>
  <c r="N60" i="69"/>
  <c r="O60" i="69"/>
  <c r="P60" i="69"/>
  <c r="Q60" i="69"/>
  <c r="R60" i="69"/>
  <c r="S60" i="69"/>
  <c r="T60" i="69"/>
  <c r="U60" i="69"/>
  <c r="V60" i="69"/>
  <c r="W60" i="69"/>
  <c r="X60" i="69"/>
  <c r="Y60" i="69"/>
  <c r="Z60" i="69"/>
  <c r="AA60" i="69"/>
  <c r="AB60" i="69"/>
  <c r="AC60" i="69"/>
  <c r="AD60" i="69"/>
  <c r="D60" i="69"/>
  <c r="E57" i="69"/>
  <c r="F57" i="69"/>
  <c r="G57" i="69"/>
  <c r="H57" i="69"/>
  <c r="I57" i="69"/>
  <c r="J57" i="69"/>
  <c r="K57" i="69"/>
  <c r="L57" i="69"/>
  <c r="M57" i="69"/>
  <c r="N57" i="69"/>
  <c r="O57" i="69"/>
  <c r="P57" i="69"/>
  <c r="Q57" i="69"/>
  <c r="R57" i="69"/>
  <c r="S57" i="69"/>
  <c r="T57" i="69"/>
  <c r="U57" i="69"/>
  <c r="V57" i="69"/>
  <c r="W57" i="69"/>
  <c r="X57" i="69"/>
  <c r="Y57" i="69"/>
  <c r="Z57" i="69"/>
  <c r="AA57" i="69"/>
  <c r="AB57" i="69"/>
  <c r="AC57" i="69"/>
  <c r="AD57" i="69"/>
  <c r="E56" i="69"/>
  <c r="F56" i="69"/>
  <c r="G56" i="69"/>
  <c r="H56" i="69"/>
  <c r="I56" i="69"/>
  <c r="J56" i="69"/>
  <c r="K56" i="69"/>
  <c r="L56" i="69"/>
  <c r="M56" i="69"/>
  <c r="N56" i="69"/>
  <c r="O56" i="69"/>
  <c r="P56" i="69"/>
  <c r="Q56" i="69"/>
  <c r="R56" i="69"/>
  <c r="S56" i="69"/>
  <c r="T56" i="69"/>
  <c r="U56" i="69"/>
  <c r="V56" i="69"/>
  <c r="W56" i="69"/>
  <c r="X56" i="69"/>
  <c r="Y56" i="69"/>
  <c r="Z56" i="69"/>
  <c r="AA56" i="69"/>
  <c r="AB56" i="69"/>
  <c r="AC56" i="69"/>
  <c r="AD56" i="69"/>
  <c r="D57" i="69"/>
  <c r="D56" i="69"/>
  <c r="E53" i="69"/>
  <c r="F53" i="69"/>
  <c r="G53" i="69"/>
  <c r="H53" i="69"/>
  <c r="I53" i="69"/>
  <c r="J53" i="69"/>
  <c r="K53" i="69"/>
  <c r="L53" i="69"/>
  <c r="M53" i="69"/>
  <c r="N53" i="69"/>
  <c r="O53" i="69"/>
  <c r="P53" i="69"/>
  <c r="Q53" i="69"/>
  <c r="R53" i="69"/>
  <c r="S53" i="69"/>
  <c r="T53" i="69"/>
  <c r="U53" i="69"/>
  <c r="V53" i="69"/>
  <c r="W53" i="69"/>
  <c r="X53" i="69"/>
  <c r="Y53" i="69"/>
  <c r="Z53" i="69"/>
  <c r="AA53" i="69"/>
  <c r="AB53" i="69"/>
  <c r="AC53" i="69"/>
  <c r="AD53" i="69"/>
  <c r="E52" i="69"/>
  <c r="F52" i="69"/>
  <c r="G52" i="69"/>
  <c r="H52" i="69"/>
  <c r="I52" i="69"/>
  <c r="J52" i="69"/>
  <c r="K52" i="69"/>
  <c r="L52" i="69"/>
  <c r="M52" i="69"/>
  <c r="N52" i="69"/>
  <c r="O52" i="69"/>
  <c r="P52" i="69"/>
  <c r="Q52" i="69"/>
  <c r="R52" i="69"/>
  <c r="S52" i="69"/>
  <c r="T52" i="69"/>
  <c r="U52" i="69"/>
  <c r="V52" i="69"/>
  <c r="W52" i="69"/>
  <c r="X52" i="69"/>
  <c r="Y52" i="69"/>
  <c r="Z52" i="69"/>
  <c r="AA52" i="69"/>
  <c r="AB52" i="69"/>
  <c r="AC52" i="69"/>
  <c r="AD52" i="69"/>
  <c r="D53" i="69"/>
  <c r="D52" i="69"/>
  <c r="Z44" i="69" l="1"/>
  <c r="AA44" i="69"/>
  <c r="AB44" i="69"/>
  <c r="AC44" i="69"/>
  <c r="Y44" i="69"/>
  <c r="V44" i="69"/>
  <c r="S44" i="69"/>
  <c r="T44" i="69"/>
  <c r="R44" i="69"/>
  <c r="O44" i="69"/>
  <c r="N44" i="69"/>
  <c r="E49" i="69"/>
  <c r="F49" i="69"/>
  <c r="G49" i="69"/>
  <c r="H49" i="69"/>
  <c r="I49" i="69"/>
  <c r="J49" i="69"/>
  <c r="K49" i="69"/>
  <c r="L49" i="69"/>
  <c r="M49" i="69"/>
  <c r="N49" i="69"/>
  <c r="O49" i="69"/>
  <c r="P49" i="69"/>
  <c r="Q49" i="69"/>
  <c r="R49" i="69"/>
  <c r="S49" i="69"/>
  <c r="T49" i="69"/>
  <c r="U49" i="69"/>
  <c r="V49" i="69"/>
  <c r="W49" i="69"/>
  <c r="X49" i="69"/>
  <c r="Y49" i="69"/>
  <c r="Z49" i="69"/>
  <c r="AA49" i="69"/>
  <c r="AB49" i="69"/>
  <c r="AC49" i="69"/>
  <c r="AD49" i="69"/>
  <c r="E48" i="69"/>
  <c r="F48" i="69"/>
  <c r="G48" i="69"/>
  <c r="H48" i="69"/>
  <c r="I48" i="69"/>
  <c r="J48" i="69"/>
  <c r="K48" i="69"/>
  <c r="L48" i="69"/>
  <c r="M48" i="69"/>
  <c r="N48" i="69"/>
  <c r="O48" i="69"/>
  <c r="P48" i="69"/>
  <c r="Q48" i="69"/>
  <c r="R48" i="69"/>
  <c r="S48" i="69"/>
  <c r="T48" i="69"/>
  <c r="U48" i="69"/>
  <c r="V48" i="69"/>
  <c r="W48" i="69"/>
  <c r="X48" i="69"/>
  <c r="Y48" i="69"/>
  <c r="Z48" i="69"/>
  <c r="AA48" i="69"/>
  <c r="AB48" i="69"/>
  <c r="AC48" i="69"/>
  <c r="AD48" i="69"/>
  <c r="L45" i="69"/>
  <c r="M45" i="69"/>
  <c r="N45" i="69"/>
  <c r="O45" i="69"/>
  <c r="P45" i="69"/>
  <c r="Q45" i="69"/>
  <c r="R45" i="69"/>
  <c r="S45" i="69"/>
  <c r="T45" i="69"/>
  <c r="U45" i="69"/>
  <c r="V45" i="69"/>
  <c r="W45" i="69"/>
  <c r="X45" i="69"/>
  <c r="Y45" i="69"/>
  <c r="Z45" i="69"/>
  <c r="AA45" i="69"/>
  <c r="AB45" i="69"/>
  <c r="AC45" i="69"/>
  <c r="AD45" i="69"/>
  <c r="E46" i="69"/>
  <c r="F46" i="69"/>
  <c r="G46" i="69"/>
  <c r="H46" i="69"/>
  <c r="I46" i="69"/>
  <c r="J46" i="69"/>
  <c r="K46" i="69"/>
  <c r="L46" i="69"/>
  <c r="M46" i="69"/>
  <c r="N46" i="69"/>
  <c r="O46" i="69"/>
  <c r="P46" i="69"/>
  <c r="Q46" i="69"/>
  <c r="R46" i="69"/>
  <c r="S46" i="69"/>
  <c r="T46" i="69"/>
  <c r="U46" i="69"/>
  <c r="V46" i="69"/>
  <c r="W46" i="69"/>
  <c r="X46" i="69"/>
  <c r="Y46" i="69"/>
  <c r="Z46" i="69"/>
  <c r="AA46" i="69"/>
  <c r="AB46" i="69"/>
  <c r="AC46" i="69"/>
  <c r="AD46" i="69"/>
  <c r="E45" i="69"/>
  <c r="F45" i="69"/>
  <c r="G45" i="69"/>
  <c r="H45" i="69"/>
  <c r="I45" i="69"/>
  <c r="J45" i="69"/>
  <c r="K45" i="69"/>
  <c r="E44" i="69"/>
  <c r="F44" i="69"/>
  <c r="G44" i="69"/>
  <c r="H44" i="69"/>
  <c r="I44" i="69"/>
  <c r="J44" i="69"/>
  <c r="K44" i="69"/>
  <c r="L43" i="69"/>
  <c r="M43" i="69"/>
  <c r="N43" i="69"/>
  <c r="O43" i="69"/>
  <c r="P43" i="69"/>
  <c r="Q43" i="69"/>
  <c r="R43" i="69"/>
  <c r="S43" i="69"/>
  <c r="T43" i="69"/>
  <c r="U43" i="69"/>
  <c r="V43" i="69"/>
  <c r="W43" i="69"/>
  <c r="X43" i="69"/>
  <c r="Y43" i="69"/>
  <c r="Z43" i="69"/>
  <c r="AA43" i="69"/>
  <c r="AB43" i="69"/>
  <c r="AC43" i="69"/>
  <c r="AD43" i="69"/>
  <c r="K42" i="69"/>
  <c r="L42" i="69"/>
  <c r="M42" i="69"/>
  <c r="N42" i="69"/>
  <c r="O42" i="69"/>
  <c r="P42" i="69"/>
  <c r="Q42" i="69"/>
  <c r="R42" i="69"/>
  <c r="S42" i="69"/>
  <c r="T42" i="69"/>
  <c r="U42" i="69"/>
  <c r="V42" i="69"/>
  <c r="W42" i="69"/>
  <c r="X42" i="69"/>
  <c r="Y42" i="69"/>
  <c r="Z42" i="69"/>
  <c r="AA42" i="69"/>
  <c r="AB42" i="69"/>
  <c r="AC42" i="69"/>
  <c r="AD42" i="69"/>
  <c r="L41" i="69"/>
  <c r="M41" i="69"/>
  <c r="N41" i="69"/>
  <c r="O41" i="69"/>
  <c r="P41" i="69"/>
  <c r="Q41" i="69"/>
  <c r="R41" i="69"/>
  <c r="S41" i="69"/>
  <c r="T41" i="69"/>
  <c r="U41" i="69"/>
  <c r="V41" i="69"/>
  <c r="W41" i="69"/>
  <c r="X41" i="69"/>
  <c r="Y41" i="69"/>
  <c r="Z41" i="69"/>
  <c r="AA41" i="69"/>
  <c r="AB41" i="69"/>
  <c r="AC41" i="69"/>
  <c r="AD41" i="69"/>
  <c r="E43" i="69"/>
  <c r="F43" i="69"/>
  <c r="G43" i="69"/>
  <c r="H43" i="69"/>
  <c r="I43" i="69"/>
  <c r="J43" i="69"/>
  <c r="K43" i="69"/>
  <c r="E42" i="69"/>
  <c r="F42" i="69"/>
  <c r="G42" i="69"/>
  <c r="H42" i="69"/>
  <c r="I42" i="69"/>
  <c r="J42" i="69"/>
  <c r="E41" i="69"/>
  <c r="F41" i="69"/>
  <c r="G41" i="69"/>
  <c r="H41" i="69"/>
  <c r="I41" i="69"/>
  <c r="J41" i="69"/>
  <c r="K41" i="69"/>
  <c r="D49" i="69"/>
  <c r="D48" i="69"/>
  <c r="D42" i="69"/>
  <c r="D43" i="69"/>
  <c r="D44" i="69"/>
  <c r="D45" i="69"/>
  <c r="D46" i="69"/>
  <c r="D47" i="69"/>
  <c r="D41" i="69"/>
  <c r="E38" i="69"/>
  <c r="F38" i="69"/>
  <c r="G38" i="69"/>
  <c r="H38" i="69"/>
  <c r="I38" i="69"/>
  <c r="J38" i="69"/>
  <c r="K38" i="69"/>
  <c r="L38" i="69"/>
  <c r="M38" i="69"/>
  <c r="N38" i="69"/>
  <c r="O38" i="69"/>
  <c r="P38" i="69"/>
  <c r="Q38" i="69"/>
  <c r="R38" i="69"/>
  <c r="S38" i="69"/>
  <c r="T38" i="69"/>
  <c r="U38" i="69"/>
  <c r="V38" i="69"/>
  <c r="W38" i="69"/>
  <c r="X38" i="69"/>
  <c r="Y38" i="69"/>
  <c r="Z38" i="69"/>
  <c r="AA38" i="69"/>
  <c r="AB38" i="69"/>
  <c r="AC38" i="69"/>
  <c r="AD38" i="69"/>
  <c r="E37" i="69"/>
  <c r="F37" i="69"/>
  <c r="G37" i="69"/>
  <c r="H37" i="69"/>
  <c r="I37" i="69"/>
  <c r="J37" i="69"/>
  <c r="K37" i="69"/>
  <c r="L37" i="69"/>
  <c r="M37" i="69"/>
  <c r="N37" i="69"/>
  <c r="O37" i="69"/>
  <c r="P37" i="69"/>
  <c r="Q37" i="69"/>
  <c r="R37" i="69"/>
  <c r="S37" i="69"/>
  <c r="T37" i="69"/>
  <c r="U37" i="69"/>
  <c r="V37" i="69"/>
  <c r="W37" i="69"/>
  <c r="X37" i="69"/>
  <c r="Y37" i="69"/>
  <c r="Z37" i="69"/>
  <c r="AA37" i="69"/>
  <c r="AB37" i="69"/>
  <c r="AC37" i="69"/>
  <c r="AD37" i="69"/>
  <c r="E36" i="69"/>
  <c r="F36" i="69"/>
  <c r="G36" i="69"/>
  <c r="H36" i="69"/>
  <c r="I36" i="69"/>
  <c r="J36" i="69"/>
  <c r="K36" i="69"/>
  <c r="L36" i="69"/>
  <c r="M36" i="69"/>
  <c r="N36" i="69"/>
  <c r="O36" i="69"/>
  <c r="P36" i="69"/>
  <c r="Q36" i="69"/>
  <c r="R36" i="69"/>
  <c r="S36" i="69"/>
  <c r="T36" i="69"/>
  <c r="U36" i="69"/>
  <c r="V36" i="69"/>
  <c r="W36" i="69"/>
  <c r="X36" i="69"/>
  <c r="Y36" i="69"/>
  <c r="Z36" i="69"/>
  <c r="AA36" i="69"/>
  <c r="AB36" i="69"/>
  <c r="AC36" i="69"/>
  <c r="AD36" i="69"/>
  <c r="E35" i="69"/>
  <c r="F35" i="69"/>
  <c r="G35" i="69"/>
  <c r="H35" i="69"/>
  <c r="I35" i="69"/>
  <c r="J35" i="69"/>
  <c r="K35" i="69"/>
  <c r="L35" i="69"/>
  <c r="M35" i="69"/>
  <c r="N35" i="69"/>
  <c r="O35" i="69"/>
  <c r="P35" i="69"/>
  <c r="Q35" i="69"/>
  <c r="R35" i="69"/>
  <c r="S35" i="69"/>
  <c r="T35" i="69"/>
  <c r="U35" i="69"/>
  <c r="V35" i="69"/>
  <c r="W35" i="69"/>
  <c r="X35" i="69"/>
  <c r="Y35" i="69"/>
  <c r="Z35" i="69"/>
  <c r="AA35" i="69"/>
  <c r="AB35" i="69"/>
  <c r="AC35" i="69"/>
  <c r="AD35" i="69"/>
  <c r="E34" i="69"/>
  <c r="F34" i="69"/>
  <c r="G34" i="69"/>
  <c r="H34" i="69"/>
  <c r="I34" i="69"/>
  <c r="J34" i="69"/>
  <c r="K34" i="69"/>
  <c r="L34" i="69"/>
  <c r="M34" i="69"/>
  <c r="N34" i="69"/>
  <c r="O34" i="69"/>
  <c r="P34" i="69"/>
  <c r="Q34" i="69"/>
  <c r="R34" i="69"/>
  <c r="S34" i="69"/>
  <c r="T34" i="69"/>
  <c r="U34" i="69"/>
  <c r="V34" i="69"/>
  <c r="W34" i="69"/>
  <c r="X34" i="69"/>
  <c r="Y34" i="69"/>
  <c r="Z34" i="69"/>
  <c r="AA34" i="69"/>
  <c r="AB34" i="69"/>
  <c r="AC34" i="69"/>
  <c r="AD34" i="69"/>
  <c r="D35" i="69"/>
  <c r="D36" i="69"/>
  <c r="D37" i="69"/>
  <c r="D38" i="69"/>
  <c r="D34" i="69"/>
  <c r="E31" i="69"/>
  <c r="F31" i="69"/>
  <c r="G31" i="69"/>
  <c r="H31" i="69"/>
  <c r="I31" i="69"/>
  <c r="J31" i="69"/>
  <c r="K31" i="69"/>
  <c r="L31" i="69"/>
  <c r="M31" i="69"/>
  <c r="N31" i="69"/>
  <c r="O31" i="69"/>
  <c r="P31" i="69"/>
  <c r="Q31" i="69"/>
  <c r="R31" i="69"/>
  <c r="S31" i="69"/>
  <c r="T31" i="69"/>
  <c r="U31" i="69"/>
  <c r="V31" i="69"/>
  <c r="W31" i="69"/>
  <c r="X31" i="69"/>
  <c r="Y31" i="69"/>
  <c r="Z31" i="69"/>
  <c r="AA31" i="69"/>
  <c r="AB31" i="69"/>
  <c r="AC31" i="69"/>
  <c r="AD31" i="69"/>
  <c r="D31" i="69"/>
  <c r="E28" i="69"/>
  <c r="F28" i="69"/>
  <c r="G28" i="69"/>
  <c r="H28" i="69"/>
  <c r="I28" i="69"/>
  <c r="J28" i="69"/>
  <c r="K28" i="69"/>
  <c r="L28" i="69"/>
  <c r="M28" i="69"/>
  <c r="N28" i="69"/>
  <c r="O28" i="69"/>
  <c r="P28" i="69"/>
  <c r="Q28" i="69"/>
  <c r="R28" i="69"/>
  <c r="S28" i="69"/>
  <c r="T28" i="69"/>
  <c r="U28" i="69"/>
  <c r="V28" i="69"/>
  <c r="W28" i="69"/>
  <c r="X28" i="69"/>
  <c r="Y28" i="69"/>
  <c r="Z28" i="69"/>
  <c r="AA28" i="69"/>
  <c r="AB28" i="69"/>
  <c r="AC28" i="69"/>
  <c r="AD28" i="69"/>
  <c r="E27" i="69"/>
  <c r="F27" i="69"/>
  <c r="G27" i="69"/>
  <c r="H27" i="69"/>
  <c r="I27" i="69"/>
  <c r="J27" i="69"/>
  <c r="K27" i="69"/>
  <c r="L27" i="69"/>
  <c r="M27" i="69"/>
  <c r="N27" i="69"/>
  <c r="O27" i="69"/>
  <c r="P27" i="69"/>
  <c r="Q27" i="69"/>
  <c r="R27" i="69"/>
  <c r="S27" i="69"/>
  <c r="T27" i="69"/>
  <c r="U27" i="69"/>
  <c r="V27" i="69"/>
  <c r="W27" i="69"/>
  <c r="X27" i="69"/>
  <c r="Y27" i="69"/>
  <c r="Z27" i="69"/>
  <c r="AA27" i="69"/>
  <c r="AB27" i="69"/>
  <c r="AC27" i="69"/>
  <c r="AD27" i="69"/>
  <c r="E26" i="69"/>
  <c r="F26" i="69"/>
  <c r="G26" i="69"/>
  <c r="H26" i="69"/>
  <c r="I26" i="69"/>
  <c r="J26" i="69"/>
  <c r="K26" i="69"/>
  <c r="L26" i="69"/>
  <c r="M26" i="69"/>
  <c r="N26" i="69"/>
  <c r="O26" i="69"/>
  <c r="P26" i="69"/>
  <c r="Q26" i="69"/>
  <c r="R26" i="69"/>
  <c r="S26" i="69"/>
  <c r="T26" i="69"/>
  <c r="U26" i="69"/>
  <c r="V26" i="69"/>
  <c r="W26" i="69"/>
  <c r="X26" i="69"/>
  <c r="Y26" i="69"/>
  <c r="Z26" i="69"/>
  <c r="AA26" i="69"/>
  <c r="AB26" i="69"/>
  <c r="AC26" i="69"/>
  <c r="AD26" i="69"/>
  <c r="E25" i="69"/>
  <c r="F25" i="69"/>
  <c r="G25" i="69"/>
  <c r="H25" i="69"/>
  <c r="I25" i="69"/>
  <c r="J25" i="69"/>
  <c r="K25" i="69"/>
  <c r="L25" i="69"/>
  <c r="M25" i="69"/>
  <c r="N25" i="69"/>
  <c r="O25" i="69"/>
  <c r="P25" i="69"/>
  <c r="Q25" i="69"/>
  <c r="R25" i="69"/>
  <c r="S25" i="69"/>
  <c r="T25" i="69"/>
  <c r="U25" i="69"/>
  <c r="V25" i="69"/>
  <c r="W25" i="69"/>
  <c r="X25" i="69"/>
  <c r="Y25" i="69"/>
  <c r="Z25" i="69"/>
  <c r="AA25" i="69"/>
  <c r="AB25" i="69"/>
  <c r="AC25" i="69"/>
  <c r="AD25" i="69"/>
  <c r="E24" i="69"/>
  <c r="F24" i="69"/>
  <c r="G24" i="69"/>
  <c r="H24" i="69"/>
  <c r="I24" i="69"/>
  <c r="J24" i="69"/>
  <c r="K24" i="69"/>
  <c r="L24" i="69"/>
  <c r="M24" i="69"/>
  <c r="N24" i="69"/>
  <c r="O24" i="69"/>
  <c r="P24" i="69"/>
  <c r="Q24" i="69"/>
  <c r="R24" i="69"/>
  <c r="S24" i="69"/>
  <c r="T24" i="69"/>
  <c r="U24" i="69"/>
  <c r="V24" i="69"/>
  <c r="W24" i="69"/>
  <c r="X24" i="69"/>
  <c r="Y24" i="69"/>
  <c r="Z24" i="69"/>
  <c r="AA24" i="69"/>
  <c r="AB24" i="69"/>
  <c r="AC24" i="69"/>
  <c r="AD24" i="69"/>
  <c r="E23" i="69"/>
  <c r="F23" i="69"/>
  <c r="G23" i="69"/>
  <c r="H23" i="69"/>
  <c r="I23" i="69"/>
  <c r="J23" i="69"/>
  <c r="K23" i="69"/>
  <c r="L23" i="69"/>
  <c r="M23" i="69"/>
  <c r="N23" i="69"/>
  <c r="O23" i="69"/>
  <c r="P23" i="69"/>
  <c r="Q23" i="69"/>
  <c r="R23" i="69"/>
  <c r="S23" i="69"/>
  <c r="T23" i="69"/>
  <c r="U23" i="69"/>
  <c r="V23" i="69"/>
  <c r="W23" i="69"/>
  <c r="X23" i="69"/>
  <c r="Y23" i="69"/>
  <c r="Z23" i="69"/>
  <c r="AA23" i="69"/>
  <c r="AB23" i="69"/>
  <c r="AC23" i="69"/>
  <c r="AD23" i="69"/>
  <c r="E22" i="69"/>
  <c r="F22" i="69"/>
  <c r="G22" i="69"/>
  <c r="H22" i="69"/>
  <c r="I22" i="69"/>
  <c r="J22" i="69"/>
  <c r="K22" i="69"/>
  <c r="L22" i="69"/>
  <c r="M22" i="69"/>
  <c r="N22" i="69"/>
  <c r="O22" i="69"/>
  <c r="P22" i="69"/>
  <c r="Q22" i="69"/>
  <c r="R22" i="69"/>
  <c r="S22" i="69"/>
  <c r="T22" i="69"/>
  <c r="U22" i="69"/>
  <c r="V22" i="69"/>
  <c r="W22" i="69"/>
  <c r="X22" i="69"/>
  <c r="Y22" i="69"/>
  <c r="Z22" i="69"/>
  <c r="AA22" i="69"/>
  <c r="AB22" i="69"/>
  <c r="AC22" i="69"/>
  <c r="AD22" i="69"/>
  <c r="E21" i="69"/>
  <c r="F21" i="69"/>
  <c r="G21" i="69"/>
  <c r="H21" i="69"/>
  <c r="I21" i="69"/>
  <c r="J21" i="69"/>
  <c r="K21" i="69"/>
  <c r="L21" i="69"/>
  <c r="M21" i="69"/>
  <c r="N21" i="69"/>
  <c r="O21" i="69"/>
  <c r="P21" i="69"/>
  <c r="Q21" i="69"/>
  <c r="R21" i="69"/>
  <c r="S21" i="69"/>
  <c r="T21" i="69"/>
  <c r="U21" i="69"/>
  <c r="V21" i="69"/>
  <c r="W21" i="69"/>
  <c r="X21" i="69"/>
  <c r="Y21" i="69"/>
  <c r="Z21" i="69"/>
  <c r="AA21" i="69"/>
  <c r="AB21" i="69"/>
  <c r="AC21" i="69"/>
  <c r="AD21" i="69"/>
  <c r="E20" i="69"/>
  <c r="F20" i="69"/>
  <c r="G20" i="69"/>
  <c r="H20" i="69"/>
  <c r="I20" i="69"/>
  <c r="J20" i="69"/>
  <c r="K20" i="69"/>
  <c r="L20" i="69"/>
  <c r="M20" i="69"/>
  <c r="N20" i="69"/>
  <c r="O20" i="69"/>
  <c r="P20" i="69"/>
  <c r="Q20" i="69"/>
  <c r="R20" i="69"/>
  <c r="S20" i="69"/>
  <c r="T20" i="69"/>
  <c r="U20" i="69"/>
  <c r="V20" i="69"/>
  <c r="W20" i="69"/>
  <c r="X20" i="69"/>
  <c r="Y20" i="69"/>
  <c r="Z20" i="69"/>
  <c r="AA20" i="69"/>
  <c r="AB20" i="69"/>
  <c r="AC20" i="69"/>
  <c r="AD20" i="69"/>
  <c r="E19" i="69"/>
  <c r="F19" i="69"/>
  <c r="G19" i="69"/>
  <c r="H19" i="69"/>
  <c r="I19" i="69"/>
  <c r="J19" i="69"/>
  <c r="K19" i="69"/>
  <c r="L19" i="69"/>
  <c r="M19" i="69"/>
  <c r="N19" i="69"/>
  <c r="O19" i="69"/>
  <c r="P19" i="69"/>
  <c r="Q19" i="69"/>
  <c r="R19" i="69"/>
  <c r="S19" i="69"/>
  <c r="T19" i="69"/>
  <c r="U19" i="69"/>
  <c r="V19" i="69"/>
  <c r="W19" i="69"/>
  <c r="X19" i="69"/>
  <c r="Y19" i="69"/>
  <c r="Z19" i="69"/>
  <c r="AA19" i="69"/>
  <c r="AB19" i="69"/>
  <c r="AC19" i="69"/>
  <c r="AD19" i="69"/>
  <c r="E18" i="69"/>
  <c r="F18" i="69"/>
  <c r="G18" i="69"/>
  <c r="H18" i="69"/>
  <c r="I18" i="69"/>
  <c r="J18" i="69"/>
  <c r="K18" i="69"/>
  <c r="L18" i="69"/>
  <c r="M18" i="69"/>
  <c r="N18" i="69"/>
  <c r="O18" i="69"/>
  <c r="P18" i="69"/>
  <c r="Q18" i="69"/>
  <c r="R18" i="69"/>
  <c r="S18" i="69"/>
  <c r="T18" i="69"/>
  <c r="U18" i="69"/>
  <c r="V18" i="69"/>
  <c r="W18" i="69"/>
  <c r="X18" i="69"/>
  <c r="Y18" i="69"/>
  <c r="Z18" i="69"/>
  <c r="AA18" i="69"/>
  <c r="AB18" i="69"/>
  <c r="AC18" i="69"/>
  <c r="AD18" i="69"/>
  <c r="E17" i="69"/>
  <c r="F17" i="69"/>
  <c r="G17" i="69"/>
  <c r="H17" i="69"/>
  <c r="I17" i="69"/>
  <c r="J17" i="69"/>
  <c r="K17" i="69"/>
  <c r="L17" i="69"/>
  <c r="M17" i="69"/>
  <c r="N17" i="69"/>
  <c r="O17" i="69"/>
  <c r="P17" i="69"/>
  <c r="Q17" i="69"/>
  <c r="R17" i="69"/>
  <c r="S17" i="69"/>
  <c r="T17" i="69"/>
  <c r="U17" i="69"/>
  <c r="V17" i="69"/>
  <c r="W17" i="69"/>
  <c r="X17" i="69"/>
  <c r="Y17" i="69"/>
  <c r="Z17" i="69"/>
  <c r="AA17" i="69"/>
  <c r="AB17" i="69"/>
  <c r="AC17" i="69"/>
  <c r="AD17" i="69"/>
  <c r="E16" i="69"/>
  <c r="F16" i="69"/>
  <c r="G16" i="69"/>
  <c r="H16" i="69"/>
  <c r="I16" i="69"/>
  <c r="J16" i="69"/>
  <c r="K16" i="69"/>
  <c r="L16" i="69"/>
  <c r="M16" i="69"/>
  <c r="N16" i="69"/>
  <c r="O16" i="69"/>
  <c r="P16" i="69"/>
  <c r="Q16" i="69"/>
  <c r="R16" i="69"/>
  <c r="S16" i="69"/>
  <c r="T16" i="69"/>
  <c r="U16" i="69"/>
  <c r="V16" i="69"/>
  <c r="W16" i="69"/>
  <c r="X16" i="69"/>
  <c r="Y16" i="69"/>
  <c r="Z16" i="69"/>
  <c r="AA16" i="69"/>
  <c r="AB16" i="69"/>
  <c r="AC16" i="69"/>
  <c r="AD16" i="69"/>
  <c r="E15" i="69"/>
  <c r="F15" i="69"/>
  <c r="G15" i="69"/>
  <c r="H15" i="69"/>
  <c r="I15" i="69"/>
  <c r="J15" i="69"/>
  <c r="K15" i="69"/>
  <c r="L15" i="69"/>
  <c r="M15" i="69"/>
  <c r="N15" i="69"/>
  <c r="O15" i="69"/>
  <c r="P15" i="69"/>
  <c r="Q15" i="69"/>
  <c r="R15" i="69"/>
  <c r="S15" i="69"/>
  <c r="T15" i="69"/>
  <c r="U15" i="69"/>
  <c r="V15" i="69"/>
  <c r="W15" i="69"/>
  <c r="X15" i="69"/>
  <c r="Y15" i="69"/>
  <c r="Z15" i="69"/>
  <c r="AA15" i="69"/>
  <c r="AB15" i="69"/>
  <c r="AC15" i="69"/>
  <c r="AD15" i="69"/>
  <c r="E14" i="69"/>
  <c r="F14" i="69"/>
  <c r="G14" i="69"/>
  <c r="H14" i="69"/>
  <c r="I14" i="69"/>
  <c r="J14" i="69"/>
  <c r="K14" i="69"/>
  <c r="L14" i="69"/>
  <c r="M14" i="69"/>
  <c r="N14" i="69"/>
  <c r="O14" i="69"/>
  <c r="P14" i="69"/>
  <c r="Q14" i="69"/>
  <c r="R14" i="69"/>
  <c r="S14" i="69"/>
  <c r="T14" i="69"/>
  <c r="U14" i="69"/>
  <c r="V14" i="69"/>
  <c r="W14" i="69"/>
  <c r="X14" i="69"/>
  <c r="Y14" i="69"/>
  <c r="Z14" i="69"/>
  <c r="AA14" i="69"/>
  <c r="AB14" i="69"/>
  <c r="AC14" i="69"/>
  <c r="AD14" i="69"/>
  <c r="E13" i="69"/>
  <c r="F13" i="69"/>
  <c r="G13" i="69"/>
  <c r="H13" i="69"/>
  <c r="I13" i="69"/>
  <c r="J13" i="69"/>
  <c r="K13" i="69"/>
  <c r="L13" i="69"/>
  <c r="M13" i="69"/>
  <c r="N13" i="69"/>
  <c r="O13" i="69"/>
  <c r="P13" i="69"/>
  <c r="Q13" i="69"/>
  <c r="R13" i="69"/>
  <c r="S13" i="69"/>
  <c r="T13" i="69"/>
  <c r="U13" i="69"/>
  <c r="V13" i="69"/>
  <c r="W13" i="69"/>
  <c r="X13" i="69"/>
  <c r="Y13" i="69"/>
  <c r="Z13" i="69"/>
  <c r="AA13" i="69"/>
  <c r="AB13" i="69"/>
  <c r="AC13" i="69"/>
  <c r="AD13" i="69"/>
  <c r="E12" i="69"/>
  <c r="F12" i="69"/>
  <c r="G12" i="69"/>
  <c r="H12" i="69"/>
  <c r="I12" i="69"/>
  <c r="J12" i="69"/>
  <c r="K12" i="69"/>
  <c r="L12" i="69"/>
  <c r="M12" i="69"/>
  <c r="N12" i="69"/>
  <c r="O12" i="69"/>
  <c r="P12" i="69"/>
  <c r="Q12" i="69"/>
  <c r="R12" i="69"/>
  <c r="S12" i="69"/>
  <c r="T12" i="69"/>
  <c r="U12" i="69"/>
  <c r="V12" i="69"/>
  <c r="W12" i="69"/>
  <c r="X12" i="69"/>
  <c r="Y12" i="69"/>
  <c r="Z12" i="69"/>
  <c r="AA12" i="69"/>
  <c r="AB12" i="69"/>
  <c r="AC12" i="69"/>
  <c r="AD12" i="69"/>
  <c r="E11" i="69"/>
  <c r="F11" i="69"/>
  <c r="G11" i="69"/>
  <c r="H11" i="69"/>
  <c r="I11" i="69"/>
  <c r="J11" i="69"/>
  <c r="K11" i="69"/>
  <c r="L11" i="69"/>
  <c r="M11" i="69"/>
  <c r="N11" i="69"/>
  <c r="O11" i="69"/>
  <c r="P11" i="69"/>
  <c r="Q11" i="69"/>
  <c r="R11" i="69"/>
  <c r="S11" i="69"/>
  <c r="T11" i="69"/>
  <c r="U11" i="69"/>
  <c r="V11" i="69"/>
  <c r="W11" i="69"/>
  <c r="X11" i="69"/>
  <c r="Y11" i="69"/>
  <c r="Z11" i="69"/>
  <c r="AA11" i="69"/>
  <c r="AB11" i="69"/>
  <c r="AC11" i="69"/>
  <c r="AD11" i="69"/>
  <c r="E10" i="69"/>
  <c r="F10" i="69"/>
  <c r="G10" i="69"/>
  <c r="H10" i="69"/>
  <c r="I10" i="69"/>
  <c r="J10" i="69"/>
  <c r="K10" i="69"/>
  <c r="L10" i="69"/>
  <c r="M10" i="69"/>
  <c r="N10" i="69"/>
  <c r="O10" i="69"/>
  <c r="P10" i="69"/>
  <c r="Q10" i="69"/>
  <c r="R10" i="69"/>
  <c r="S10" i="69"/>
  <c r="T10" i="69"/>
  <c r="U10" i="69"/>
  <c r="V10" i="69"/>
  <c r="W10" i="69"/>
  <c r="X10" i="69"/>
  <c r="Y10" i="69"/>
  <c r="Z10" i="69"/>
  <c r="AA10" i="69"/>
  <c r="AB10" i="69"/>
  <c r="AC10" i="69"/>
  <c r="AD10" i="69"/>
  <c r="E9" i="69" l="1"/>
  <c r="F9" i="69"/>
  <c r="G9" i="69"/>
  <c r="H9" i="69"/>
  <c r="I9" i="69"/>
  <c r="J9" i="69"/>
  <c r="K9" i="69"/>
  <c r="L9" i="69"/>
  <c r="M9" i="69"/>
  <c r="N9" i="69"/>
  <c r="O9" i="69"/>
  <c r="P9" i="69"/>
  <c r="Q9" i="69"/>
  <c r="R9" i="69"/>
  <c r="S9" i="69"/>
  <c r="T9" i="69"/>
  <c r="U9" i="69"/>
  <c r="V9" i="69"/>
  <c r="W9" i="69"/>
  <c r="X9" i="69"/>
  <c r="Y9" i="69"/>
  <c r="Z9" i="69"/>
  <c r="AA9" i="69"/>
  <c r="AB9" i="69"/>
  <c r="AC9" i="69"/>
  <c r="AD9" i="69"/>
  <c r="D17" i="69"/>
  <c r="D18" i="69"/>
  <c r="D19" i="69"/>
  <c r="D20" i="69"/>
  <c r="D21" i="69"/>
  <c r="D22" i="69"/>
  <c r="D23" i="69"/>
  <c r="D24" i="69"/>
  <c r="D25" i="69"/>
  <c r="D26" i="69"/>
  <c r="D27" i="69"/>
  <c r="D28" i="69"/>
  <c r="D10" i="69"/>
  <c r="D11" i="69"/>
  <c r="D12" i="69"/>
  <c r="D13" i="69"/>
  <c r="D14" i="69"/>
  <c r="D15" i="69"/>
  <c r="D16" i="69"/>
  <c r="D9" i="69"/>
  <c r="E176" i="69" l="1"/>
  <c r="A242" i="75" l="1"/>
  <c r="C240" i="75"/>
  <c r="AD238" i="75"/>
  <c r="AD239" i="75" s="1"/>
  <c r="AC238" i="75"/>
  <c r="AC239" i="75" s="1"/>
  <c r="AB238" i="75"/>
  <c r="AA238" i="75"/>
  <c r="Z238" i="75"/>
  <c r="Y238" i="75"/>
  <c r="X238" i="75"/>
  <c r="X239" i="75" s="1"/>
  <c r="W238" i="75"/>
  <c r="W239" i="75" s="1"/>
  <c r="V238" i="75"/>
  <c r="U238" i="75"/>
  <c r="U239" i="75" s="1"/>
  <c r="T238" i="75"/>
  <c r="S238" i="75"/>
  <c r="R238" i="75"/>
  <c r="Q238" i="75"/>
  <c r="Q239" i="75" s="1"/>
  <c r="P238" i="75"/>
  <c r="P239" i="75" s="1"/>
  <c r="O238" i="75"/>
  <c r="N238" i="75"/>
  <c r="M238" i="75"/>
  <c r="M239" i="75" s="1"/>
  <c r="L238" i="75"/>
  <c r="L239" i="75" s="1"/>
  <c r="K238" i="75"/>
  <c r="J238" i="75"/>
  <c r="I238" i="75"/>
  <c r="H238" i="75"/>
  <c r="G238" i="75"/>
  <c r="F238" i="75"/>
  <c r="E238" i="75"/>
  <c r="D238" i="75"/>
  <c r="C237" i="75"/>
  <c r="C238" i="75" s="1"/>
  <c r="AD235" i="75"/>
  <c r="AC235" i="75"/>
  <c r="AB235" i="75"/>
  <c r="AA235" i="75"/>
  <c r="Z235" i="75"/>
  <c r="Y235" i="75"/>
  <c r="X235" i="75"/>
  <c r="W235" i="75"/>
  <c r="V235" i="75"/>
  <c r="U235" i="75"/>
  <c r="T235" i="75"/>
  <c r="S235" i="75"/>
  <c r="R235" i="75"/>
  <c r="Q235" i="75"/>
  <c r="P235" i="75"/>
  <c r="O235" i="75"/>
  <c r="N235" i="75"/>
  <c r="M235" i="75"/>
  <c r="L235" i="75"/>
  <c r="K235" i="75"/>
  <c r="J235" i="75"/>
  <c r="I235" i="75"/>
  <c r="H235" i="75"/>
  <c r="G235" i="75"/>
  <c r="F235" i="75"/>
  <c r="E235" i="75"/>
  <c r="D235" i="75"/>
  <c r="C234" i="75"/>
  <c r="C235" i="75" s="1"/>
  <c r="AD232" i="75"/>
  <c r="AC232" i="75"/>
  <c r="AB232" i="75"/>
  <c r="AA232" i="75"/>
  <c r="Z232" i="75"/>
  <c r="Y232" i="75"/>
  <c r="X232" i="75"/>
  <c r="W232" i="75"/>
  <c r="V232" i="75"/>
  <c r="U232" i="75"/>
  <c r="T232" i="75"/>
  <c r="S232" i="75"/>
  <c r="R232" i="75"/>
  <c r="Q232" i="75"/>
  <c r="P232" i="75"/>
  <c r="O232" i="75"/>
  <c r="N232" i="75"/>
  <c r="M232" i="75"/>
  <c r="L232" i="75"/>
  <c r="K232" i="75"/>
  <c r="J232" i="75"/>
  <c r="I232" i="75"/>
  <c r="H232" i="75"/>
  <c r="G232" i="75"/>
  <c r="F232" i="75"/>
  <c r="E232" i="75"/>
  <c r="D232" i="75"/>
  <c r="C231" i="75"/>
  <c r="C232" i="75" s="1"/>
  <c r="AD229" i="75"/>
  <c r="AC229" i="75"/>
  <c r="AB229" i="75"/>
  <c r="AA229" i="75"/>
  <c r="Z229" i="75"/>
  <c r="Y229" i="75"/>
  <c r="X229" i="75"/>
  <c r="W229" i="75"/>
  <c r="V229" i="75"/>
  <c r="U229" i="75"/>
  <c r="T229" i="75"/>
  <c r="S229" i="75"/>
  <c r="R229" i="75"/>
  <c r="Q229" i="75"/>
  <c r="P229" i="75"/>
  <c r="O229" i="75"/>
  <c r="N229" i="75"/>
  <c r="M229" i="75"/>
  <c r="L229" i="75"/>
  <c r="K229" i="75"/>
  <c r="J229" i="75"/>
  <c r="I229" i="75"/>
  <c r="H229" i="75"/>
  <c r="G229" i="75"/>
  <c r="F229" i="75"/>
  <c r="E229" i="75"/>
  <c r="D229" i="75"/>
  <c r="C228" i="75"/>
  <c r="C229" i="75" s="1"/>
  <c r="AD226" i="75"/>
  <c r="AC226" i="75"/>
  <c r="AB226" i="75"/>
  <c r="AA226" i="75"/>
  <c r="Z226" i="75"/>
  <c r="Y226" i="75"/>
  <c r="X226" i="75"/>
  <c r="W226" i="75"/>
  <c r="V226" i="75"/>
  <c r="U226" i="75"/>
  <c r="T226" i="75"/>
  <c r="S226" i="75"/>
  <c r="R226" i="75"/>
  <c r="Q226" i="75"/>
  <c r="P226" i="75"/>
  <c r="O226" i="75"/>
  <c r="N226" i="75"/>
  <c r="M226" i="75"/>
  <c r="L226" i="75"/>
  <c r="K226" i="75"/>
  <c r="J226" i="75"/>
  <c r="I226" i="75"/>
  <c r="H226" i="75"/>
  <c r="G226" i="75"/>
  <c r="F226" i="75"/>
  <c r="E226" i="75"/>
  <c r="D226" i="75"/>
  <c r="C226" i="75"/>
  <c r="C225" i="75"/>
  <c r="AD223" i="75"/>
  <c r="AC223" i="75"/>
  <c r="AB223" i="75"/>
  <c r="AA223" i="75"/>
  <c r="Z223" i="75"/>
  <c r="Y223" i="75"/>
  <c r="X223" i="75"/>
  <c r="W223" i="75"/>
  <c r="V223" i="75"/>
  <c r="U223" i="75"/>
  <c r="T223" i="75"/>
  <c r="S223" i="75"/>
  <c r="R223" i="75"/>
  <c r="Q223" i="75"/>
  <c r="P223" i="75"/>
  <c r="O223" i="75"/>
  <c r="N223" i="75"/>
  <c r="M223" i="75"/>
  <c r="L223" i="75"/>
  <c r="K223" i="75"/>
  <c r="J223" i="75"/>
  <c r="I223" i="75"/>
  <c r="H223" i="75"/>
  <c r="G223" i="75"/>
  <c r="F223" i="75"/>
  <c r="E223" i="75"/>
  <c r="D223" i="75"/>
  <c r="C222" i="75"/>
  <c r="C221" i="75"/>
  <c r="C220" i="75"/>
  <c r="C219" i="75"/>
  <c r="C223" i="75" s="1"/>
  <c r="AD217" i="75"/>
  <c r="AC217" i="75"/>
  <c r="AB217" i="75"/>
  <c r="AA217" i="75"/>
  <c r="Z217" i="75"/>
  <c r="Y217" i="75"/>
  <c r="X217" i="75"/>
  <c r="W217" i="75"/>
  <c r="V217" i="75"/>
  <c r="U217" i="75"/>
  <c r="T217" i="75"/>
  <c r="S217" i="75"/>
  <c r="R217" i="75"/>
  <c r="Q217" i="75"/>
  <c r="P217" i="75"/>
  <c r="O217" i="75"/>
  <c r="N217" i="75"/>
  <c r="M217" i="75"/>
  <c r="L217" i="75"/>
  <c r="K217" i="75"/>
  <c r="J217" i="75"/>
  <c r="I217" i="75"/>
  <c r="H217" i="75"/>
  <c r="G217" i="75"/>
  <c r="F217" i="75"/>
  <c r="E217" i="75"/>
  <c r="D217" i="75"/>
  <c r="C216" i="75"/>
  <c r="C215" i="75"/>
  <c r="C214" i="75"/>
  <c r="C213" i="75"/>
  <c r="C212" i="75"/>
  <c r="C211" i="75"/>
  <c r="C210" i="75"/>
  <c r="AD206" i="75"/>
  <c r="AD207" i="75" s="1"/>
  <c r="AC206" i="75"/>
  <c r="AC207" i="75" s="1"/>
  <c r="AB206" i="75"/>
  <c r="AB207" i="75" s="1"/>
  <c r="AA206" i="75"/>
  <c r="AA207" i="75" s="1"/>
  <c r="Z206" i="75"/>
  <c r="Z207" i="75" s="1"/>
  <c r="Y206" i="75"/>
  <c r="Y207" i="75" s="1"/>
  <c r="X206" i="75"/>
  <c r="X207" i="75" s="1"/>
  <c r="W206" i="75"/>
  <c r="W207" i="75" s="1"/>
  <c r="V206" i="75"/>
  <c r="U206" i="75"/>
  <c r="U207" i="75" s="1"/>
  <c r="T206" i="75"/>
  <c r="T207" i="75" s="1"/>
  <c r="S206" i="75"/>
  <c r="S207" i="75" s="1"/>
  <c r="R206" i="75"/>
  <c r="R207" i="75" s="1"/>
  <c r="Q206" i="75"/>
  <c r="Q207" i="75" s="1"/>
  <c r="P206" i="75"/>
  <c r="P207" i="75" s="1"/>
  <c r="O206" i="75"/>
  <c r="O207" i="75" s="1"/>
  <c r="N206" i="75"/>
  <c r="N207" i="75" s="1"/>
  <c r="M206" i="75"/>
  <c r="M207" i="75" s="1"/>
  <c r="L206" i="75"/>
  <c r="L207" i="75" s="1"/>
  <c r="K206" i="75"/>
  <c r="J206" i="75"/>
  <c r="J207" i="75" s="1"/>
  <c r="I206" i="75"/>
  <c r="H206" i="75"/>
  <c r="H207" i="75" s="1"/>
  <c r="G206" i="75"/>
  <c r="F206" i="75"/>
  <c r="E206" i="75"/>
  <c r="D206" i="75"/>
  <c r="C205" i="75"/>
  <c r="C204" i="75"/>
  <c r="C203" i="75"/>
  <c r="AD201" i="75"/>
  <c r="AC201" i="75"/>
  <c r="AB201" i="75"/>
  <c r="AA201" i="75"/>
  <c r="Z201" i="75"/>
  <c r="Y201" i="75"/>
  <c r="X201" i="75"/>
  <c r="W201" i="75"/>
  <c r="V201" i="75"/>
  <c r="U201" i="75"/>
  <c r="T201" i="75"/>
  <c r="S201" i="75"/>
  <c r="R201" i="75"/>
  <c r="Q201" i="75"/>
  <c r="P201" i="75"/>
  <c r="O201" i="75"/>
  <c r="N201" i="75"/>
  <c r="M201" i="75"/>
  <c r="L201" i="75"/>
  <c r="K201" i="75"/>
  <c r="J201" i="75"/>
  <c r="I201" i="75"/>
  <c r="H201" i="75"/>
  <c r="G201" i="75"/>
  <c r="F201" i="75"/>
  <c r="E201" i="75"/>
  <c r="D201" i="75"/>
  <c r="C200" i="75"/>
  <c r="C199" i="75"/>
  <c r="C198" i="75"/>
  <c r="C201" i="75" s="1"/>
  <c r="AD196" i="75"/>
  <c r="AC196" i="75"/>
  <c r="AB196" i="75"/>
  <c r="AA196" i="75"/>
  <c r="Z196" i="75"/>
  <c r="Y196" i="75"/>
  <c r="X196" i="75"/>
  <c r="W196" i="75"/>
  <c r="V196" i="75"/>
  <c r="U196" i="75"/>
  <c r="T196" i="75"/>
  <c r="S196" i="75"/>
  <c r="R196" i="75"/>
  <c r="Q196" i="75"/>
  <c r="P196" i="75"/>
  <c r="O196" i="75"/>
  <c r="N196" i="75"/>
  <c r="M196" i="75"/>
  <c r="L196" i="75"/>
  <c r="K196" i="75"/>
  <c r="J196" i="75"/>
  <c r="I196" i="75"/>
  <c r="H196" i="75"/>
  <c r="G196" i="75"/>
  <c r="F196" i="75"/>
  <c r="E196" i="75"/>
  <c r="D196" i="75"/>
  <c r="C195" i="75"/>
  <c r="C194" i="75"/>
  <c r="C196" i="75" s="1"/>
  <c r="AD192" i="75"/>
  <c r="AC192" i="75"/>
  <c r="AB192" i="75"/>
  <c r="AA192" i="75"/>
  <c r="Z192" i="75"/>
  <c r="Y192" i="75"/>
  <c r="X192" i="75"/>
  <c r="W192" i="75"/>
  <c r="V192" i="75"/>
  <c r="U192" i="75"/>
  <c r="T192" i="75"/>
  <c r="S192" i="75"/>
  <c r="R192" i="75"/>
  <c r="Q192" i="75"/>
  <c r="P192" i="75"/>
  <c r="O192" i="75"/>
  <c r="N192" i="75"/>
  <c r="M192" i="75"/>
  <c r="L192" i="75"/>
  <c r="K192" i="75"/>
  <c r="J192" i="75"/>
  <c r="I192" i="75"/>
  <c r="H192" i="75"/>
  <c r="G192" i="75"/>
  <c r="F192" i="75"/>
  <c r="E192" i="75"/>
  <c r="D192" i="75"/>
  <c r="C191" i="75"/>
  <c r="C190" i="75"/>
  <c r="C189" i="75"/>
  <c r="C188" i="75"/>
  <c r="C192" i="75" s="1"/>
  <c r="AD186" i="75"/>
  <c r="AC186" i="75"/>
  <c r="AB186" i="75"/>
  <c r="AA186" i="75"/>
  <c r="Z186" i="75"/>
  <c r="Y186" i="75"/>
  <c r="X186" i="75"/>
  <c r="W186" i="75"/>
  <c r="V186" i="75"/>
  <c r="U186" i="75"/>
  <c r="T186" i="75"/>
  <c r="S186" i="75"/>
  <c r="R186" i="75"/>
  <c r="Q186" i="75"/>
  <c r="P186" i="75"/>
  <c r="O186" i="75"/>
  <c r="N186" i="75"/>
  <c r="M186" i="75"/>
  <c r="L186" i="75"/>
  <c r="K186" i="75"/>
  <c r="J186" i="75"/>
  <c r="I186" i="75"/>
  <c r="H186" i="75"/>
  <c r="G186" i="75"/>
  <c r="F186" i="75"/>
  <c r="E186" i="75"/>
  <c r="D186" i="75"/>
  <c r="C186" i="75"/>
  <c r="C185" i="75"/>
  <c r="AD183" i="75"/>
  <c r="AC183" i="75"/>
  <c r="AB183" i="75"/>
  <c r="AA183" i="75"/>
  <c r="Z183" i="75"/>
  <c r="Y183" i="75"/>
  <c r="X183" i="75"/>
  <c r="W183" i="75"/>
  <c r="V183" i="75"/>
  <c r="U183" i="75"/>
  <c r="T183" i="75"/>
  <c r="S183" i="75"/>
  <c r="R183" i="75"/>
  <c r="Q183" i="75"/>
  <c r="P183" i="75"/>
  <c r="O183" i="75"/>
  <c r="N183" i="75"/>
  <c r="M183" i="75"/>
  <c r="L183" i="75"/>
  <c r="K183" i="75"/>
  <c r="J183" i="75"/>
  <c r="I183" i="75"/>
  <c r="H183" i="75"/>
  <c r="G183" i="75"/>
  <c r="F183" i="75"/>
  <c r="E183" i="75"/>
  <c r="D183" i="75"/>
  <c r="C182" i="75"/>
  <c r="C181" i="75"/>
  <c r="C180" i="75"/>
  <c r="C183" i="75" s="1"/>
  <c r="AD178" i="75"/>
  <c r="AC178" i="75"/>
  <c r="AB178" i="75"/>
  <c r="AA178" i="75"/>
  <c r="Z178" i="75"/>
  <c r="Y178" i="75"/>
  <c r="X178" i="75"/>
  <c r="W178" i="75"/>
  <c r="V178" i="75"/>
  <c r="U178" i="75"/>
  <c r="T178" i="75"/>
  <c r="S178" i="75"/>
  <c r="R178" i="75"/>
  <c r="Q178" i="75"/>
  <c r="P178" i="75"/>
  <c r="O178" i="75"/>
  <c r="N178" i="75"/>
  <c r="M178" i="75"/>
  <c r="L178" i="75"/>
  <c r="K178" i="75"/>
  <c r="J178" i="75"/>
  <c r="I178" i="75"/>
  <c r="H178" i="75"/>
  <c r="G178" i="75"/>
  <c r="F178" i="75"/>
  <c r="E178" i="75"/>
  <c r="D178" i="75"/>
  <c r="C177" i="75"/>
  <c r="C176" i="75"/>
  <c r="C175" i="75"/>
  <c r="AD173" i="75"/>
  <c r="AC173" i="75"/>
  <c r="AB173" i="75"/>
  <c r="AA173" i="75"/>
  <c r="Z173" i="75"/>
  <c r="Y173" i="75"/>
  <c r="X173" i="75"/>
  <c r="W173" i="75"/>
  <c r="V173" i="75"/>
  <c r="U173" i="75"/>
  <c r="T173" i="75"/>
  <c r="S173" i="75"/>
  <c r="R173" i="75"/>
  <c r="Q173" i="75"/>
  <c r="P173" i="75"/>
  <c r="O173" i="75"/>
  <c r="N173" i="75"/>
  <c r="M173" i="75"/>
  <c r="L173" i="75"/>
  <c r="K173" i="75"/>
  <c r="J173" i="75"/>
  <c r="I173" i="75"/>
  <c r="H173" i="75"/>
  <c r="G173" i="75"/>
  <c r="F173" i="75"/>
  <c r="E173" i="75"/>
  <c r="D173" i="75"/>
  <c r="C172" i="75"/>
  <c r="C171" i="75"/>
  <c r="C170" i="75"/>
  <c r="C169" i="75"/>
  <c r="C168" i="75"/>
  <c r="C167" i="75"/>
  <c r="AD163" i="75"/>
  <c r="AD164" i="75" s="1"/>
  <c r="AC163" i="75"/>
  <c r="AC164" i="75" s="1"/>
  <c r="AB163" i="75"/>
  <c r="AB164" i="75" s="1"/>
  <c r="AA163" i="75"/>
  <c r="AA164" i="75" s="1"/>
  <c r="Z163" i="75"/>
  <c r="Y163" i="75"/>
  <c r="Y164" i="75" s="1"/>
  <c r="X163" i="75"/>
  <c r="W163" i="75"/>
  <c r="V163" i="75"/>
  <c r="U163" i="75"/>
  <c r="U164" i="75" s="1"/>
  <c r="T163" i="75"/>
  <c r="S163" i="75"/>
  <c r="R163" i="75"/>
  <c r="Q163" i="75"/>
  <c r="Q164" i="75" s="1"/>
  <c r="P163" i="75"/>
  <c r="O163" i="75"/>
  <c r="N163" i="75"/>
  <c r="M163" i="75"/>
  <c r="M164" i="75" s="1"/>
  <c r="L163" i="75"/>
  <c r="K163" i="75"/>
  <c r="J163" i="75"/>
  <c r="I163" i="75"/>
  <c r="I164" i="75" s="1"/>
  <c r="H163" i="75"/>
  <c r="G163" i="75"/>
  <c r="F163" i="75"/>
  <c r="E163" i="75"/>
  <c r="E164" i="75" s="1"/>
  <c r="D163" i="75"/>
  <c r="D164" i="75" s="1"/>
  <c r="C162" i="75"/>
  <c r="C161" i="75"/>
  <c r="C160" i="75"/>
  <c r="C159" i="75"/>
  <c r="C158" i="75"/>
  <c r="C157" i="75"/>
  <c r="C156" i="75"/>
  <c r="C155" i="75"/>
  <c r="C154" i="75"/>
  <c r="C153" i="75"/>
  <c r="C152" i="75"/>
  <c r="C151" i="75"/>
  <c r="AD149" i="75"/>
  <c r="AC149" i="75"/>
  <c r="AB149" i="75"/>
  <c r="AA149" i="75"/>
  <c r="Z149" i="75"/>
  <c r="Y149" i="75"/>
  <c r="X149" i="75"/>
  <c r="W149" i="75"/>
  <c r="V149" i="75"/>
  <c r="U149" i="75"/>
  <c r="T149" i="75"/>
  <c r="S149" i="75"/>
  <c r="R149" i="75"/>
  <c r="Q149" i="75"/>
  <c r="P149" i="75"/>
  <c r="O149" i="75"/>
  <c r="N149" i="75"/>
  <c r="M149" i="75"/>
  <c r="L149" i="75"/>
  <c r="K149" i="75"/>
  <c r="J149" i="75"/>
  <c r="I149" i="75"/>
  <c r="H149" i="75"/>
  <c r="G149" i="75"/>
  <c r="F149" i="75"/>
  <c r="E149" i="75"/>
  <c r="D149" i="75"/>
  <c r="C148" i="75"/>
  <c r="C147" i="75"/>
  <c r="C146" i="75"/>
  <c r="C145" i="75"/>
  <c r="C144" i="75"/>
  <c r="C149" i="75" s="1"/>
  <c r="AD140" i="75"/>
  <c r="AC140" i="75"/>
  <c r="AB140" i="75"/>
  <c r="AA140" i="75"/>
  <c r="Z140" i="75"/>
  <c r="Y140" i="75"/>
  <c r="X140" i="75"/>
  <c r="W140" i="75"/>
  <c r="V140" i="75"/>
  <c r="U140" i="75"/>
  <c r="T140" i="75"/>
  <c r="S140" i="75"/>
  <c r="R140" i="75"/>
  <c r="Q140" i="75"/>
  <c r="P140" i="75"/>
  <c r="O140" i="75"/>
  <c r="N140" i="75"/>
  <c r="M140" i="75"/>
  <c r="L140" i="75"/>
  <c r="K140" i="75"/>
  <c r="J140" i="75"/>
  <c r="I140" i="75"/>
  <c r="H140" i="75"/>
  <c r="G140" i="75"/>
  <c r="F140" i="75"/>
  <c r="E140" i="75"/>
  <c r="D140" i="75"/>
  <c r="C139" i="75"/>
  <c r="C140" i="75" s="1"/>
  <c r="AD137" i="75"/>
  <c r="AC137" i="75"/>
  <c r="AB137" i="75"/>
  <c r="AA137" i="75"/>
  <c r="Z137" i="75"/>
  <c r="Y137" i="75"/>
  <c r="X137" i="75"/>
  <c r="W137" i="75"/>
  <c r="V137" i="75"/>
  <c r="U137" i="75"/>
  <c r="T137" i="75"/>
  <c r="S137" i="75"/>
  <c r="R137" i="75"/>
  <c r="Q137" i="75"/>
  <c r="P137" i="75"/>
  <c r="O137" i="75"/>
  <c r="N137" i="75"/>
  <c r="M137" i="75"/>
  <c r="L137" i="75"/>
  <c r="K137" i="75"/>
  <c r="J137" i="75"/>
  <c r="I137" i="75"/>
  <c r="H137" i="75"/>
  <c r="G137" i="75"/>
  <c r="F137" i="75"/>
  <c r="E137" i="75"/>
  <c r="D137" i="75"/>
  <c r="C136" i="75"/>
  <c r="C135" i="75"/>
  <c r="AD133" i="75"/>
  <c r="AC133" i="75"/>
  <c r="AB133" i="75"/>
  <c r="AA133" i="75"/>
  <c r="Z133" i="75"/>
  <c r="Y133" i="75"/>
  <c r="X133" i="75"/>
  <c r="W133" i="75"/>
  <c r="V133" i="75"/>
  <c r="U133" i="75"/>
  <c r="T133" i="75"/>
  <c r="S133" i="75"/>
  <c r="R133" i="75"/>
  <c r="Q133" i="75"/>
  <c r="P133" i="75"/>
  <c r="O133" i="75"/>
  <c r="N133" i="75"/>
  <c r="M133" i="75"/>
  <c r="L133" i="75"/>
  <c r="K133" i="75"/>
  <c r="J133" i="75"/>
  <c r="I133" i="75"/>
  <c r="H133" i="75"/>
  <c r="G133" i="75"/>
  <c r="F133" i="75"/>
  <c r="E133" i="75"/>
  <c r="D133" i="75"/>
  <c r="C132" i="75"/>
  <c r="C131" i="75"/>
  <c r="AD129" i="75"/>
  <c r="AC129" i="75"/>
  <c r="AB129" i="75"/>
  <c r="AA129" i="75"/>
  <c r="Z129" i="75"/>
  <c r="Y129" i="75"/>
  <c r="X129" i="75"/>
  <c r="W129" i="75"/>
  <c r="V129" i="75"/>
  <c r="U129" i="75"/>
  <c r="T129" i="75"/>
  <c r="S129" i="75"/>
  <c r="R129" i="75"/>
  <c r="Q129" i="75"/>
  <c r="P129" i="75"/>
  <c r="O129" i="75"/>
  <c r="N129" i="75"/>
  <c r="M129" i="75"/>
  <c r="L129" i="75"/>
  <c r="K129" i="75"/>
  <c r="J129" i="75"/>
  <c r="I129" i="75"/>
  <c r="H129" i="75"/>
  <c r="G129" i="75"/>
  <c r="F129" i="75"/>
  <c r="E129" i="75"/>
  <c r="D129" i="75"/>
  <c r="C128" i="75"/>
  <c r="C129" i="75" s="1"/>
  <c r="AD126" i="75"/>
  <c r="AC126" i="75"/>
  <c r="AB126" i="75"/>
  <c r="AA126" i="75"/>
  <c r="Z126" i="75"/>
  <c r="Y126" i="75"/>
  <c r="X126" i="75"/>
  <c r="W126" i="75"/>
  <c r="V126" i="75"/>
  <c r="U126" i="75"/>
  <c r="T126" i="75"/>
  <c r="S126" i="75"/>
  <c r="R126" i="75"/>
  <c r="Q126" i="75"/>
  <c r="P126" i="75"/>
  <c r="O126" i="75"/>
  <c r="N126" i="75"/>
  <c r="M126" i="75"/>
  <c r="L126" i="75"/>
  <c r="K126" i="75"/>
  <c r="J126" i="75"/>
  <c r="I126" i="75"/>
  <c r="H126" i="75"/>
  <c r="G126" i="75"/>
  <c r="F126" i="75"/>
  <c r="E126" i="75"/>
  <c r="D126" i="75"/>
  <c r="C125" i="75"/>
  <c r="C124" i="75"/>
  <c r="C123" i="75"/>
  <c r="C122" i="75"/>
  <c r="C121" i="75"/>
  <c r="C120" i="75"/>
  <c r="AD118" i="75"/>
  <c r="AC118" i="75"/>
  <c r="AB118" i="75"/>
  <c r="AA118" i="75"/>
  <c r="Z118" i="75"/>
  <c r="Y118" i="75"/>
  <c r="X118" i="75"/>
  <c r="W118" i="75"/>
  <c r="V118" i="75"/>
  <c r="U118" i="75"/>
  <c r="T118" i="75"/>
  <c r="S118" i="75"/>
  <c r="R118" i="75"/>
  <c r="Q118" i="75"/>
  <c r="P118" i="75"/>
  <c r="O118" i="75"/>
  <c r="N118" i="75"/>
  <c r="M118" i="75"/>
  <c r="L118" i="75"/>
  <c r="K118" i="75"/>
  <c r="J118" i="75"/>
  <c r="I118" i="75"/>
  <c r="H118" i="75"/>
  <c r="G118" i="75"/>
  <c r="F118" i="75"/>
  <c r="E118" i="75"/>
  <c r="D118" i="75"/>
  <c r="C117" i="75"/>
  <c r="C116" i="75"/>
  <c r="C115" i="75"/>
  <c r="C114" i="75"/>
  <c r="C113" i="75"/>
  <c r="C112" i="75"/>
  <c r="C111" i="75"/>
  <c r="C110" i="75"/>
  <c r="C109" i="75"/>
  <c r="C108" i="75"/>
  <c r="C107" i="75"/>
  <c r="C106" i="75"/>
  <c r="C105" i="75"/>
  <c r="C104" i="75"/>
  <c r="C103" i="75"/>
  <c r="C102" i="75"/>
  <c r="C101" i="75"/>
  <c r="C100" i="75"/>
  <c r="C99" i="75"/>
  <c r="C98" i="75"/>
  <c r="C97" i="75"/>
  <c r="C96" i="75"/>
  <c r="C95" i="75"/>
  <c r="C94" i="75"/>
  <c r="C93" i="75"/>
  <c r="C92" i="75"/>
  <c r="C91" i="75"/>
  <c r="C90" i="75"/>
  <c r="C89" i="75"/>
  <c r="C88" i="75"/>
  <c r="C87" i="75"/>
  <c r="C86" i="75"/>
  <c r="C85" i="75"/>
  <c r="C84" i="75"/>
  <c r="C83" i="75"/>
  <c r="C82" i="75"/>
  <c r="C81" i="75"/>
  <c r="AD79" i="75"/>
  <c r="AC79" i="75"/>
  <c r="AB79" i="75"/>
  <c r="AA79" i="75"/>
  <c r="Z79" i="75"/>
  <c r="Y79" i="75"/>
  <c r="X79" i="75"/>
  <c r="W79" i="75"/>
  <c r="V79" i="75"/>
  <c r="U79" i="75"/>
  <c r="T79" i="75"/>
  <c r="S79" i="75"/>
  <c r="R79" i="75"/>
  <c r="Q79" i="75"/>
  <c r="P79" i="75"/>
  <c r="O79" i="75"/>
  <c r="N79" i="75"/>
  <c r="M79" i="75"/>
  <c r="L79" i="75"/>
  <c r="K79" i="75"/>
  <c r="J79" i="75"/>
  <c r="I79" i="75"/>
  <c r="H79" i="75"/>
  <c r="G79" i="75"/>
  <c r="F79" i="75"/>
  <c r="E79" i="75"/>
  <c r="D79" i="75"/>
  <c r="C78" i="75"/>
  <c r="C77" i="75"/>
  <c r="C76" i="75"/>
  <c r="C75" i="75"/>
  <c r="C74" i="75"/>
  <c r="AD70" i="75"/>
  <c r="AC70" i="75"/>
  <c r="AB70" i="75"/>
  <c r="AA70" i="75"/>
  <c r="Z70" i="75"/>
  <c r="Y70" i="75"/>
  <c r="X70" i="75"/>
  <c r="W70" i="75"/>
  <c r="V70" i="75"/>
  <c r="U70" i="75"/>
  <c r="T70" i="75"/>
  <c r="S70" i="75"/>
  <c r="R70" i="75"/>
  <c r="Q70" i="75"/>
  <c r="P70" i="75"/>
  <c r="O70" i="75"/>
  <c r="N70" i="75"/>
  <c r="M70" i="75"/>
  <c r="L70" i="75"/>
  <c r="K70" i="75"/>
  <c r="J70" i="75"/>
  <c r="I70" i="75"/>
  <c r="H70" i="75"/>
  <c r="G70" i="75"/>
  <c r="F70" i="75"/>
  <c r="E70" i="75"/>
  <c r="D70" i="75"/>
  <c r="C69" i="75"/>
  <c r="C70" i="75" s="1"/>
  <c r="AD67" i="75"/>
  <c r="AC67" i="75"/>
  <c r="AB67" i="75"/>
  <c r="AA67" i="75"/>
  <c r="Z67" i="75"/>
  <c r="Y67" i="75"/>
  <c r="X67" i="75"/>
  <c r="W67" i="75"/>
  <c r="V67" i="75"/>
  <c r="U67" i="75"/>
  <c r="T67" i="75"/>
  <c r="S67" i="75"/>
  <c r="R67" i="75"/>
  <c r="Q67" i="75"/>
  <c r="P67" i="75"/>
  <c r="O67" i="75"/>
  <c r="N67" i="75"/>
  <c r="M67" i="75"/>
  <c r="L67" i="75"/>
  <c r="K67" i="75"/>
  <c r="J67" i="75"/>
  <c r="I67" i="75"/>
  <c r="H67" i="75"/>
  <c r="G67" i="75"/>
  <c r="F67" i="75"/>
  <c r="E67" i="75"/>
  <c r="D67" i="75"/>
  <c r="C66" i="75"/>
  <c r="C67" i="75" s="1"/>
  <c r="AD64" i="75"/>
  <c r="AC64" i="75"/>
  <c r="AB64" i="75"/>
  <c r="AA64" i="75"/>
  <c r="Z64" i="75"/>
  <c r="Y64" i="75"/>
  <c r="X64" i="75"/>
  <c r="W64" i="75"/>
  <c r="V64" i="75"/>
  <c r="U64" i="75"/>
  <c r="T64" i="75"/>
  <c r="S64" i="75"/>
  <c r="R64" i="75"/>
  <c r="Q64" i="75"/>
  <c r="P64" i="75"/>
  <c r="O64" i="75"/>
  <c r="N64" i="75"/>
  <c r="M64" i="75"/>
  <c r="L64" i="75"/>
  <c r="K64" i="75"/>
  <c r="J64" i="75"/>
  <c r="I64" i="75"/>
  <c r="H64" i="75"/>
  <c r="G64" i="75"/>
  <c r="F64" i="75"/>
  <c r="E64" i="75"/>
  <c r="D64" i="75"/>
  <c r="C63" i="75"/>
  <c r="C64" i="75" s="1"/>
  <c r="AD61" i="75"/>
  <c r="AC61" i="75"/>
  <c r="AB61" i="75"/>
  <c r="AA61" i="75"/>
  <c r="Z61" i="75"/>
  <c r="Y61" i="75"/>
  <c r="X61" i="75"/>
  <c r="W61" i="75"/>
  <c r="V61" i="75"/>
  <c r="U61" i="75"/>
  <c r="T61" i="75"/>
  <c r="S61" i="75"/>
  <c r="R61" i="75"/>
  <c r="Q61" i="75"/>
  <c r="P61" i="75"/>
  <c r="O61" i="75"/>
  <c r="N61" i="75"/>
  <c r="M61" i="75"/>
  <c r="L61" i="75"/>
  <c r="K61" i="75"/>
  <c r="J61" i="75"/>
  <c r="I61" i="75"/>
  <c r="H61" i="75"/>
  <c r="G61" i="75"/>
  <c r="F61" i="75"/>
  <c r="E61" i="75"/>
  <c r="D61" i="75"/>
  <c r="C60" i="75"/>
  <c r="C61" i="75" s="1"/>
  <c r="AD58" i="75"/>
  <c r="AC58" i="75"/>
  <c r="AB58" i="75"/>
  <c r="AA58" i="75"/>
  <c r="Z58" i="75"/>
  <c r="Y58" i="75"/>
  <c r="X58" i="75"/>
  <c r="W58" i="75"/>
  <c r="V58" i="75"/>
  <c r="U58" i="75"/>
  <c r="T58" i="75"/>
  <c r="S58" i="75"/>
  <c r="R58" i="75"/>
  <c r="Q58" i="75"/>
  <c r="P58" i="75"/>
  <c r="O58" i="75"/>
  <c r="N58" i="75"/>
  <c r="M58" i="75"/>
  <c r="L58" i="75"/>
  <c r="K58" i="75"/>
  <c r="J58" i="75"/>
  <c r="I58" i="75"/>
  <c r="H58" i="75"/>
  <c r="G58" i="75"/>
  <c r="F58" i="75"/>
  <c r="E58" i="75"/>
  <c r="D58" i="75"/>
  <c r="C57" i="75"/>
  <c r="C56" i="75"/>
  <c r="AD54" i="75"/>
  <c r="AC54" i="75"/>
  <c r="AB54" i="75"/>
  <c r="AA54" i="75"/>
  <c r="Z54" i="75"/>
  <c r="Y54" i="75"/>
  <c r="X54" i="75"/>
  <c r="W54" i="75"/>
  <c r="V54" i="75"/>
  <c r="U54" i="75"/>
  <c r="T54" i="75"/>
  <c r="S54" i="75"/>
  <c r="R54" i="75"/>
  <c r="Q54" i="75"/>
  <c r="P54" i="75"/>
  <c r="O54" i="75"/>
  <c r="N54" i="75"/>
  <c r="M54" i="75"/>
  <c r="L54" i="75"/>
  <c r="K54" i="75"/>
  <c r="J54" i="75"/>
  <c r="I54" i="75"/>
  <c r="H54" i="75"/>
  <c r="G54" i="75"/>
  <c r="F54" i="75"/>
  <c r="E54" i="75"/>
  <c r="D54" i="75"/>
  <c r="C53" i="75"/>
  <c r="C52" i="75"/>
  <c r="C54" i="75" s="1"/>
  <c r="AD50" i="75"/>
  <c r="AC50" i="75"/>
  <c r="AB50" i="75"/>
  <c r="AA50" i="75"/>
  <c r="Z50" i="75"/>
  <c r="Y50" i="75"/>
  <c r="X50" i="75"/>
  <c r="W50" i="75"/>
  <c r="V50" i="75"/>
  <c r="U50" i="75"/>
  <c r="T50" i="75"/>
  <c r="S50" i="75"/>
  <c r="R50" i="75"/>
  <c r="Q50" i="75"/>
  <c r="P50" i="75"/>
  <c r="O50" i="75"/>
  <c r="N50" i="75"/>
  <c r="M50" i="75"/>
  <c r="L50" i="75"/>
  <c r="K50" i="75"/>
  <c r="J50" i="75"/>
  <c r="I50" i="75"/>
  <c r="H50" i="75"/>
  <c r="G50" i="75"/>
  <c r="F50" i="75"/>
  <c r="E50" i="75"/>
  <c r="D50" i="75"/>
  <c r="C49" i="75"/>
  <c r="C48" i="75"/>
  <c r="C47" i="75"/>
  <c r="C46" i="75"/>
  <c r="C45" i="75"/>
  <c r="C44" i="75"/>
  <c r="C43" i="75"/>
  <c r="C42" i="75"/>
  <c r="C41" i="75"/>
  <c r="AD39" i="75"/>
  <c r="AC39" i="75"/>
  <c r="AB39" i="75"/>
  <c r="AA39" i="75"/>
  <c r="Z39" i="75"/>
  <c r="Y39" i="75"/>
  <c r="X39" i="75"/>
  <c r="W39" i="75"/>
  <c r="V39" i="75"/>
  <c r="U39" i="75"/>
  <c r="T39" i="75"/>
  <c r="S39" i="75"/>
  <c r="R39" i="75"/>
  <c r="Q39" i="75"/>
  <c r="P39" i="75"/>
  <c r="O39" i="75"/>
  <c r="N39" i="75"/>
  <c r="M39" i="75"/>
  <c r="L39" i="75"/>
  <c r="K39" i="75"/>
  <c r="J39" i="75"/>
  <c r="I39" i="75"/>
  <c r="H39" i="75"/>
  <c r="G39" i="75"/>
  <c r="F39" i="75"/>
  <c r="E39" i="75"/>
  <c r="D39" i="75"/>
  <c r="C38" i="75"/>
  <c r="C37" i="75"/>
  <c r="C36" i="75"/>
  <c r="C35" i="75"/>
  <c r="C34" i="75"/>
  <c r="C39" i="75" s="1"/>
  <c r="AD32" i="75"/>
  <c r="AC32" i="75"/>
  <c r="AB32" i="75"/>
  <c r="AA32" i="75"/>
  <c r="Z32" i="75"/>
  <c r="Y32" i="75"/>
  <c r="X32" i="75"/>
  <c r="W32" i="75"/>
  <c r="V32" i="75"/>
  <c r="U32" i="75"/>
  <c r="T32" i="75"/>
  <c r="S32" i="75"/>
  <c r="R32" i="75"/>
  <c r="Q32" i="75"/>
  <c r="P32" i="75"/>
  <c r="O32" i="75"/>
  <c r="N32" i="75"/>
  <c r="M32" i="75"/>
  <c r="L32" i="75"/>
  <c r="K32" i="75"/>
  <c r="J32" i="75"/>
  <c r="I32" i="75"/>
  <c r="H32" i="75"/>
  <c r="G32" i="75"/>
  <c r="F32" i="75"/>
  <c r="E32" i="75"/>
  <c r="D32" i="75"/>
  <c r="C31" i="75"/>
  <c r="C32" i="75" s="1"/>
  <c r="AD29" i="75"/>
  <c r="AC29" i="75"/>
  <c r="AB29" i="75"/>
  <c r="AA29" i="75"/>
  <c r="Z29" i="75"/>
  <c r="Y29" i="75"/>
  <c r="X29" i="75"/>
  <c r="W29" i="75"/>
  <c r="V29" i="75"/>
  <c r="U29" i="75"/>
  <c r="T29" i="75"/>
  <c r="S29" i="75"/>
  <c r="R29" i="75"/>
  <c r="Q29" i="75"/>
  <c r="P29" i="75"/>
  <c r="O29" i="75"/>
  <c r="N29" i="75"/>
  <c r="M29" i="75"/>
  <c r="L29" i="75"/>
  <c r="K29" i="75"/>
  <c r="J29" i="75"/>
  <c r="I29" i="75"/>
  <c r="H29" i="75"/>
  <c r="G29" i="75"/>
  <c r="F29" i="75"/>
  <c r="E29" i="75"/>
  <c r="D29" i="75"/>
  <c r="C28" i="75"/>
  <c r="C27" i="75"/>
  <c r="C26" i="75"/>
  <c r="C25" i="75"/>
  <c r="C24" i="75"/>
  <c r="C23" i="75"/>
  <c r="C22" i="75"/>
  <c r="C21" i="75"/>
  <c r="C20" i="75"/>
  <c r="C19" i="75"/>
  <c r="C18" i="75"/>
  <c r="C17" i="75"/>
  <c r="C16" i="75"/>
  <c r="C15" i="75"/>
  <c r="C14" i="75"/>
  <c r="C13" i="75"/>
  <c r="C12" i="75"/>
  <c r="C11" i="75"/>
  <c r="C10" i="75"/>
  <c r="C9" i="75"/>
  <c r="V207" i="75" l="1"/>
  <c r="Y239" i="75"/>
  <c r="C133" i="75"/>
  <c r="I239" i="75"/>
  <c r="I207" i="75"/>
  <c r="C58" i="75"/>
  <c r="E239" i="75"/>
  <c r="C178" i="75"/>
  <c r="E207" i="75"/>
  <c r="C206" i="75"/>
  <c r="C207" i="75" s="1"/>
  <c r="R239" i="75"/>
  <c r="N239" i="75"/>
  <c r="Z239" i="75"/>
  <c r="AB239" i="75"/>
  <c r="D239" i="75"/>
  <c r="AA239" i="75"/>
  <c r="V239" i="75"/>
  <c r="S239" i="75"/>
  <c r="T239" i="75"/>
  <c r="O239" i="75"/>
  <c r="F239" i="75"/>
  <c r="J239" i="75"/>
  <c r="C217" i="75"/>
  <c r="C239" i="75" s="1"/>
  <c r="G239" i="75"/>
  <c r="K239" i="75"/>
  <c r="H239" i="75"/>
  <c r="K207" i="75"/>
  <c r="G207" i="75"/>
  <c r="F207" i="75"/>
  <c r="C173" i="75"/>
  <c r="D207" i="75"/>
  <c r="C163" i="75"/>
  <c r="C164" i="75" s="1"/>
  <c r="F164" i="75"/>
  <c r="J164" i="75"/>
  <c r="N164" i="75"/>
  <c r="R164" i="75"/>
  <c r="V164" i="75"/>
  <c r="Z164" i="75"/>
  <c r="G164" i="75"/>
  <c r="K164" i="75"/>
  <c r="O164" i="75"/>
  <c r="S164" i="75"/>
  <c r="W164" i="75"/>
  <c r="H164" i="75"/>
  <c r="L164" i="75"/>
  <c r="P164" i="75"/>
  <c r="T164" i="75"/>
  <c r="X164" i="75"/>
  <c r="C137" i="75"/>
  <c r="C126" i="75"/>
  <c r="C118" i="75"/>
  <c r="O141" i="75"/>
  <c r="AA141" i="75"/>
  <c r="H141" i="75"/>
  <c r="L141" i="75"/>
  <c r="P141" i="75"/>
  <c r="T141" i="75"/>
  <c r="X141" i="75"/>
  <c r="AB141" i="75"/>
  <c r="G141" i="75"/>
  <c r="S141" i="75"/>
  <c r="E141" i="75"/>
  <c r="I141" i="75"/>
  <c r="M141" i="75"/>
  <c r="Q141" i="75"/>
  <c r="U141" i="75"/>
  <c r="Y141" i="75"/>
  <c r="AC141" i="75"/>
  <c r="K141" i="75"/>
  <c r="W141" i="75"/>
  <c r="F141" i="75"/>
  <c r="J141" i="75"/>
  <c r="N141" i="75"/>
  <c r="R141" i="75"/>
  <c r="V141" i="75"/>
  <c r="Z141" i="75"/>
  <c r="AD141" i="75"/>
  <c r="D141" i="75"/>
  <c r="C79" i="75"/>
  <c r="C50" i="75"/>
  <c r="V71" i="75"/>
  <c r="C29" i="75"/>
  <c r="D71" i="75"/>
  <c r="J71" i="75"/>
  <c r="R71" i="75"/>
  <c r="Z71" i="75"/>
  <c r="G71" i="75"/>
  <c r="K71" i="75"/>
  <c r="O71" i="75"/>
  <c r="S71" i="75"/>
  <c r="W71" i="75"/>
  <c r="AA71" i="75"/>
  <c r="H71" i="75"/>
  <c r="L71" i="75"/>
  <c r="P71" i="75"/>
  <c r="T71" i="75"/>
  <c r="X71" i="75"/>
  <c r="AB71" i="75"/>
  <c r="F71" i="75"/>
  <c r="N71" i="75"/>
  <c r="AD71" i="75"/>
  <c r="E71" i="75"/>
  <c r="I71" i="75"/>
  <c r="M71" i="75"/>
  <c r="M241" i="75" s="1"/>
  <c r="M242" i="75" s="1"/>
  <c r="Q71" i="75"/>
  <c r="U71" i="75"/>
  <c r="U241" i="75" s="1"/>
  <c r="U242" i="75" s="1"/>
  <c r="Y71" i="75"/>
  <c r="AC71" i="75"/>
  <c r="AD241" i="75" l="1"/>
  <c r="AD242" i="75" s="1"/>
  <c r="AC241" i="75"/>
  <c r="AC242" i="75" s="1"/>
  <c r="R241" i="75"/>
  <c r="R242" i="75" s="1"/>
  <c r="Q241" i="75"/>
  <c r="Q242" i="75" s="1"/>
  <c r="X241" i="75"/>
  <c r="X242" i="75" s="1"/>
  <c r="Y241" i="75"/>
  <c r="Y242" i="75" s="1"/>
  <c r="F241" i="75"/>
  <c r="F242" i="75" s="1"/>
  <c r="I241" i="75"/>
  <c r="I242" i="75" s="1"/>
  <c r="E241" i="75"/>
  <c r="E242" i="75" s="1"/>
  <c r="C141" i="75"/>
  <c r="V241" i="75"/>
  <c r="V242" i="75" s="1"/>
  <c r="J241" i="75"/>
  <c r="J242" i="75" s="1"/>
  <c r="O241" i="75"/>
  <c r="O242" i="75" s="1"/>
  <c r="H241" i="75"/>
  <c r="H242" i="75" s="1"/>
  <c r="W241" i="75"/>
  <c r="W242" i="75" s="1"/>
  <c r="P241" i="75"/>
  <c r="P242" i="75" s="1"/>
  <c r="G241" i="75"/>
  <c r="G242" i="75" s="1"/>
  <c r="Z241" i="75"/>
  <c r="Z242" i="75" s="1"/>
  <c r="N241" i="75"/>
  <c r="N242" i="75" s="1"/>
  <c r="T241" i="75"/>
  <c r="T242" i="75" s="1"/>
  <c r="AA241" i="75"/>
  <c r="AA242" i="75" s="1"/>
  <c r="K241" i="75"/>
  <c r="K242" i="75" s="1"/>
  <c r="S241" i="75"/>
  <c r="S242" i="75" s="1"/>
  <c r="D241" i="75"/>
  <c r="D242" i="75" s="1"/>
  <c r="AB241" i="75"/>
  <c r="AB242" i="75" s="1"/>
  <c r="L241" i="75"/>
  <c r="L242" i="75" s="1"/>
  <c r="C71" i="75"/>
  <c r="E29" i="74"/>
  <c r="F29" i="74"/>
  <c r="G29" i="74"/>
  <c r="H29" i="74"/>
  <c r="I29" i="74"/>
  <c r="J29" i="74"/>
  <c r="K29" i="74"/>
  <c r="L29" i="74"/>
  <c r="M29" i="74"/>
  <c r="N29" i="74"/>
  <c r="O29" i="74"/>
  <c r="P29" i="74"/>
  <c r="Q29" i="74"/>
  <c r="R29" i="74"/>
  <c r="S29" i="74"/>
  <c r="T29" i="74"/>
  <c r="U29" i="74"/>
  <c r="V29" i="74"/>
  <c r="W29" i="74"/>
  <c r="X29" i="74"/>
  <c r="Y29" i="74"/>
  <c r="Z29" i="74"/>
  <c r="AA29" i="74"/>
  <c r="AB29" i="74"/>
  <c r="AC29" i="74"/>
  <c r="AD29" i="74"/>
  <c r="D29" i="74"/>
  <c r="C29" i="74"/>
  <c r="C241" i="75" l="1"/>
  <c r="C242" i="75" s="1"/>
  <c r="X238" i="72" l="1"/>
  <c r="X239" i="72" s="1"/>
  <c r="X235" i="72"/>
  <c r="X232" i="72"/>
  <c r="X229" i="72"/>
  <c r="X226" i="72"/>
  <c r="X223" i="72"/>
  <c r="X217" i="72"/>
  <c r="X206" i="72"/>
  <c r="X207" i="72" s="1"/>
  <c r="X201" i="72"/>
  <c r="X196" i="72"/>
  <c r="X192" i="72"/>
  <c r="X186" i="72"/>
  <c r="X183" i="72"/>
  <c r="X178" i="72"/>
  <c r="X173" i="72"/>
  <c r="X164" i="72"/>
  <c r="X163" i="72"/>
  <c r="X149" i="72"/>
  <c r="X140" i="72"/>
  <c r="X141" i="72" s="1"/>
  <c r="X137" i="72"/>
  <c r="X133" i="72"/>
  <c r="X129" i="72"/>
  <c r="X126" i="72"/>
  <c r="X118" i="72"/>
  <c r="X79" i="72"/>
  <c r="X70" i="72"/>
  <c r="X67" i="72"/>
  <c r="X64" i="72"/>
  <c r="X61" i="72"/>
  <c r="X71" i="72" s="1"/>
  <c r="X58" i="72"/>
  <c r="X54" i="72"/>
  <c r="X50" i="72"/>
  <c r="X39" i="72"/>
  <c r="X32" i="72"/>
  <c r="X29" i="72"/>
  <c r="W238" i="72"/>
  <c r="W239" i="72" s="1"/>
  <c r="W235" i="72"/>
  <c r="W232" i="72"/>
  <c r="W229" i="72"/>
  <c r="W226" i="72"/>
  <c r="W223" i="72"/>
  <c r="W217" i="72"/>
  <c r="W206" i="72"/>
  <c r="W207" i="72" s="1"/>
  <c r="W201" i="72"/>
  <c r="W196" i="72"/>
  <c r="W192" i="72"/>
  <c r="W186" i="72"/>
  <c r="W183" i="72"/>
  <c r="W178" i="72"/>
  <c r="W173" i="72"/>
  <c r="W164" i="72"/>
  <c r="W163" i="72"/>
  <c r="W149" i="72"/>
  <c r="W140" i="72"/>
  <c r="W141" i="72" s="1"/>
  <c r="W137" i="72"/>
  <c r="W133" i="72"/>
  <c r="W129" i="72"/>
  <c r="W126" i="72"/>
  <c r="W118" i="72"/>
  <c r="W79" i="72"/>
  <c r="W70" i="72"/>
  <c r="W67" i="72"/>
  <c r="W64" i="72"/>
  <c r="W61" i="72"/>
  <c r="W71" i="72" s="1"/>
  <c r="W58" i="72"/>
  <c r="W54" i="72"/>
  <c r="W50" i="72"/>
  <c r="W39" i="72"/>
  <c r="W32" i="72"/>
  <c r="W29" i="72"/>
  <c r="H226" i="69"/>
  <c r="P226" i="69"/>
  <c r="X226" i="69"/>
  <c r="L206" i="69"/>
  <c r="P206" i="69"/>
  <c r="T206" i="69"/>
  <c r="H206" i="69"/>
  <c r="AD206" i="69"/>
  <c r="L163" i="69"/>
  <c r="P163" i="69"/>
  <c r="AD163" i="69"/>
  <c r="H149" i="69"/>
  <c r="O149" i="69"/>
  <c r="P149" i="69"/>
  <c r="S149" i="69"/>
  <c r="T149" i="69"/>
  <c r="W149" i="69"/>
  <c r="X149" i="69"/>
  <c r="AA149" i="69"/>
  <c r="AB149" i="69"/>
  <c r="H140" i="69"/>
  <c r="P140" i="69"/>
  <c r="T140" i="69"/>
  <c r="W140" i="69"/>
  <c r="X140" i="69"/>
  <c r="P137" i="69"/>
  <c r="J137" i="69"/>
  <c r="R137" i="69"/>
  <c r="W137" i="69"/>
  <c r="Z137" i="69"/>
  <c r="L133" i="69"/>
  <c r="O133" i="69"/>
  <c r="P133" i="69"/>
  <c r="AB133" i="69"/>
  <c r="E133" i="69"/>
  <c r="F133" i="69"/>
  <c r="I133" i="69"/>
  <c r="J133" i="69"/>
  <c r="N133" i="69"/>
  <c r="Q133" i="69"/>
  <c r="R133" i="69"/>
  <c r="V133" i="69"/>
  <c r="W133" i="69"/>
  <c r="X133" i="69"/>
  <c r="Y133" i="69"/>
  <c r="Z133" i="69"/>
  <c r="AD133" i="69"/>
  <c r="H129" i="69"/>
  <c r="L129" i="69"/>
  <c r="P129" i="69"/>
  <c r="T129" i="69"/>
  <c r="AB129" i="69"/>
  <c r="L126" i="69"/>
  <c r="P126" i="69"/>
  <c r="Q126" i="69"/>
  <c r="Z126" i="69"/>
  <c r="AD126" i="69"/>
  <c r="N126" i="69"/>
  <c r="R126" i="69"/>
  <c r="M118" i="69"/>
  <c r="Q118" i="69"/>
  <c r="U118" i="69"/>
  <c r="L118" i="69"/>
  <c r="W118" i="69"/>
  <c r="X118" i="69"/>
  <c r="L70" i="69"/>
  <c r="M70" i="69"/>
  <c r="Q70" i="69"/>
  <c r="U70" i="69"/>
  <c r="X70" i="69"/>
  <c r="Y70" i="69"/>
  <c r="AC70" i="69"/>
  <c r="I67" i="69"/>
  <c r="P67" i="69"/>
  <c r="Q67" i="69"/>
  <c r="X67" i="69"/>
  <c r="Y67" i="69"/>
  <c r="I64" i="69"/>
  <c r="M64" i="69"/>
  <c r="U64" i="69"/>
  <c r="X64" i="69"/>
  <c r="Y64" i="69"/>
  <c r="AC64" i="69"/>
  <c r="I61" i="69"/>
  <c r="Q61" i="69"/>
  <c r="W61" i="69"/>
  <c r="X61" i="69"/>
  <c r="Y61" i="69"/>
  <c r="AC61" i="69"/>
  <c r="M58" i="69"/>
  <c r="Q58" i="69"/>
  <c r="U58" i="69"/>
  <c r="H58" i="69"/>
  <c r="L58" i="69"/>
  <c r="P58" i="69"/>
  <c r="X58" i="69"/>
  <c r="AB58" i="69"/>
  <c r="I54" i="69"/>
  <c r="M54" i="69"/>
  <c r="U54" i="69"/>
  <c r="Y54" i="69"/>
  <c r="AC54" i="69"/>
  <c r="L54" i="69"/>
  <c r="P54" i="69"/>
  <c r="W54" i="69"/>
  <c r="L39" i="69"/>
  <c r="S39" i="69"/>
  <c r="T39" i="69"/>
  <c r="AB39" i="69"/>
  <c r="Q39" i="69"/>
  <c r="J32" i="69"/>
  <c r="Q32" i="69"/>
  <c r="W32" i="69"/>
  <c r="X32" i="69"/>
  <c r="Y32" i="69"/>
  <c r="AC32" i="69"/>
  <c r="Q29" i="69"/>
  <c r="U29" i="69"/>
  <c r="M29" i="69"/>
  <c r="AD29" i="69"/>
  <c r="E32" i="69"/>
  <c r="G32" i="69"/>
  <c r="H32" i="69"/>
  <c r="I32" i="69"/>
  <c r="K32" i="69"/>
  <c r="N32" i="69"/>
  <c r="R32" i="69"/>
  <c r="S32" i="69"/>
  <c r="U32" i="69"/>
  <c r="V32" i="69"/>
  <c r="Z32" i="69"/>
  <c r="AA32" i="69"/>
  <c r="AD32" i="69"/>
  <c r="D32" i="69"/>
  <c r="F32" i="69"/>
  <c r="L32" i="69"/>
  <c r="M32" i="69"/>
  <c r="O32" i="69"/>
  <c r="P32" i="69"/>
  <c r="T32" i="69"/>
  <c r="AB32" i="69"/>
  <c r="U39" i="69"/>
  <c r="AD39" i="69"/>
  <c r="D39" i="69"/>
  <c r="H39" i="69"/>
  <c r="AC39" i="69"/>
  <c r="M39" i="69"/>
  <c r="P39" i="69"/>
  <c r="E47" i="69"/>
  <c r="I47" i="69"/>
  <c r="J47" i="69"/>
  <c r="K47" i="69"/>
  <c r="N47" i="69"/>
  <c r="O47" i="69"/>
  <c r="R47" i="69"/>
  <c r="S47" i="69"/>
  <c r="T47" i="69"/>
  <c r="V47" i="69"/>
  <c r="Y47" i="69"/>
  <c r="Z47" i="69"/>
  <c r="Q50" i="69"/>
  <c r="U50" i="69"/>
  <c r="AD54" i="69"/>
  <c r="G54" i="69"/>
  <c r="O54" i="69"/>
  <c r="D54" i="69"/>
  <c r="E54" i="69"/>
  <c r="K54" i="69"/>
  <c r="Q54" i="69"/>
  <c r="S54" i="69"/>
  <c r="AA54" i="69"/>
  <c r="D58" i="69"/>
  <c r="E58" i="69"/>
  <c r="AD58" i="69"/>
  <c r="G58" i="69"/>
  <c r="K58" i="69"/>
  <c r="O58" i="69"/>
  <c r="S58" i="69"/>
  <c r="T58" i="69"/>
  <c r="W58" i="69"/>
  <c r="AA58" i="69"/>
  <c r="E61" i="69"/>
  <c r="F61" i="69"/>
  <c r="J61" i="69"/>
  <c r="M61" i="69"/>
  <c r="N61" i="69"/>
  <c r="R61" i="69"/>
  <c r="U61" i="69"/>
  <c r="V61" i="69"/>
  <c r="Z61" i="69"/>
  <c r="AD61" i="69"/>
  <c r="D61" i="69"/>
  <c r="G61" i="69"/>
  <c r="H61" i="69"/>
  <c r="K61" i="69"/>
  <c r="L61" i="69"/>
  <c r="O61" i="69"/>
  <c r="P61" i="69"/>
  <c r="S61" i="69"/>
  <c r="T61" i="69"/>
  <c r="AA61" i="69"/>
  <c r="AB61" i="69"/>
  <c r="D64" i="69"/>
  <c r="F64" i="69"/>
  <c r="G64" i="69"/>
  <c r="H64" i="69"/>
  <c r="J64" i="69"/>
  <c r="K64" i="69"/>
  <c r="L64" i="69"/>
  <c r="N64" i="69"/>
  <c r="O64" i="69"/>
  <c r="P64" i="69"/>
  <c r="R64" i="69"/>
  <c r="S64" i="69"/>
  <c r="T64" i="69"/>
  <c r="V64" i="69"/>
  <c r="W64" i="69"/>
  <c r="Z64" i="69"/>
  <c r="AA64" i="69"/>
  <c r="AB64" i="69"/>
  <c r="AD64" i="69"/>
  <c r="E64" i="69"/>
  <c r="Q64" i="69"/>
  <c r="F67" i="69"/>
  <c r="G67" i="69"/>
  <c r="J67" i="69"/>
  <c r="N67" i="69"/>
  <c r="O67" i="69"/>
  <c r="R67" i="69"/>
  <c r="S67" i="69"/>
  <c r="V67" i="69"/>
  <c r="W67" i="69"/>
  <c r="Z67" i="69"/>
  <c r="AA67" i="69"/>
  <c r="AD67" i="69"/>
  <c r="D67" i="69"/>
  <c r="E67" i="69"/>
  <c r="H67" i="69"/>
  <c r="K67" i="69"/>
  <c r="L67" i="69"/>
  <c r="M67" i="69"/>
  <c r="T67" i="69"/>
  <c r="U67" i="69"/>
  <c r="AB67" i="69"/>
  <c r="AC67" i="69"/>
  <c r="D70" i="69"/>
  <c r="F70" i="69"/>
  <c r="H70" i="69"/>
  <c r="J70" i="69"/>
  <c r="N70" i="69"/>
  <c r="R70" i="69"/>
  <c r="T70" i="69"/>
  <c r="V70" i="69"/>
  <c r="Z70" i="69"/>
  <c r="AB70" i="69"/>
  <c r="AD70" i="69"/>
  <c r="E70" i="69"/>
  <c r="G70" i="69"/>
  <c r="I70" i="69"/>
  <c r="K70" i="69"/>
  <c r="O70" i="69"/>
  <c r="P70" i="69"/>
  <c r="S70" i="69"/>
  <c r="W70" i="69"/>
  <c r="AA70" i="69"/>
  <c r="C74" i="69"/>
  <c r="C75" i="69"/>
  <c r="C77" i="69"/>
  <c r="C78" i="69"/>
  <c r="E79" i="69"/>
  <c r="F79" i="69"/>
  <c r="G79" i="69"/>
  <c r="H79" i="69"/>
  <c r="I79" i="69"/>
  <c r="J79" i="69"/>
  <c r="K79" i="69"/>
  <c r="L79" i="69"/>
  <c r="M79" i="69"/>
  <c r="N79" i="69"/>
  <c r="O79" i="69"/>
  <c r="P79" i="69"/>
  <c r="Q79" i="69"/>
  <c r="R79" i="69"/>
  <c r="S79" i="69"/>
  <c r="T79" i="69"/>
  <c r="U79" i="69"/>
  <c r="V79" i="69"/>
  <c r="W79" i="69"/>
  <c r="X79" i="69"/>
  <c r="Y79" i="69"/>
  <c r="Z79" i="69"/>
  <c r="AA79" i="69"/>
  <c r="AB79" i="69"/>
  <c r="AC79" i="69"/>
  <c r="AD79" i="69"/>
  <c r="P118" i="69"/>
  <c r="U126" i="69"/>
  <c r="M126" i="69"/>
  <c r="E129" i="69"/>
  <c r="F129" i="69"/>
  <c r="I129" i="69"/>
  <c r="J129" i="69"/>
  <c r="M129" i="69"/>
  <c r="N129" i="69"/>
  <c r="Q129" i="69"/>
  <c r="R129" i="69"/>
  <c r="U129" i="69"/>
  <c r="V129" i="69"/>
  <c r="X129" i="69"/>
  <c r="AC129" i="69"/>
  <c r="AD129" i="69"/>
  <c r="G129" i="69"/>
  <c r="K129" i="69"/>
  <c r="O129" i="69"/>
  <c r="S129" i="69"/>
  <c r="W129" i="69"/>
  <c r="Y129" i="69"/>
  <c r="Z129" i="69"/>
  <c r="AA129" i="69"/>
  <c r="M133" i="69"/>
  <c r="U133" i="69"/>
  <c r="AC133" i="69"/>
  <c r="K133" i="69"/>
  <c r="S133" i="69"/>
  <c r="AA133" i="69"/>
  <c r="I137" i="69"/>
  <c r="M137" i="69"/>
  <c r="U137" i="69"/>
  <c r="F137" i="69"/>
  <c r="N137" i="69"/>
  <c r="V137" i="69"/>
  <c r="L137" i="69"/>
  <c r="Q137" i="69"/>
  <c r="AD137" i="69"/>
  <c r="E140" i="69"/>
  <c r="I140" i="69"/>
  <c r="L140" i="69"/>
  <c r="M140" i="69"/>
  <c r="Q140" i="69"/>
  <c r="S140" i="69"/>
  <c r="U140" i="69"/>
  <c r="AB140" i="69"/>
  <c r="AC140" i="69"/>
  <c r="F140" i="69"/>
  <c r="G140" i="69"/>
  <c r="J140" i="69"/>
  <c r="K140" i="69"/>
  <c r="N140" i="69"/>
  <c r="O140" i="69"/>
  <c r="R140" i="69"/>
  <c r="V140" i="69"/>
  <c r="Y140" i="69"/>
  <c r="Z140" i="69"/>
  <c r="AA140" i="69"/>
  <c r="AD140" i="69"/>
  <c r="C144" i="69"/>
  <c r="C146" i="69"/>
  <c r="C147" i="69"/>
  <c r="E149" i="69"/>
  <c r="G149" i="69"/>
  <c r="I149" i="69"/>
  <c r="J149" i="69"/>
  <c r="K149" i="69"/>
  <c r="L149" i="69"/>
  <c r="M149" i="69"/>
  <c r="Q149" i="69"/>
  <c r="R149" i="69"/>
  <c r="U149" i="69"/>
  <c r="Y149" i="69"/>
  <c r="Z149" i="69"/>
  <c r="AC149" i="69"/>
  <c r="F149" i="69"/>
  <c r="N149" i="69"/>
  <c r="V149" i="69"/>
  <c r="AD149" i="69"/>
  <c r="K163" i="69"/>
  <c r="M163" i="69"/>
  <c r="O163" i="69"/>
  <c r="Q163" i="69"/>
  <c r="S163" i="69"/>
  <c r="U163" i="69"/>
  <c r="C167" i="69"/>
  <c r="C168" i="69"/>
  <c r="C169" i="69"/>
  <c r="C171" i="69"/>
  <c r="C172" i="69"/>
  <c r="E173" i="69"/>
  <c r="F173" i="69"/>
  <c r="G173" i="69"/>
  <c r="H173" i="69"/>
  <c r="I173" i="69"/>
  <c r="J173" i="69"/>
  <c r="K173" i="69"/>
  <c r="L173" i="69"/>
  <c r="M173" i="69"/>
  <c r="N173" i="69"/>
  <c r="O173" i="69"/>
  <c r="P173" i="69"/>
  <c r="Q173" i="69"/>
  <c r="R173" i="69"/>
  <c r="S173" i="69"/>
  <c r="T173" i="69"/>
  <c r="U173" i="69"/>
  <c r="V173" i="69"/>
  <c r="W173" i="69"/>
  <c r="X173" i="69"/>
  <c r="Y173" i="69"/>
  <c r="Z173" i="69"/>
  <c r="AA173" i="69"/>
  <c r="AB173" i="69"/>
  <c r="AC173" i="69"/>
  <c r="AD173" i="69"/>
  <c r="F178" i="69"/>
  <c r="K178" i="69"/>
  <c r="C177" i="69"/>
  <c r="E178" i="69"/>
  <c r="G178" i="69"/>
  <c r="H178" i="69"/>
  <c r="I178" i="69"/>
  <c r="J178" i="69"/>
  <c r="L178" i="69"/>
  <c r="M178" i="69"/>
  <c r="N178" i="69"/>
  <c r="O178" i="69"/>
  <c r="P178" i="69"/>
  <c r="Q178" i="69"/>
  <c r="R178" i="69"/>
  <c r="S178" i="69"/>
  <c r="T178" i="69"/>
  <c r="U178" i="69"/>
  <c r="W178" i="69"/>
  <c r="X178" i="69"/>
  <c r="Y178" i="69"/>
  <c r="Z178" i="69"/>
  <c r="AA178" i="69"/>
  <c r="AB178" i="69"/>
  <c r="AC178" i="69"/>
  <c r="AD178" i="69"/>
  <c r="C180" i="69"/>
  <c r="C181" i="69"/>
  <c r="C182" i="69"/>
  <c r="E183" i="69"/>
  <c r="F183" i="69"/>
  <c r="G183" i="69"/>
  <c r="H183" i="69"/>
  <c r="I183" i="69"/>
  <c r="J183" i="69"/>
  <c r="K183" i="69"/>
  <c r="L183" i="69"/>
  <c r="M183" i="69"/>
  <c r="N183" i="69"/>
  <c r="O183" i="69"/>
  <c r="P183" i="69"/>
  <c r="Q183" i="69"/>
  <c r="R183" i="69"/>
  <c r="S183" i="69"/>
  <c r="T183" i="69"/>
  <c r="U183" i="69"/>
  <c r="V183" i="69"/>
  <c r="W183" i="69"/>
  <c r="X183" i="69"/>
  <c r="Y183" i="69"/>
  <c r="Z183" i="69"/>
  <c r="AA183" i="69"/>
  <c r="AB183" i="69"/>
  <c r="AC183" i="69"/>
  <c r="AD183" i="69"/>
  <c r="D186" i="69"/>
  <c r="E186" i="69"/>
  <c r="F186" i="69"/>
  <c r="G186" i="69"/>
  <c r="H186" i="69"/>
  <c r="I186" i="69"/>
  <c r="J186" i="69"/>
  <c r="K186" i="69"/>
  <c r="L186" i="69"/>
  <c r="M186" i="69"/>
  <c r="N186" i="69"/>
  <c r="O186" i="69"/>
  <c r="P186" i="69"/>
  <c r="Q186" i="69"/>
  <c r="R186" i="69"/>
  <c r="S186" i="69"/>
  <c r="T186" i="69"/>
  <c r="U186" i="69"/>
  <c r="V186" i="69"/>
  <c r="W186" i="69"/>
  <c r="X186" i="69"/>
  <c r="Y186" i="69"/>
  <c r="Z186" i="69"/>
  <c r="AA186" i="69"/>
  <c r="AB186" i="69"/>
  <c r="AC186" i="69"/>
  <c r="AD186" i="69"/>
  <c r="C188" i="69"/>
  <c r="C189" i="69"/>
  <c r="C190" i="69"/>
  <c r="D192" i="69"/>
  <c r="F192" i="69"/>
  <c r="G192" i="69"/>
  <c r="H192" i="69"/>
  <c r="I192" i="69"/>
  <c r="J192" i="69"/>
  <c r="K192" i="69"/>
  <c r="L192" i="69"/>
  <c r="M192" i="69"/>
  <c r="N192" i="69"/>
  <c r="O192" i="69"/>
  <c r="P192" i="69"/>
  <c r="Q192" i="69"/>
  <c r="R192" i="69"/>
  <c r="S192" i="69"/>
  <c r="T192" i="69"/>
  <c r="U192" i="69"/>
  <c r="V192" i="69"/>
  <c r="W192" i="69"/>
  <c r="X192" i="69"/>
  <c r="Y192" i="69"/>
  <c r="Z192" i="69"/>
  <c r="AA192" i="69"/>
  <c r="AB192" i="69"/>
  <c r="AC192" i="69"/>
  <c r="AD192" i="69"/>
  <c r="C194" i="69"/>
  <c r="C195" i="69"/>
  <c r="D196" i="69"/>
  <c r="E196" i="69"/>
  <c r="F196" i="69"/>
  <c r="G196" i="69"/>
  <c r="I196" i="69"/>
  <c r="J196" i="69"/>
  <c r="K196" i="69"/>
  <c r="L196" i="69"/>
  <c r="M196" i="69"/>
  <c r="N196" i="69"/>
  <c r="O196" i="69"/>
  <c r="P196" i="69"/>
  <c r="Q196" i="69"/>
  <c r="R196" i="69"/>
  <c r="S196" i="69"/>
  <c r="T196" i="69"/>
  <c r="U196" i="69"/>
  <c r="V196" i="69"/>
  <c r="W196" i="69"/>
  <c r="X196" i="69"/>
  <c r="Y196" i="69"/>
  <c r="Z196" i="69"/>
  <c r="AA196" i="69"/>
  <c r="AB196" i="69"/>
  <c r="AC196" i="69"/>
  <c r="AD196" i="69"/>
  <c r="C199" i="69"/>
  <c r="C200" i="69"/>
  <c r="D201" i="69"/>
  <c r="E201" i="69"/>
  <c r="F201" i="69"/>
  <c r="G201" i="69"/>
  <c r="H201" i="69"/>
  <c r="J201" i="69"/>
  <c r="K201" i="69"/>
  <c r="L201" i="69"/>
  <c r="M201" i="69"/>
  <c r="N201" i="69"/>
  <c r="O201" i="69"/>
  <c r="P201" i="69"/>
  <c r="Q201" i="69"/>
  <c r="R201" i="69"/>
  <c r="S201" i="69"/>
  <c r="T201" i="69"/>
  <c r="U201" i="69"/>
  <c r="V201" i="69"/>
  <c r="W201" i="69"/>
  <c r="X201" i="69"/>
  <c r="Y201" i="69"/>
  <c r="Z201" i="69"/>
  <c r="AA201" i="69"/>
  <c r="AB201" i="69"/>
  <c r="AC201" i="69"/>
  <c r="AD201" i="69"/>
  <c r="E206" i="69"/>
  <c r="I206" i="69"/>
  <c r="M206" i="69"/>
  <c r="Q206" i="69"/>
  <c r="U206" i="69"/>
  <c r="Y206" i="69"/>
  <c r="AC206" i="69"/>
  <c r="G206" i="69"/>
  <c r="K206" i="69"/>
  <c r="O206" i="69"/>
  <c r="S206" i="69"/>
  <c r="AA206" i="69"/>
  <c r="W206" i="69"/>
  <c r="Z217" i="69"/>
  <c r="E217" i="69"/>
  <c r="I217" i="69"/>
  <c r="L217" i="69"/>
  <c r="M217" i="69"/>
  <c r="P217" i="69"/>
  <c r="Q217" i="69"/>
  <c r="U217" i="69"/>
  <c r="W217" i="69"/>
  <c r="X217" i="69"/>
  <c r="AD217" i="69"/>
  <c r="C220" i="69"/>
  <c r="E223" i="69"/>
  <c r="F223" i="69"/>
  <c r="G223" i="69"/>
  <c r="I223" i="69"/>
  <c r="J223" i="69"/>
  <c r="K223" i="69"/>
  <c r="L223" i="69"/>
  <c r="M223" i="69"/>
  <c r="N223" i="69"/>
  <c r="O223" i="69"/>
  <c r="P223" i="69"/>
  <c r="Q223" i="69"/>
  <c r="R223" i="69"/>
  <c r="S223" i="69"/>
  <c r="T223" i="69"/>
  <c r="U223" i="69"/>
  <c r="V223" i="69"/>
  <c r="W223" i="69"/>
  <c r="X223" i="69"/>
  <c r="Y223" i="69"/>
  <c r="Z223" i="69"/>
  <c r="AA223" i="69"/>
  <c r="AB223" i="69"/>
  <c r="AC223" i="69"/>
  <c r="AD223" i="69"/>
  <c r="E226" i="69"/>
  <c r="I226" i="69"/>
  <c r="L226" i="69"/>
  <c r="M226" i="69"/>
  <c r="Q226" i="69"/>
  <c r="T226" i="69"/>
  <c r="U226" i="69"/>
  <c r="Y226" i="69"/>
  <c r="AB226" i="69"/>
  <c r="AC226" i="69"/>
  <c r="F226" i="69"/>
  <c r="G226" i="69"/>
  <c r="J226" i="69"/>
  <c r="K226" i="69"/>
  <c r="N226" i="69"/>
  <c r="O226" i="69"/>
  <c r="R226" i="69"/>
  <c r="S226" i="69"/>
  <c r="V226" i="69"/>
  <c r="W226" i="69"/>
  <c r="Z226" i="69"/>
  <c r="AA226" i="69"/>
  <c r="AD226" i="69"/>
  <c r="E229" i="69"/>
  <c r="G229" i="69"/>
  <c r="H229" i="69"/>
  <c r="I229" i="69"/>
  <c r="K229" i="69"/>
  <c r="N229" i="69"/>
  <c r="O229" i="69"/>
  <c r="S229" i="69"/>
  <c r="T229" i="69"/>
  <c r="V229" i="69"/>
  <c r="Y229" i="69"/>
  <c r="AA229" i="69"/>
  <c r="AB229" i="69"/>
  <c r="AC229" i="69"/>
  <c r="F229" i="69"/>
  <c r="J229" i="69"/>
  <c r="L229" i="69"/>
  <c r="M229" i="69"/>
  <c r="P229" i="69"/>
  <c r="Q229" i="69"/>
  <c r="R229" i="69"/>
  <c r="U229" i="69"/>
  <c r="W229" i="69"/>
  <c r="X229" i="69"/>
  <c r="Z229" i="69"/>
  <c r="AD229" i="69"/>
  <c r="E232" i="69"/>
  <c r="F232" i="69"/>
  <c r="G232" i="69"/>
  <c r="I232" i="69"/>
  <c r="J232" i="69"/>
  <c r="K232" i="69"/>
  <c r="R232" i="69"/>
  <c r="S232" i="69"/>
  <c r="Y232" i="69"/>
  <c r="Z232" i="69"/>
  <c r="AA232" i="69"/>
  <c r="AC232" i="69"/>
  <c r="D232" i="69"/>
  <c r="H232" i="69"/>
  <c r="L232" i="69"/>
  <c r="M232" i="69"/>
  <c r="N232" i="69"/>
  <c r="O232" i="69"/>
  <c r="P232" i="69"/>
  <c r="Q232" i="69"/>
  <c r="T232" i="69"/>
  <c r="U232" i="69"/>
  <c r="V232" i="69"/>
  <c r="W232" i="69"/>
  <c r="X232" i="69"/>
  <c r="AB232" i="69"/>
  <c r="AD232" i="69"/>
  <c r="E235" i="69"/>
  <c r="G235" i="69"/>
  <c r="H235" i="69"/>
  <c r="I235" i="69"/>
  <c r="K235" i="69"/>
  <c r="N235" i="69"/>
  <c r="O235" i="69"/>
  <c r="S235" i="69"/>
  <c r="T235" i="69"/>
  <c r="V235" i="69"/>
  <c r="Y235" i="69"/>
  <c r="AA235" i="69"/>
  <c r="AB235" i="69"/>
  <c r="AC235" i="69"/>
  <c r="F235" i="69"/>
  <c r="J235" i="69"/>
  <c r="L235" i="69"/>
  <c r="M235" i="69"/>
  <c r="P235" i="69"/>
  <c r="Q235" i="69"/>
  <c r="R235" i="69"/>
  <c r="U235" i="69"/>
  <c r="W235" i="69"/>
  <c r="X235" i="69"/>
  <c r="Z235" i="69"/>
  <c r="AD235" i="69"/>
  <c r="F238" i="69"/>
  <c r="G238" i="69"/>
  <c r="J238" i="69"/>
  <c r="K238" i="69"/>
  <c r="O238" i="69"/>
  <c r="R238" i="69"/>
  <c r="S238" i="69"/>
  <c r="V238" i="69"/>
  <c r="Y238" i="69"/>
  <c r="Z238" i="69"/>
  <c r="AA238" i="69"/>
  <c r="AC238" i="69"/>
  <c r="D238" i="69"/>
  <c r="E238" i="69"/>
  <c r="H238" i="69"/>
  <c r="I238" i="69"/>
  <c r="L238" i="69"/>
  <c r="M238" i="69"/>
  <c r="N238" i="69"/>
  <c r="P238" i="69"/>
  <c r="Q238" i="69"/>
  <c r="T238" i="69"/>
  <c r="U238" i="69"/>
  <c r="W238" i="69"/>
  <c r="X238" i="69"/>
  <c r="AB238" i="69"/>
  <c r="AD238" i="69"/>
  <c r="U238" i="73"/>
  <c r="U235" i="73"/>
  <c r="U232" i="73"/>
  <c r="U229" i="73"/>
  <c r="U226" i="73"/>
  <c r="U223" i="73"/>
  <c r="U217" i="73"/>
  <c r="U206" i="73"/>
  <c r="U207" i="73" s="1"/>
  <c r="U201" i="73"/>
  <c r="U196" i="73"/>
  <c r="U192" i="73"/>
  <c r="U186" i="73"/>
  <c r="U183" i="73"/>
  <c r="U178" i="73"/>
  <c r="U173" i="73"/>
  <c r="U164" i="73"/>
  <c r="U163" i="73"/>
  <c r="U149" i="73"/>
  <c r="U140" i="73"/>
  <c r="U137" i="73"/>
  <c r="U133" i="73"/>
  <c r="U129" i="73"/>
  <c r="U126" i="73"/>
  <c r="U118" i="73"/>
  <c r="U79" i="73"/>
  <c r="U70" i="73"/>
  <c r="U67" i="73"/>
  <c r="U64" i="73"/>
  <c r="U61" i="73"/>
  <c r="U58" i="73"/>
  <c r="U54" i="73"/>
  <c r="U50" i="73"/>
  <c r="U39" i="73"/>
  <c r="U32" i="73"/>
  <c r="U29" i="73"/>
  <c r="Q238" i="73"/>
  <c r="Q239" i="73" s="1"/>
  <c r="Q235" i="73"/>
  <c r="Q232" i="73"/>
  <c r="Q229" i="73"/>
  <c r="Q226" i="73"/>
  <c r="Q223" i="73"/>
  <c r="Q217" i="73"/>
  <c r="Q206" i="73"/>
  <c r="Q201" i="73"/>
  <c r="Q196" i="73"/>
  <c r="Q192" i="73"/>
  <c r="Q186" i="73"/>
  <c r="Q183" i="73"/>
  <c r="Q178" i="73"/>
  <c r="Q173" i="73"/>
  <c r="Q163" i="73"/>
  <c r="Q164" i="73" s="1"/>
  <c r="Q149" i="73"/>
  <c r="Q140" i="73"/>
  <c r="Q137" i="73"/>
  <c r="Q133" i="73"/>
  <c r="Q129" i="73"/>
  <c r="Q126" i="73"/>
  <c r="Q118" i="73"/>
  <c r="Q79" i="73"/>
  <c r="Q70" i="73"/>
  <c r="Q67" i="73"/>
  <c r="Q64" i="73"/>
  <c r="Q61" i="73"/>
  <c r="Q58" i="73"/>
  <c r="Q54" i="73"/>
  <c r="Q50" i="73"/>
  <c r="Q39" i="73"/>
  <c r="Q32" i="73"/>
  <c r="Q29" i="73"/>
  <c r="P238" i="73"/>
  <c r="P235" i="73"/>
  <c r="P232" i="73"/>
  <c r="P229" i="73"/>
  <c r="P226" i="73"/>
  <c r="P223" i="73"/>
  <c r="P217" i="73"/>
  <c r="P206" i="73"/>
  <c r="P201" i="73"/>
  <c r="P196" i="73"/>
  <c r="P192" i="73"/>
  <c r="P186" i="73"/>
  <c r="P183" i="73"/>
  <c r="P178" i="73"/>
  <c r="P173" i="73"/>
  <c r="P163" i="73"/>
  <c r="P164" i="73" s="1"/>
  <c r="P149" i="73"/>
  <c r="P140" i="73"/>
  <c r="P137" i="73"/>
  <c r="P133" i="73"/>
  <c r="P129" i="73"/>
  <c r="P126" i="73"/>
  <c r="P118" i="73"/>
  <c r="P79" i="73"/>
  <c r="P70" i="73"/>
  <c r="P67" i="73"/>
  <c r="P64" i="73"/>
  <c r="P61" i="73"/>
  <c r="P58" i="73"/>
  <c r="P54" i="73"/>
  <c r="P50" i="73"/>
  <c r="P39" i="73"/>
  <c r="P32" i="73"/>
  <c r="P29" i="73"/>
  <c r="X238" i="73"/>
  <c r="X235" i="73"/>
  <c r="X232" i="73"/>
  <c r="X229" i="73"/>
  <c r="X226" i="73"/>
  <c r="X223" i="73"/>
  <c r="X217" i="73"/>
  <c r="X206" i="73"/>
  <c r="X201" i="73"/>
  <c r="X196" i="73"/>
  <c r="X192" i="73"/>
  <c r="X186" i="73"/>
  <c r="X183" i="73"/>
  <c r="X178" i="73"/>
  <c r="X173" i="73"/>
  <c r="X163" i="73"/>
  <c r="X164" i="73" s="1"/>
  <c r="X149" i="73"/>
  <c r="X140" i="73"/>
  <c r="X141" i="73" s="1"/>
  <c r="X137" i="73"/>
  <c r="X133" i="73"/>
  <c r="X129" i="73"/>
  <c r="X126" i="73"/>
  <c r="X118" i="73"/>
  <c r="X79" i="73"/>
  <c r="X70" i="73"/>
  <c r="X67" i="73"/>
  <c r="X64" i="73"/>
  <c r="X61" i="73"/>
  <c r="X58" i="73"/>
  <c r="X54" i="73"/>
  <c r="X50" i="73"/>
  <c r="X39" i="73"/>
  <c r="X32" i="73"/>
  <c r="X29" i="73"/>
  <c r="W238" i="73"/>
  <c r="W235" i="73"/>
  <c r="W232" i="73"/>
  <c r="W229" i="73"/>
  <c r="W226" i="73"/>
  <c r="W223" i="73"/>
  <c r="W217" i="73"/>
  <c r="W206" i="73"/>
  <c r="W201" i="73"/>
  <c r="W196" i="73"/>
  <c r="W192" i="73"/>
  <c r="W186" i="73"/>
  <c r="W183" i="73"/>
  <c r="W178" i="73"/>
  <c r="W173" i="73"/>
  <c r="W164" i="73"/>
  <c r="W163" i="73"/>
  <c r="W149" i="73"/>
  <c r="W140" i="73"/>
  <c r="W137" i="73"/>
  <c r="W133" i="73"/>
  <c r="W129" i="73"/>
  <c r="W126" i="73"/>
  <c r="W118" i="73"/>
  <c r="W79" i="73"/>
  <c r="W70" i="73"/>
  <c r="W67" i="73"/>
  <c r="W64" i="73"/>
  <c r="W61" i="73"/>
  <c r="W58" i="73"/>
  <c r="W54" i="73"/>
  <c r="W50" i="73"/>
  <c r="W39" i="73"/>
  <c r="W32" i="73"/>
  <c r="W29" i="73"/>
  <c r="AD238" i="73"/>
  <c r="AD239" i="73" s="1"/>
  <c r="AD235" i="73"/>
  <c r="AD232" i="73"/>
  <c r="AD229" i="73"/>
  <c r="AD226" i="73"/>
  <c r="AD223" i="73"/>
  <c r="AD217" i="73"/>
  <c r="AD206" i="73"/>
  <c r="AD201" i="73"/>
  <c r="AD196" i="73"/>
  <c r="AD192" i="73"/>
  <c r="AD186" i="73"/>
  <c r="AD183" i="73"/>
  <c r="AD178" i="73"/>
  <c r="AD173" i="73"/>
  <c r="AD163" i="73"/>
  <c r="AD164" i="73" s="1"/>
  <c r="AD149" i="73"/>
  <c r="AD140" i="73"/>
  <c r="AD137" i="73"/>
  <c r="AD133" i="73"/>
  <c r="AD129" i="73"/>
  <c r="AD126" i="73"/>
  <c r="AD118" i="73"/>
  <c r="AD79" i="73"/>
  <c r="AD70" i="73"/>
  <c r="AD67" i="73"/>
  <c r="AD64" i="73"/>
  <c r="AD61" i="73"/>
  <c r="AD71" i="73" s="1"/>
  <c r="AD58" i="73"/>
  <c r="AD54" i="73"/>
  <c r="AD50" i="73"/>
  <c r="AD39" i="73"/>
  <c r="AD32" i="73"/>
  <c r="AD29" i="73"/>
  <c r="AE238" i="72"/>
  <c r="AE239" i="72" s="1"/>
  <c r="AE235" i="72"/>
  <c r="AE232" i="72"/>
  <c r="AE229" i="72"/>
  <c r="AE226" i="72"/>
  <c r="AE223" i="72"/>
  <c r="AE217" i="72"/>
  <c r="AE206" i="72"/>
  <c r="AE207" i="72" s="1"/>
  <c r="AE201" i="72"/>
  <c r="AE196" i="72"/>
  <c r="AE192" i="72"/>
  <c r="AE186" i="72"/>
  <c r="AE183" i="72"/>
  <c r="AE178" i="72"/>
  <c r="AE173" i="72"/>
  <c r="AE164" i="72"/>
  <c r="AE163" i="72"/>
  <c r="AE149" i="72"/>
  <c r="AE140" i="72"/>
  <c r="AE141" i="72" s="1"/>
  <c r="AE137" i="72"/>
  <c r="AE133" i="72"/>
  <c r="AE129" i="72"/>
  <c r="AE126" i="72"/>
  <c r="AE118" i="72"/>
  <c r="AE79" i="72"/>
  <c r="AE70" i="72"/>
  <c r="AE67" i="72"/>
  <c r="AE64" i="72"/>
  <c r="AE61" i="72"/>
  <c r="AE71" i="72" s="1"/>
  <c r="AE58" i="72"/>
  <c r="AE54" i="72"/>
  <c r="AE50" i="72"/>
  <c r="AE39" i="72"/>
  <c r="AE32" i="72"/>
  <c r="AE29" i="72"/>
  <c r="C9" i="74"/>
  <c r="C10" i="74"/>
  <c r="C11" i="74"/>
  <c r="C12" i="74"/>
  <c r="C13" i="74"/>
  <c r="C14" i="74"/>
  <c r="C15" i="74"/>
  <c r="C16" i="74"/>
  <c r="C17" i="74"/>
  <c r="C18" i="74"/>
  <c r="C19" i="74"/>
  <c r="C20" i="74"/>
  <c r="C21" i="74"/>
  <c r="C22" i="74"/>
  <c r="C23" i="74"/>
  <c r="C24" i="74"/>
  <c r="C25" i="74"/>
  <c r="C26" i="74"/>
  <c r="C27" i="74"/>
  <c r="C28" i="74"/>
  <c r="C31" i="74"/>
  <c r="C32" i="74" s="1"/>
  <c r="D32" i="74"/>
  <c r="E32" i="74"/>
  <c r="F32" i="74"/>
  <c r="G32" i="74"/>
  <c r="H32" i="74"/>
  <c r="I32" i="74"/>
  <c r="J32" i="74"/>
  <c r="K32" i="74"/>
  <c r="L32" i="74"/>
  <c r="M32" i="74"/>
  <c r="N32" i="74"/>
  <c r="O32" i="74"/>
  <c r="P32" i="74"/>
  <c r="Q32" i="74"/>
  <c r="R32" i="74"/>
  <c r="S32" i="74"/>
  <c r="T32" i="74"/>
  <c r="U32" i="74"/>
  <c r="V32" i="74"/>
  <c r="W32" i="74"/>
  <c r="X32" i="74"/>
  <c r="Y32" i="74"/>
  <c r="Z32" i="74"/>
  <c r="AA32" i="74"/>
  <c r="AB32" i="74"/>
  <c r="AC32" i="74"/>
  <c r="AD32" i="74"/>
  <c r="C34" i="74"/>
  <c r="C35" i="74"/>
  <c r="C36" i="74"/>
  <c r="C37" i="74"/>
  <c r="C38" i="74"/>
  <c r="D39" i="74"/>
  <c r="E39" i="74"/>
  <c r="F39" i="74"/>
  <c r="G39" i="74"/>
  <c r="H39" i="74"/>
  <c r="I39" i="74"/>
  <c r="J39" i="74"/>
  <c r="K39" i="74"/>
  <c r="L39" i="74"/>
  <c r="M39" i="74"/>
  <c r="N39" i="74"/>
  <c r="O39" i="74"/>
  <c r="P39" i="74"/>
  <c r="Q39" i="74"/>
  <c r="R39" i="74"/>
  <c r="S39" i="74"/>
  <c r="T39" i="74"/>
  <c r="U39" i="74"/>
  <c r="V39" i="74"/>
  <c r="W39" i="74"/>
  <c r="X39" i="74"/>
  <c r="Y39" i="74"/>
  <c r="Z39" i="74"/>
  <c r="AA39" i="74"/>
  <c r="AB39" i="74"/>
  <c r="AC39" i="74"/>
  <c r="AD39" i="74"/>
  <c r="C41" i="74"/>
  <c r="C42" i="74"/>
  <c r="C43" i="74"/>
  <c r="C44" i="74"/>
  <c r="C45" i="74"/>
  <c r="C46" i="74"/>
  <c r="C47" i="74"/>
  <c r="C48" i="74"/>
  <c r="C49" i="74"/>
  <c r="D50" i="74"/>
  <c r="E50" i="74"/>
  <c r="F50" i="74"/>
  <c r="G50" i="74"/>
  <c r="H50" i="74"/>
  <c r="I50" i="74"/>
  <c r="J50" i="74"/>
  <c r="K50" i="74"/>
  <c r="L50" i="74"/>
  <c r="M50" i="74"/>
  <c r="N50" i="74"/>
  <c r="O50" i="74"/>
  <c r="P50" i="74"/>
  <c r="Q50" i="74"/>
  <c r="R50" i="74"/>
  <c r="S50" i="74"/>
  <c r="T50" i="74"/>
  <c r="U50" i="74"/>
  <c r="V50" i="74"/>
  <c r="W50" i="74"/>
  <c r="X50" i="74"/>
  <c r="Y50" i="74"/>
  <c r="Z50" i="74"/>
  <c r="AA50" i="74"/>
  <c r="AA71" i="74" s="1"/>
  <c r="AB50" i="74"/>
  <c r="AC50" i="74"/>
  <c r="AD50" i="74"/>
  <c r="C52" i="74"/>
  <c r="C54" i="74" s="1"/>
  <c r="C53" i="74"/>
  <c r="D54" i="74"/>
  <c r="E54" i="74"/>
  <c r="F54" i="74"/>
  <c r="G54" i="74"/>
  <c r="H54" i="74"/>
  <c r="I54" i="74"/>
  <c r="J54" i="74"/>
  <c r="K54" i="74"/>
  <c r="L54" i="74"/>
  <c r="M54" i="74"/>
  <c r="N54" i="74"/>
  <c r="O54" i="74"/>
  <c r="P54" i="74"/>
  <c r="Q54" i="74"/>
  <c r="R54" i="74"/>
  <c r="S54" i="74"/>
  <c r="T54" i="74"/>
  <c r="U54" i="74"/>
  <c r="V54" i="74"/>
  <c r="W54" i="74"/>
  <c r="X54" i="74"/>
  <c r="Y54" i="74"/>
  <c r="Z54" i="74"/>
  <c r="AA54" i="74"/>
  <c r="AB54" i="74"/>
  <c r="AC54" i="74"/>
  <c r="AD54" i="74"/>
  <c r="C56" i="74"/>
  <c r="C57" i="74"/>
  <c r="D58" i="74"/>
  <c r="E58" i="74"/>
  <c r="F58" i="74"/>
  <c r="G58" i="74"/>
  <c r="H58" i="74"/>
  <c r="I58" i="74"/>
  <c r="J58" i="74"/>
  <c r="K58" i="74"/>
  <c r="L58" i="74"/>
  <c r="M58" i="74"/>
  <c r="N58" i="74"/>
  <c r="O58" i="74"/>
  <c r="P58" i="74"/>
  <c r="Q58" i="74"/>
  <c r="R58" i="74"/>
  <c r="S58" i="74"/>
  <c r="T58" i="74"/>
  <c r="U58" i="74"/>
  <c r="V58" i="74"/>
  <c r="W58" i="74"/>
  <c r="X58" i="74"/>
  <c r="Y58" i="74"/>
  <c r="Z58" i="74"/>
  <c r="AA58" i="74"/>
  <c r="AB58" i="74"/>
  <c r="AC58" i="74"/>
  <c r="AD58" i="74"/>
  <c r="C60" i="74"/>
  <c r="C61" i="74" s="1"/>
  <c r="D61" i="74"/>
  <c r="E61" i="74"/>
  <c r="F61" i="74"/>
  <c r="G61" i="74"/>
  <c r="H61" i="74"/>
  <c r="I61" i="74"/>
  <c r="J61" i="74"/>
  <c r="K61" i="74"/>
  <c r="L61" i="74"/>
  <c r="M61" i="74"/>
  <c r="N61" i="74"/>
  <c r="O61" i="74"/>
  <c r="P61" i="74"/>
  <c r="Q61" i="74"/>
  <c r="R61" i="74"/>
  <c r="S61" i="74"/>
  <c r="T61" i="74"/>
  <c r="U61" i="74"/>
  <c r="V61" i="74"/>
  <c r="W61" i="74"/>
  <c r="X61" i="74"/>
  <c r="Y61" i="74"/>
  <c r="Z61" i="74"/>
  <c r="AA61" i="74"/>
  <c r="AB61" i="74"/>
  <c r="AC61" i="74"/>
  <c r="AD61" i="74"/>
  <c r="C63" i="74"/>
  <c r="C64" i="74" s="1"/>
  <c r="D64" i="74"/>
  <c r="E64" i="74"/>
  <c r="F64" i="74"/>
  <c r="G64" i="74"/>
  <c r="H64" i="74"/>
  <c r="I64" i="74"/>
  <c r="J64" i="74"/>
  <c r="K64" i="74"/>
  <c r="L64" i="74"/>
  <c r="M64" i="74"/>
  <c r="N64" i="74"/>
  <c r="O64" i="74"/>
  <c r="P64" i="74"/>
  <c r="Q64" i="74"/>
  <c r="R64" i="74"/>
  <c r="S64" i="74"/>
  <c r="T64" i="74"/>
  <c r="U64" i="74"/>
  <c r="V64" i="74"/>
  <c r="W64" i="74"/>
  <c r="X64" i="74"/>
  <c r="Y64" i="74"/>
  <c r="Z64" i="74"/>
  <c r="AA64" i="74"/>
  <c r="AB64" i="74"/>
  <c r="AC64" i="74"/>
  <c r="AD64" i="74"/>
  <c r="C66" i="74"/>
  <c r="C67" i="74" s="1"/>
  <c r="D67" i="74"/>
  <c r="E67" i="74"/>
  <c r="F67" i="74"/>
  <c r="G67" i="74"/>
  <c r="H67" i="74"/>
  <c r="I67" i="74"/>
  <c r="J67" i="74"/>
  <c r="K67" i="74"/>
  <c r="L67" i="74"/>
  <c r="M67" i="74"/>
  <c r="N67" i="74"/>
  <c r="O67" i="74"/>
  <c r="P67" i="74"/>
  <c r="Q67" i="74"/>
  <c r="R67" i="74"/>
  <c r="S67" i="74"/>
  <c r="T67" i="74"/>
  <c r="U67" i="74"/>
  <c r="V67" i="74"/>
  <c r="W67" i="74"/>
  <c r="X67" i="74"/>
  <c r="Y67" i="74"/>
  <c r="Z67" i="74"/>
  <c r="AA67" i="74"/>
  <c r="AB67" i="74"/>
  <c r="AC67" i="74"/>
  <c r="AD67" i="74"/>
  <c r="C69" i="74"/>
  <c r="C70" i="74"/>
  <c r="D70" i="74"/>
  <c r="E70" i="74"/>
  <c r="F70" i="74"/>
  <c r="G70" i="74"/>
  <c r="H70" i="74"/>
  <c r="I70" i="74"/>
  <c r="J70" i="74"/>
  <c r="K70" i="74"/>
  <c r="L70" i="74"/>
  <c r="M70" i="74"/>
  <c r="N70" i="74"/>
  <c r="O70" i="74"/>
  <c r="P70" i="74"/>
  <c r="Q70" i="74"/>
  <c r="R70" i="74"/>
  <c r="S70" i="74"/>
  <c r="T70" i="74"/>
  <c r="U70" i="74"/>
  <c r="V70" i="74"/>
  <c r="W70" i="74"/>
  <c r="X70" i="74"/>
  <c r="Y70" i="74"/>
  <c r="Z70" i="74"/>
  <c r="AA70" i="74"/>
  <c r="AB70" i="74"/>
  <c r="AC70" i="74"/>
  <c r="AD70" i="74"/>
  <c r="G71" i="74"/>
  <c r="W71" i="74"/>
  <c r="C74" i="74"/>
  <c r="C75" i="74"/>
  <c r="C76" i="74"/>
  <c r="C77" i="74"/>
  <c r="C78" i="74"/>
  <c r="D79" i="74"/>
  <c r="E79" i="74"/>
  <c r="F79" i="74"/>
  <c r="G79" i="74"/>
  <c r="H79" i="74"/>
  <c r="I79" i="74"/>
  <c r="J79" i="74"/>
  <c r="K79" i="74"/>
  <c r="L79" i="74"/>
  <c r="M79" i="74"/>
  <c r="N79" i="74"/>
  <c r="O79" i="74"/>
  <c r="P79" i="74"/>
  <c r="Q79" i="74"/>
  <c r="R79" i="74"/>
  <c r="S79" i="74"/>
  <c r="T79" i="74"/>
  <c r="U79" i="74"/>
  <c r="V79" i="74"/>
  <c r="W79" i="74"/>
  <c r="X79" i="74"/>
  <c r="Y79" i="74"/>
  <c r="Z79" i="74"/>
  <c r="AA79" i="74"/>
  <c r="AB79" i="74"/>
  <c r="AC79" i="74"/>
  <c r="AD79" i="74"/>
  <c r="C81" i="74"/>
  <c r="C82" i="74"/>
  <c r="C83" i="74"/>
  <c r="C84" i="74"/>
  <c r="C85" i="74"/>
  <c r="C86" i="74"/>
  <c r="C87" i="74"/>
  <c r="C88" i="74"/>
  <c r="C89" i="74"/>
  <c r="C90" i="74"/>
  <c r="C91" i="74"/>
  <c r="C92" i="74"/>
  <c r="C93" i="74"/>
  <c r="C94" i="74"/>
  <c r="C95" i="74"/>
  <c r="C96" i="74"/>
  <c r="C97" i="74"/>
  <c r="C98" i="74"/>
  <c r="C99" i="74"/>
  <c r="C100" i="74"/>
  <c r="C101" i="74"/>
  <c r="C102" i="74"/>
  <c r="C103" i="74"/>
  <c r="C104" i="74"/>
  <c r="C105" i="74"/>
  <c r="C106" i="74"/>
  <c r="C107" i="74"/>
  <c r="C108" i="74"/>
  <c r="C109" i="74"/>
  <c r="C110" i="74"/>
  <c r="C111" i="74"/>
  <c r="C112" i="74"/>
  <c r="C113" i="74"/>
  <c r="C114" i="74"/>
  <c r="C115" i="74"/>
  <c r="C116" i="74"/>
  <c r="C117" i="74"/>
  <c r="D118" i="74"/>
  <c r="E118" i="74"/>
  <c r="F118" i="74"/>
  <c r="G118" i="74"/>
  <c r="H118" i="74"/>
  <c r="I118" i="74"/>
  <c r="J118" i="74"/>
  <c r="K118" i="74"/>
  <c r="L118" i="74"/>
  <c r="M118" i="74"/>
  <c r="N118" i="74"/>
  <c r="O118" i="74"/>
  <c r="P118" i="74"/>
  <c r="Q118" i="74"/>
  <c r="R118" i="74"/>
  <c r="S118" i="74"/>
  <c r="T118" i="74"/>
  <c r="U118" i="74"/>
  <c r="V118" i="74"/>
  <c r="W118" i="74"/>
  <c r="X118" i="74"/>
  <c r="Y118" i="74"/>
  <c r="Z118" i="74"/>
  <c r="AA118" i="74"/>
  <c r="AB118" i="74"/>
  <c r="AC118" i="74"/>
  <c r="AD118" i="74"/>
  <c r="C120" i="74"/>
  <c r="C121" i="74"/>
  <c r="C122" i="74"/>
  <c r="C123" i="74"/>
  <c r="C124" i="74"/>
  <c r="C125" i="74"/>
  <c r="D126" i="74"/>
  <c r="E126" i="74"/>
  <c r="F126" i="74"/>
  <c r="G126" i="74"/>
  <c r="H126" i="74"/>
  <c r="I126" i="74"/>
  <c r="J126" i="74"/>
  <c r="K126" i="74"/>
  <c r="L126" i="74"/>
  <c r="M126" i="74"/>
  <c r="N126" i="74"/>
  <c r="O126" i="74"/>
  <c r="P126" i="74"/>
  <c r="Q126" i="74"/>
  <c r="R126" i="74"/>
  <c r="S126" i="74"/>
  <c r="T126" i="74"/>
  <c r="U126" i="74"/>
  <c r="V126" i="74"/>
  <c r="W126" i="74"/>
  <c r="X126" i="74"/>
  <c r="Y126" i="74"/>
  <c r="Z126" i="74"/>
  <c r="AA126" i="74"/>
  <c r="AB126" i="74"/>
  <c r="AC126" i="74"/>
  <c r="AD126" i="74"/>
  <c r="C128" i="74"/>
  <c r="C129" i="74" s="1"/>
  <c r="D129" i="74"/>
  <c r="E129" i="74"/>
  <c r="F129" i="74"/>
  <c r="G129" i="74"/>
  <c r="H129" i="74"/>
  <c r="I129" i="74"/>
  <c r="J129" i="74"/>
  <c r="K129" i="74"/>
  <c r="L129" i="74"/>
  <c r="M129" i="74"/>
  <c r="N129" i="74"/>
  <c r="O129" i="74"/>
  <c r="P129" i="74"/>
  <c r="Q129" i="74"/>
  <c r="R129" i="74"/>
  <c r="S129" i="74"/>
  <c r="T129" i="74"/>
  <c r="U129" i="74"/>
  <c r="V129" i="74"/>
  <c r="W129" i="74"/>
  <c r="X129" i="74"/>
  <c r="Y129" i="74"/>
  <c r="Z129" i="74"/>
  <c r="AA129" i="74"/>
  <c r="AB129" i="74"/>
  <c r="AC129" i="74"/>
  <c r="AD129" i="74"/>
  <c r="C131" i="74"/>
  <c r="C132" i="74"/>
  <c r="D133" i="74"/>
  <c r="E133" i="74"/>
  <c r="F133" i="74"/>
  <c r="G133" i="74"/>
  <c r="H133" i="74"/>
  <c r="I133" i="74"/>
  <c r="J133" i="74"/>
  <c r="K133" i="74"/>
  <c r="L133" i="74"/>
  <c r="M133" i="74"/>
  <c r="N133" i="74"/>
  <c r="O133" i="74"/>
  <c r="P133" i="74"/>
  <c r="Q133" i="74"/>
  <c r="R133" i="74"/>
  <c r="S133" i="74"/>
  <c r="T133" i="74"/>
  <c r="U133" i="74"/>
  <c r="V133" i="74"/>
  <c r="W133" i="74"/>
  <c r="X133" i="74"/>
  <c r="Y133" i="74"/>
  <c r="Z133" i="74"/>
  <c r="AA133" i="74"/>
  <c r="AB133" i="74"/>
  <c r="AC133" i="74"/>
  <c r="AD133" i="74"/>
  <c r="C135" i="74"/>
  <c r="C136" i="74"/>
  <c r="C137" i="74" s="1"/>
  <c r="D137" i="74"/>
  <c r="E137" i="74"/>
  <c r="F137" i="74"/>
  <c r="G137" i="74"/>
  <c r="H137" i="74"/>
  <c r="I137" i="74"/>
  <c r="J137" i="74"/>
  <c r="K137" i="74"/>
  <c r="L137" i="74"/>
  <c r="M137" i="74"/>
  <c r="N137" i="74"/>
  <c r="O137" i="74"/>
  <c r="P137" i="74"/>
  <c r="Q137" i="74"/>
  <c r="R137" i="74"/>
  <c r="S137" i="74"/>
  <c r="T137" i="74"/>
  <c r="U137" i="74"/>
  <c r="V137" i="74"/>
  <c r="W137" i="74"/>
  <c r="X137" i="74"/>
  <c r="Y137" i="74"/>
  <c r="Z137" i="74"/>
  <c r="AA137" i="74"/>
  <c r="AB137" i="74"/>
  <c r="AC137" i="74"/>
  <c r="AD137" i="74"/>
  <c r="C139" i="74"/>
  <c r="C140" i="74" s="1"/>
  <c r="D140" i="74"/>
  <c r="E140" i="74"/>
  <c r="F140" i="74"/>
  <c r="G140" i="74"/>
  <c r="H140" i="74"/>
  <c r="I140" i="74"/>
  <c r="J140" i="74"/>
  <c r="K140" i="74"/>
  <c r="L140" i="74"/>
  <c r="M140" i="74"/>
  <c r="N140" i="74"/>
  <c r="O140" i="74"/>
  <c r="P140" i="74"/>
  <c r="Q140" i="74"/>
  <c r="Q141" i="74" s="1"/>
  <c r="R140" i="74"/>
  <c r="S140" i="74"/>
  <c r="T140" i="74"/>
  <c r="U140" i="74"/>
  <c r="U141" i="74" s="1"/>
  <c r="V140" i="74"/>
  <c r="W140" i="74"/>
  <c r="X140" i="74"/>
  <c r="Y140" i="74"/>
  <c r="Z140" i="74"/>
  <c r="AA140" i="74"/>
  <c r="AB140" i="74"/>
  <c r="AC140" i="74"/>
  <c r="AD140" i="74"/>
  <c r="M141" i="74"/>
  <c r="AC141" i="74"/>
  <c r="C144" i="74"/>
  <c r="C145" i="74"/>
  <c r="C146" i="74"/>
  <c r="C147" i="74"/>
  <c r="C148" i="74"/>
  <c r="D149" i="74"/>
  <c r="E149" i="74"/>
  <c r="F149" i="74"/>
  <c r="G149" i="74"/>
  <c r="H149" i="74"/>
  <c r="I149" i="74"/>
  <c r="J149" i="74"/>
  <c r="K149" i="74"/>
  <c r="L149" i="74"/>
  <c r="M149" i="74"/>
  <c r="N149" i="74"/>
  <c r="O149" i="74"/>
  <c r="P149" i="74"/>
  <c r="Q149" i="74"/>
  <c r="R149" i="74"/>
  <c r="S149" i="74"/>
  <c r="T149" i="74"/>
  <c r="U149" i="74"/>
  <c r="V149" i="74"/>
  <c r="W149" i="74"/>
  <c r="X149" i="74"/>
  <c r="Y149" i="74"/>
  <c r="Z149" i="74"/>
  <c r="AA149" i="74"/>
  <c r="AB149" i="74"/>
  <c r="AC149" i="74"/>
  <c r="AD149" i="74"/>
  <c r="C151" i="74"/>
  <c r="C152" i="74"/>
  <c r="C153" i="74"/>
  <c r="C154" i="74"/>
  <c r="C155" i="74"/>
  <c r="C156" i="74"/>
  <c r="C157" i="74"/>
  <c r="C158" i="74"/>
  <c r="C159" i="74"/>
  <c r="C160" i="74"/>
  <c r="C161" i="74"/>
  <c r="C162" i="74"/>
  <c r="D163" i="74"/>
  <c r="D164" i="74" s="1"/>
  <c r="E163" i="74"/>
  <c r="E164" i="74" s="1"/>
  <c r="F163" i="74"/>
  <c r="G163" i="74"/>
  <c r="G164" i="74" s="1"/>
  <c r="H163" i="74"/>
  <c r="I163" i="74"/>
  <c r="I164" i="74" s="1"/>
  <c r="J163" i="74"/>
  <c r="K163" i="74"/>
  <c r="K164" i="74" s="1"/>
  <c r="L163" i="74"/>
  <c r="M163" i="74"/>
  <c r="N163" i="74"/>
  <c r="O163" i="74"/>
  <c r="O164" i="74" s="1"/>
  <c r="P163" i="74"/>
  <c r="Q163" i="74"/>
  <c r="R163" i="74"/>
  <c r="S163" i="74"/>
  <c r="S164" i="74" s="1"/>
  <c r="T163" i="74"/>
  <c r="U163" i="74"/>
  <c r="V163" i="74"/>
  <c r="W163" i="74"/>
  <c r="W164" i="74" s="1"/>
  <c r="X163" i="74"/>
  <c r="Y163" i="74"/>
  <c r="Y164" i="74" s="1"/>
  <c r="Z163" i="74"/>
  <c r="AA163" i="74"/>
  <c r="AA164" i="74" s="1"/>
  <c r="AB163" i="74"/>
  <c r="AC163" i="74"/>
  <c r="AC164" i="74" s="1"/>
  <c r="AD163" i="74"/>
  <c r="L164" i="74"/>
  <c r="M164" i="74"/>
  <c r="P164" i="74"/>
  <c r="Q164" i="74"/>
  <c r="T164" i="74"/>
  <c r="U164" i="74"/>
  <c r="X164" i="74"/>
  <c r="AB164" i="74"/>
  <c r="C167" i="74"/>
  <c r="C168" i="74"/>
  <c r="C169" i="74"/>
  <c r="C170" i="74"/>
  <c r="C171" i="74"/>
  <c r="C172" i="74"/>
  <c r="D173" i="74"/>
  <c r="E173" i="74"/>
  <c r="F173" i="74"/>
  <c r="G173" i="74"/>
  <c r="H173" i="74"/>
  <c r="I173" i="74"/>
  <c r="J173" i="74"/>
  <c r="K173" i="74"/>
  <c r="L173" i="74"/>
  <c r="M173" i="74"/>
  <c r="N173" i="74"/>
  <c r="O173" i="74"/>
  <c r="P173" i="74"/>
  <c r="Q173" i="74"/>
  <c r="R173" i="74"/>
  <c r="S173" i="74"/>
  <c r="T173" i="74"/>
  <c r="U173" i="74"/>
  <c r="V173" i="74"/>
  <c r="W173" i="74"/>
  <c r="X173" i="74"/>
  <c r="Y173" i="74"/>
  <c r="Z173" i="74"/>
  <c r="AA173" i="74"/>
  <c r="AB173" i="74"/>
  <c r="AC173" i="74"/>
  <c r="AD173" i="74"/>
  <c r="C175" i="74"/>
  <c r="C176" i="74"/>
  <c r="C177" i="74"/>
  <c r="D178" i="74"/>
  <c r="E178" i="74"/>
  <c r="F178" i="74"/>
  <c r="G178" i="74"/>
  <c r="H178" i="74"/>
  <c r="I178" i="74"/>
  <c r="J178" i="74"/>
  <c r="K178" i="74"/>
  <c r="L178" i="74"/>
  <c r="M178" i="74"/>
  <c r="N178" i="74"/>
  <c r="O178" i="74"/>
  <c r="P178" i="74"/>
  <c r="Q178" i="74"/>
  <c r="R178" i="74"/>
  <c r="S178" i="74"/>
  <c r="T178" i="74"/>
  <c r="U178" i="74"/>
  <c r="V178" i="74"/>
  <c r="W178" i="74"/>
  <c r="X178" i="74"/>
  <c r="Y178" i="74"/>
  <c r="Z178" i="74"/>
  <c r="AA178" i="74"/>
  <c r="AB178" i="74"/>
  <c r="AC178" i="74"/>
  <c r="AD178" i="74"/>
  <c r="C180" i="74"/>
  <c r="C181" i="74"/>
  <c r="C182" i="74"/>
  <c r="D183" i="74"/>
  <c r="E183" i="74"/>
  <c r="F183" i="74"/>
  <c r="G183" i="74"/>
  <c r="H183" i="74"/>
  <c r="I183" i="74"/>
  <c r="J183" i="74"/>
  <c r="K183" i="74"/>
  <c r="L183" i="74"/>
  <c r="M183" i="74"/>
  <c r="N183" i="74"/>
  <c r="O183" i="74"/>
  <c r="P183" i="74"/>
  <c r="Q183" i="74"/>
  <c r="R183" i="74"/>
  <c r="S183" i="74"/>
  <c r="T183" i="74"/>
  <c r="U183" i="74"/>
  <c r="V183" i="74"/>
  <c r="W183" i="74"/>
  <c r="X183" i="74"/>
  <c r="Y183" i="74"/>
  <c r="Z183" i="74"/>
  <c r="AA183" i="74"/>
  <c r="AB183" i="74"/>
  <c r="AC183" i="74"/>
  <c r="AD183" i="74"/>
  <c r="C185" i="74"/>
  <c r="C186" i="74"/>
  <c r="D186" i="74"/>
  <c r="E186" i="74"/>
  <c r="F186" i="74"/>
  <c r="G186" i="74"/>
  <c r="H186" i="74"/>
  <c r="I186" i="74"/>
  <c r="J186" i="74"/>
  <c r="K186" i="74"/>
  <c r="L186" i="74"/>
  <c r="M186" i="74"/>
  <c r="N186" i="74"/>
  <c r="O186" i="74"/>
  <c r="P186" i="74"/>
  <c r="Q186" i="74"/>
  <c r="R186" i="74"/>
  <c r="S186" i="74"/>
  <c r="T186" i="74"/>
  <c r="U186" i="74"/>
  <c r="V186" i="74"/>
  <c r="W186" i="74"/>
  <c r="X186" i="74"/>
  <c r="Y186" i="74"/>
  <c r="Z186" i="74"/>
  <c r="AA186" i="74"/>
  <c r="AB186" i="74"/>
  <c r="AC186" i="74"/>
  <c r="AD186" i="74"/>
  <c r="C188" i="74"/>
  <c r="C189" i="74"/>
  <c r="C190" i="74"/>
  <c r="C191" i="74"/>
  <c r="D192" i="74"/>
  <c r="E192" i="74"/>
  <c r="F192" i="74"/>
  <c r="G192" i="74"/>
  <c r="H192" i="74"/>
  <c r="I192" i="74"/>
  <c r="J192" i="74"/>
  <c r="K192" i="74"/>
  <c r="L192" i="74"/>
  <c r="M192" i="74"/>
  <c r="N192" i="74"/>
  <c r="O192" i="74"/>
  <c r="P192" i="74"/>
  <c r="Q192" i="74"/>
  <c r="R192" i="74"/>
  <c r="S192" i="74"/>
  <c r="T192" i="74"/>
  <c r="U192" i="74"/>
  <c r="V192" i="74"/>
  <c r="W192" i="74"/>
  <c r="X192" i="74"/>
  <c r="Y192" i="74"/>
  <c r="Z192" i="74"/>
  <c r="AA192" i="74"/>
  <c r="AB192" i="74"/>
  <c r="AC192" i="74"/>
  <c r="AD192" i="74"/>
  <c r="C194" i="74"/>
  <c r="C195" i="74"/>
  <c r="D196" i="74"/>
  <c r="E196" i="74"/>
  <c r="E207" i="74" s="1"/>
  <c r="F196" i="74"/>
  <c r="G196" i="74"/>
  <c r="H196" i="74"/>
  <c r="I196" i="74"/>
  <c r="J196" i="74"/>
  <c r="K196" i="74"/>
  <c r="L196" i="74"/>
  <c r="M196" i="74"/>
  <c r="M207" i="74" s="1"/>
  <c r="N196" i="74"/>
  <c r="O196" i="74"/>
  <c r="P196" i="74"/>
  <c r="Q196" i="74"/>
  <c r="Q207" i="74" s="1"/>
  <c r="R196" i="74"/>
  <c r="S196" i="74"/>
  <c r="T196" i="74"/>
  <c r="U196" i="74"/>
  <c r="U207" i="74" s="1"/>
  <c r="V196" i="74"/>
  <c r="W196" i="74"/>
  <c r="X196" i="74"/>
  <c r="Y196" i="74"/>
  <c r="Z196" i="74"/>
  <c r="AA196" i="74"/>
  <c r="AB196" i="74"/>
  <c r="AC196" i="74"/>
  <c r="AC207" i="74" s="1"/>
  <c r="AD196" i="74"/>
  <c r="C198" i="74"/>
  <c r="C199" i="74"/>
  <c r="C200" i="74"/>
  <c r="C201" i="74" s="1"/>
  <c r="D201" i="74"/>
  <c r="E201" i="74"/>
  <c r="F201" i="74"/>
  <c r="G201" i="74"/>
  <c r="H201" i="74"/>
  <c r="I201" i="74"/>
  <c r="J201" i="74"/>
  <c r="K201" i="74"/>
  <c r="L201" i="74"/>
  <c r="M201" i="74"/>
  <c r="N201" i="74"/>
  <c r="O201" i="74"/>
  <c r="O207" i="74" s="1"/>
  <c r="P201" i="74"/>
  <c r="Q201" i="74"/>
  <c r="R201" i="74"/>
  <c r="S201" i="74"/>
  <c r="S207" i="74" s="1"/>
  <c r="T201" i="74"/>
  <c r="U201" i="74"/>
  <c r="V201" i="74"/>
  <c r="W201" i="74"/>
  <c r="W207" i="74" s="1"/>
  <c r="X201" i="74"/>
  <c r="Y201" i="74"/>
  <c r="Z201" i="74"/>
  <c r="AA201" i="74"/>
  <c r="AB201" i="74"/>
  <c r="AC201" i="74"/>
  <c r="AD201" i="74"/>
  <c r="C203" i="74"/>
  <c r="C204" i="74"/>
  <c r="C205" i="74"/>
  <c r="D206" i="74"/>
  <c r="E206" i="74"/>
  <c r="F206" i="74"/>
  <c r="G206" i="74"/>
  <c r="H206" i="74"/>
  <c r="I206" i="74"/>
  <c r="J206" i="74"/>
  <c r="K206" i="74"/>
  <c r="K207" i="74" s="1"/>
  <c r="L206" i="74"/>
  <c r="M206" i="74"/>
  <c r="N206" i="74"/>
  <c r="O206" i="74"/>
  <c r="P206" i="74"/>
  <c r="Q206" i="74"/>
  <c r="R206" i="74"/>
  <c r="S206" i="74"/>
  <c r="T206" i="74"/>
  <c r="U206" i="74"/>
  <c r="V206" i="74"/>
  <c r="W206" i="74"/>
  <c r="X206" i="74"/>
  <c r="Y206" i="74"/>
  <c r="Z206" i="74"/>
  <c r="AA206" i="74"/>
  <c r="AA207" i="74" s="1"/>
  <c r="AB206" i="74"/>
  <c r="AC206" i="74"/>
  <c r="AD206" i="74"/>
  <c r="C210" i="74"/>
  <c r="C211" i="74"/>
  <c r="C212" i="74"/>
  <c r="C213" i="74"/>
  <c r="C214" i="74"/>
  <c r="C215" i="74"/>
  <c r="C216" i="74"/>
  <c r="D217" i="74"/>
  <c r="E217" i="74"/>
  <c r="F217" i="74"/>
  <c r="G217" i="74"/>
  <c r="H217" i="74"/>
  <c r="I217" i="74"/>
  <c r="J217" i="74"/>
  <c r="K217" i="74"/>
  <c r="L217" i="74"/>
  <c r="M217" i="74"/>
  <c r="N217" i="74"/>
  <c r="O217" i="74"/>
  <c r="P217" i="74"/>
  <c r="Q217" i="74"/>
  <c r="R217" i="74"/>
  <c r="S217" i="74"/>
  <c r="T217" i="74"/>
  <c r="U217" i="74"/>
  <c r="V217" i="74"/>
  <c r="W217" i="74"/>
  <c r="X217" i="74"/>
  <c r="Y217" i="74"/>
  <c r="Z217" i="74"/>
  <c r="AA217" i="74"/>
  <c r="AB217" i="74"/>
  <c r="AC217" i="74"/>
  <c r="AD217" i="74"/>
  <c r="C219" i="74"/>
  <c r="C220" i="74"/>
  <c r="C223" i="74" s="1"/>
  <c r="C221" i="74"/>
  <c r="C222" i="74"/>
  <c r="D223" i="74"/>
  <c r="E223" i="74"/>
  <c r="F223" i="74"/>
  <c r="G223" i="74"/>
  <c r="H223" i="74"/>
  <c r="I223" i="74"/>
  <c r="J223" i="74"/>
  <c r="K223" i="74"/>
  <c r="L223" i="74"/>
  <c r="M223" i="74"/>
  <c r="N223" i="74"/>
  <c r="O223" i="74"/>
  <c r="P223" i="74"/>
  <c r="Q223" i="74"/>
  <c r="R223" i="74"/>
  <c r="S223" i="74"/>
  <c r="T223" i="74"/>
  <c r="U223" i="74"/>
  <c r="V223" i="74"/>
  <c r="W223" i="74"/>
  <c r="X223" i="74"/>
  <c r="Y223" i="74"/>
  <c r="Z223" i="74"/>
  <c r="AA223" i="74"/>
  <c r="AB223" i="74"/>
  <c r="AC223" i="74"/>
  <c r="AD223" i="74"/>
  <c r="C225" i="74"/>
  <c r="C226" i="74"/>
  <c r="D226" i="74"/>
  <c r="E226" i="74"/>
  <c r="F226" i="74"/>
  <c r="G226" i="74"/>
  <c r="G239" i="74" s="1"/>
  <c r="H226" i="74"/>
  <c r="I226" i="74"/>
  <c r="J226" i="74"/>
  <c r="K226" i="74"/>
  <c r="L226" i="74"/>
  <c r="M226" i="74"/>
  <c r="N226" i="74"/>
  <c r="O226" i="74"/>
  <c r="P226" i="74"/>
  <c r="Q226" i="74"/>
  <c r="R226" i="74"/>
  <c r="S226" i="74"/>
  <c r="T226" i="74"/>
  <c r="U226" i="74"/>
  <c r="V226" i="74"/>
  <c r="W226" i="74"/>
  <c r="X226" i="74"/>
  <c r="Y226" i="74"/>
  <c r="Z226" i="74"/>
  <c r="AA226" i="74"/>
  <c r="AB226" i="74"/>
  <c r="AC226" i="74"/>
  <c r="AD226" i="74"/>
  <c r="C228" i="74"/>
  <c r="C229" i="74" s="1"/>
  <c r="D229" i="74"/>
  <c r="E229" i="74"/>
  <c r="F229" i="74"/>
  <c r="G229" i="74"/>
  <c r="H229" i="74"/>
  <c r="I229" i="74"/>
  <c r="J229" i="74"/>
  <c r="K229" i="74"/>
  <c r="L229" i="74"/>
  <c r="M229" i="74"/>
  <c r="N229" i="74"/>
  <c r="O229" i="74"/>
  <c r="P229" i="74"/>
  <c r="Q229" i="74"/>
  <c r="R229" i="74"/>
  <c r="S229" i="74"/>
  <c r="T229" i="74"/>
  <c r="U229" i="74"/>
  <c r="V229" i="74"/>
  <c r="W229" i="74"/>
  <c r="X229" i="74"/>
  <c r="Y229" i="74"/>
  <c r="Z229" i="74"/>
  <c r="AA229" i="74"/>
  <c r="AB229" i="74"/>
  <c r="AC229" i="74"/>
  <c r="AD229" i="74"/>
  <c r="C231" i="74"/>
  <c r="C232" i="74" s="1"/>
  <c r="D232" i="74"/>
  <c r="E232" i="74"/>
  <c r="F232" i="74"/>
  <c r="G232" i="74"/>
  <c r="H232" i="74"/>
  <c r="I232" i="74"/>
  <c r="J232" i="74"/>
  <c r="K232" i="74"/>
  <c r="L232" i="74"/>
  <c r="M232" i="74"/>
  <c r="N232" i="74"/>
  <c r="O232" i="74"/>
  <c r="P232" i="74"/>
  <c r="Q232" i="74"/>
  <c r="R232" i="74"/>
  <c r="S232" i="74"/>
  <c r="T232" i="74"/>
  <c r="U232" i="74"/>
  <c r="V232" i="74"/>
  <c r="W232" i="74"/>
  <c r="X232" i="74"/>
  <c r="Y232" i="74"/>
  <c r="Z232" i="74"/>
  <c r="AA232" i="74"/>
  <c r="AB232" i="74"/>
  <c r="AC232" i="74"/>
  <c r="AD232" i="74"/>
  <c r="C234" i="74"/>
  <c r="C235" i="74" s="1"/>
  <c r="D235" i="74"/>
  <c r="E235" i="74"/>
  <c r="F235" i="74"/>
  <c r="G235" i="74"/>
  <c r="H235" i="74"/>
  <c r="I235" i="74"/>
  <c r="J235" i="74"/>
  <c r="K235" i="74"/>
  <c r="L235" i="74"/>
  <c r="M235" i="74"/>
  <c r="N235" i="74"/>
  <c r="O235" i="74"/>
  <c r="P235" i="74"/>
  <c r="Q235" i="74"/>
  <c r="R235" i="74"/>
  <c r="S235" i="74"/>
  <c r="T235" i="74"/>
  <c r="U235" i="74"/>
  <c r="V235" i="74"/>
  <c r="W235" i="74"/>
  <c r="X235" i="74"/>
  <c r="Y235" i="74"/>
  <c r="Z235" i="74"/>
  <c r="AA235" i="74"/>
  <c r="AB235" i="74"/>
  <c r="AC235" i="74"/>
  <c r="AD235" i="74"/>
  <c r="C237" i="74"/>
  <c r="C238" i="74" s="1"/>
  <c r="D238" i="74"/>
  <c r="E238" i="74"/>
  <c r="F238" i="74"/>
  <c r="G238" i="74"/>
  <c r="H238" i="74"/>
  <c r="I238" i="74"/>
  <c r="J238" i="74"/>
  <c r="K238" i="74"/>
  <c r="K239" i="74" s="1"/>
  <c r="L238" i="74"/>
  <c r="M238" i="74"/>
  <c r="N238" i="74"/>
  <c r="O238" i="74"/>
  <c r="O239" i="74" s="1"/>
  <c r="P238" i="74"/>
  <c r="Q238" i="74"/>
  <c r="R238" i="74"/>
  <c r="S238" i="74"/>
  <c r="S239" i="74" s="1"/>
  <c r="T238" i="74"/>
  <c r="U238" i="74"/>
  <c r="V238" i="74"/>
  <c r="W238" i="74"/>
  <c r="X238" i="74"/>
  <c r="Y238" i="74"/>
  <c r="Z238" i="74"/>
  <c r="AA238" i="74"/>
  <c r="AB238" i="74"/>
  <c r="AC238" i="74"/>
  <c r="AD238" i="74"/>
  <c r="W239" i="74"/>
  <c r="C240" i="74"/>
  <c r="U239" i="69" l="1"/>
  <c r="AD239" i="69"/>
  <c r="O207" i="69"/>
  <c r="W239" i="69"/>
  <c r="M239" i="69"/>
  <c r="M164" i="69"/>
  <c r="AA239" i="74"/>
  <c r="AD50" i="69"/>
  <c r="AD71" i="69" s="1"/>
  <c r="AD118" i="69"/>
  <c r="AD141" i="69" s="1"/>
  <c r="AD164" i="74"/>
  <c r="AC118" i="69"/>
  <c r="AC163" i="69"/>
  <c r="AC164" i="69" s="1"/>
  <c r="AB206" i="69"/>
  <c r="Z118" i="69"/>
  <c r="Z141" i="69" s="1"/>
  <c r="Z163" i="69"/>
  <c r="Z164" i="69" s="1"/>
  <c r="Z164" i="74"/>
  <c r="Y207" i="74"/>
  <c r="Y141" i="74"/>
  <c r="X163" i="69"/>
  <c r="X164" i="69" s="1"/>
  <c r="W50" i="69"/>
  <c r="C58" i="74"/>
  <c r="V118" i="69"/>
  <c r="V126" i="69"/>
  <c r="V163" i="69"/>
  <c r="V164" i="69" s="1"/>
  <c r="V164" i="74"/>
  <c r="S71" i="74"/>
  <c r="R118" i="69"/>
  <c r="R141" i="69" s="1"/>
  <c r="R163" i="69"/>
  <c r="R164" i="69" s="1"/>
  <c r="R164" i="74"/>
  <c r="O71" i="74"/>
  <c r="N118" i="69"/>
  <c r="N141" i="69" s="1"/>
  <c r="N163" i="69"/>
  <c r="N164" i="69" s="1"/>
  <c r="N164" i="74"/>
  <c r="M50" i="69"/>
  <c r="K71" i="74"/>
  <c r="K164" i="69"/>
  <c r="J118" i="69"/>
  <c r="J126" i="69"/>
  <c r="J163" i="69"/>
  <c r="J164" i="69" s="1"/>
  <c r="J164" i="74"/>
  <c r="I50" i="69"/>
  <c r="I207" i="74"/>
  <c r="I141" i="74"/>
  <c r="H164" i="74"/>
  <c r="G133" i="69"/>
  <c r="G207" i="74"/>
  <c r="F118" i="69"/>
  <c r="F126" i="69"/>
  <c r="F163" i="69"/>
  <c r="F164" i="69" s="1"/>
  <c r="F164" i="74"/>
  <c r="E50" i="69"/>
  <c r="C126" i="74"/>
  <c r="E141" i="74"/>
  <c r="C206" i="74"/>
  <c r="D206" i="69"/>
  <c r="D50" i="69"/>
  <c r="C133" i="74"/>
  <c r="C173" i="74"/>
  <c r="C178" i="74"/>
  <c r="X241" i="72"/>
  <c r="X242" i="72" s="1"/>
  <c r="X137" i="69"/>
  <c r="W241" i="72"/>
  <c r="W242" i="72" s="1"/>
  <c r="W126" i="69"/>
  <c r="W141" i="69" s="1"/>
  <c r="W163" i="69"/>
  <c r="W164" i="69" s="1"/>
  <c r="W29" i="69"/>
  <c r="W39" i="69"/>
  <c r="X39" i="69"/>
  <c r="X54" i="69"/>
  <c r="X126" i="69"/>
  <c r="X206" i="69"/>
  <c r="P239" i="69"/>
  <c r="L239" i="69"/>
  <c r="AD164" i="69"/>
  <c r="S164" i="69"/>
  <c r="U164" i="69"/>
  <c r="Q164" i="69"/>
  <c r="X50" i="69"/>
  <c r="P50" i="69"/>
  <c r="L50" i="69"/>
  <c r="X29" i="69"/>
  <c r="D29" i="69"/>
  <c r="G29" i="69"/>
  <c r="P29" i="69"/>
  <c r="L29" i="69"/>
  <c r="AB29" i="69"/>
  <c r="T29" i="69"/>
  <c r="H29" i="69"/>
  <c r="M71" i="69"/>
  <c r="Z239" i="69"/>
  <c r="Q239" i="69"/>
  <c r="U141" i="69"/>
  <c r="S29" i="69"/>
  <c r="C240" i="69"/>
  <c r="C216" i="69"/>
  <c r="T217" i="69"/>
  <c r="T239" i="69" s="1"/>
  <c r="H217" i="69"/>
  <c r="D217" i="69"/>
  <c r="S217" i="69"/>
  <c r="S239" i="69" s="1"/>
  <c r="K217" i="69"/>
  <c r="K239" i="69" s="1"/>
  <c r="G217" i="69"/>
  <c r="G239" i="69" s="1"/>
  <c r="R217" i="69"/>
  <c r="J217" i="69"/>
  <c r="J239" i="69" s="1"/>
  <c r="F217" i="69"/>
  <c r="F239" i="69" s="1"/>
  <c r="V178" i="69"/>
  <c r="P141" i="69"/>
  <c r="L141" i="69"/>
  <c r="AC137" i="69"/>
  <c r="Y137" i="69"/>
  <c r="E137" i="69"/>
  <c r="I126" i="69"/>
  <c r="S118" i="69"/>
  <c r="O118" i="69"/>
  <c r="K118" i="69"/>
  <c r="Z58" i="69"/>
  <c r="V58" i="69"/>
  <c r="R58" i="69"/>
  <c r="N58" i="69"/>
  <c r="J58" i="69"/>
  <c r="F58" i="69"/>
  <c r="AC58" i="69"/>
  <c r="Y58" i="69"/>
  <c r="Q71" i="69"/>
  <c r="I58" i="69"/>
  <c r="AA50" i="69"/>
  <c r="O50" i="69"/>
  <c r="G50" i="69"/>
  <c r="X239" i="69"/>
  <c r="D223" i="69"/>
  <c r="AB217" i="69"/>
  <c r="AB239" i="69" s="1"/>
  <c r="V217" i="69"/>
  <c r="V239" i="69" s="1"/>
  <c r="AA207" i="69"/>
  <c r="S207" i="69"/>
  <c r="K207" i="69"/>
  <c r="AB137" i="69"/>
  <c r="T137" i="69"/>
  <c r="H137" i="69"/>
  <c r="AA137" i="69"/>
  <c r="S137" i="69"/>
  <c r="O137" i="69"/>
  <c r="K137" i="69"/>
  <c r="G137" i="69"/>
  <c r="AB54" i="69"/>
  <c r="T54" i="69"/>
  <c r="H54" i="69"/>
  <c r="G207" i="69"/>
  <c r="M141" i="69"/>
  <c r="Q141" i="69"/>
  <c r="O217" i="69"/>
  <c r="O239" i="69" s="1"/>
  <c r="C222" i="69"/>
  <c r="N217" i="69"/>
  <c r="N239" i="69" s="1"/>
  <c r="W207" i="69"/>
  <c r="AD207" i="69"/>
  <c r="Z206" i="69"/>
  <c r="Z207" i="69" s="1"/>
  <c r="V206" i="69"/>
  <c r="R206" i="69"/>
  <c r="R207" i="69" s="1"/>
  <c r="N206" i="69"/>
  <c r="N207" i="69" s="1"/>
  <c r="J206" i="69"/>
  <c r="J207" i="69" s="1"/>
  <c r="F206" i="69"/>
  <c r="F207" i="69" s="1"/>
  <c r="AC29" i="69"/>
  <c r="R239" i="69"/>
  <c r="I239" i="69"/>
  <c r="E239" i="69"/>
  <c r="AC217" i="69"/>
  <c r="AC239" i="69" s="1"/>
  <c r="E29" i="69"/>
  <c r="C234" i="69"/>
  <c r="C235" i="69" s="1"/>
  <c r="C228" i="69"/>
  <c r="C229" i="69" s="1"/>
  <c r="C225" i="69"/>
  <c r="C226" i="69" s="1"/>
  <c r="C213" i="69"/>
  <c r="AC126" i="69"/>
  <c r="Y126" i="69"/>
  <c r="E126" i="69"/>
  <c r="AA126" i="69"/>
  <c r="S126" i="69"/>
  <c r="O126" i="69"/>
  <c r="K126" i="69"/>
  <c r="G126" i="69"/>
  <c r="C76" i="69"/>
  <c r="D79" i="69"/>
  <c r="AC50" i="69"/>
  <c r="Y50" i="69"/>
  <c r="AB50" i="69"/>
  <c r="T50" i="69"/>
  <c r="H50" i="69"/>
  <c r="C41" i="69"/>
  <c r="Y217" i="69"/>
  <c r="Y239" i="69" s="1"/>
  <c r="C204" i="69"/>
  <c r="I29" i="69"/>
  <c r="AA29" i="69"/>
  <c r="O29" i="69"/>
  <c r="D235" i="69"/>
  <c r="D229" i="69"/>
  <c r="C219" i="69"/>
  <c r="C214" i="69"/>
  <c r="AA217" i="69"/>
  <c r="AA239" i="69" s="1"/>
  <c r="C210" i="69"/>
  <c r="C205" i="69"/>
  <c r="C203" i="69"/>
  <c r="Y118" i="69"/>
  <c r="I118" i="69"/>
  <c r="I141" i="69" s="1"/>
  <c r="E118" i="69"/>
  <c r="AA118" i="69"/>
  <c r="G118" i="69"/>
  <c r="U71" i="69"/>
  <c r="C212" i="69"/>
  <c r="Y29" i="69"/>
  <c r="K29" i="69"/>
  <c r="C237" i="69"/>
  <c r="C238" i="69" s="1"/>
  <c r="C231" i="69"/>
  <c r="C232" i="69" s="1"/>
  <c r="D226" i="69"/>
  <c r="C215" i="69"/>
  <c r="C211" i="69"/>
  <c r="AC207" i="69"/>
  <c r="Y207" i="69"/>
  <c r="U207" i="69"/>
  <c r="Q207" i="69"/>
  <c r="M207" i="69"/>
  <c r="E192" i="69"/>
  <c r="E207" i="69" s="1"/>
  <c r="O164" i="69"/>
  <c r="AA163" i="69"/>
  <c r="AA164" i="69" s="1"/>
  <c r="G163" i="69"/>
  <c r="G164" i="69" s="1"/>
  <c r="Y163" i="69"/>
  <c r="Y164" i="69" s="1"/>
  <c r="I163" i="69"/>
  <c r="I164" i="69" s="1"/>
  <c r="E163" i="69"/>
  <c r="E164" i="69" s="1"/>
  <c r="D149" i="69"/>
  <c r="AA39" i="69"/>
  <c r="O39" i="69"/>
  <c r="K39" i="69"/>
  <c r="G39" i="69"/>
  <c r="Y39" i="69"/>
  <c r="I39" i="69"/>
  <c r="E39" i="69"/>
  <c r="X141" i="69"/>
  <c r="T133" i="69"/>
  <c r="H133" i="69"/>
  <c r="C60" i="69"/>
  <c r="C61" i="69" s="1"/>
  <c r="C56" i="69"/>
  <c r="S50" i="69"/>
  <c r="S71" i="69" s="1"/>
  <c r="K50" i="69"/>
  <c r="C46" i="69"/>
  <c r="C36" i="69"/>
  <c r="C26" i="69"/>
  <c r="C22" i="69"/>
  <c r="C18" i="69"/>
  <c r="C14" i="69"/>
  <c r="C10" i="69"/>
  <c r="C176" i="69"/>
  <c r="C145" i="69"/>
  <c r="Z54" i="69"/>
  <c r="V54" i="69"/>
  <c r="R54" i="69"/>
  <c r="N54" i="69"/>
  <c r="J54" i="69"/>
  <c r="F54" i="69"/>
  <c r="C49" i="69"/>
  <c r="V50" i="69"/>
  <c r="R50" i="69"/>
  <c r="N50" i="69"/>
  <c r="J50" i="69"/>
  <c r="C42" i="69"/>
  <c r="AB207" i="69"/>
  <c r="X207" i="69"/>
  <c r="T207" i="69"/>
  <c r="P207" i="69"/>
  <c r="L207" i="69"/>
  <c r="D183" i="69"/>
  <c r="P164" i="69"/>
  <c r="L164" i="69"/>
  <c r="C66" i="69"/>
  <c r="C67" i="69" s="1"/>
  <c r="C45" i="69"/>
  <c r="C37" i="69"/>
  <c r="C31" i="69"/>
  <c r="C32" i="69" s="1"/>
  <c r="C27" i="69"/>
  <c r="C23" i="69"/>
  <c r="C19" i="69"/>
  <c r="C15" i="69"/>
  <c r="C11" i="69"/>
  <c r="C9" i="69"/>
  <c r="Z29" i="69"/>
  <c r="V29" i="69"/>
  <c r="R29" i="69"/>
  <c r="N29" i="69"/>
  <c r="J29" i="69"/>
  <c r="F29" i="69"/>
  <c r="C221" i="69"/>
  <c r="H196" i="69"/>
  <c r="H207" i="69" s="1"/>
  <c r="C191" i="69"/>
  <c r="C192" i="69" s="1"/>
  <c r="C185" i="69"/>
  <c r="C186" i="69" s="1"/>
  <c r="C175" i="69"/>
  <c r="C162" i="69"/>
  <c r="C158" i="69"/>
  <c r="AB163" i="69"/>
  <c r="AB164" i="69" s="1"/>
  <c r="T163" i="69"/>
  <c r="T164" i="69" s="1"/>
  <c r="H163" i="69"/>
  <c r="H164" i="69" s="1"/>
  <c r="C154" i="69"/>
  <c r="D163" i="69"/>
  <c r="D164" i="69" s="1"/>
  <c r="C136" i="69"/>
  <c r="D137" i="69"/>
  <c r="H223" i="69"/>
  <c r="C198" i="69"/>
  <c r="C201" i="69" s="1"/>
  <c r="I201" i="69"/>
  <c r="I207" i="69" s="1"/>
  <c r="C170" i="69"/>
  <c r="D173" i="69"/>
  <c r="C125" i="69"/>
  <c r="AB126" i="69"/>
  <c r="T126" i="69"/>
  <c r="H126" i="69"/>
  <c r="C121" i="69"/>
  <c r="D126" i="69"/>
  <c r="C116" i="69"/>
  <c r="C112" i="69"/>
  <c r="C108" i="69"/>
  <c r="C104" i="69"/>
  <c r="C100" i="69"/>
  <c r="C96" i="69"/>
  <c r="C92" i="69"/>
  <c r="C88" i="69"/>
  <c r="AB118" i="69"/>
  <c r="T118" i="69"/>
  <c r="H118" i="69"/>
  <c r="C84" i="69"/>
  <c r="D118" i="69"/>
  <c r="Z39" i="69"/>
  <c r="V39" i="69"/>
  <c r="R39" i="69"/>
  <c r="N39" i="69"/>
  <c r="J39" i="69"/>
  <c r="F39" i="69"/>
  <c r="C196" i="69"/>
  <c r="C183" i="69"/>
  <c r="C131" i="69"/>
  <c r="D133" i="69"/>
  <c r="Z50" i="69"/>
  <c r="F50" i="69"/>
  <c r="C159" i="69"/>
  <c r="C155" i="69"/>
  <c r="C151" i="69"/>
  <c r="C132" i="69"/>
  <c r="C122" i="69"/>
  <c r="C117" i="69"/>
  <c r="C113" i="69"/>
  <c r="C109" i="69"/>
  <c r="C105" i="69"/>
  <c r="C101" i="69"/>
  <c r="C97" i="69"/>
  <c r="C93" i="69"/>
  <c r="C89" i="69"/>
  <c r="C85" i="69"/>
  <c r="C81" i="69"/>
  <c r="C79" i="69"/>
  <c r="D178" i="69"/>
  <c r="C160" i="69"/>
  <c r="C156" i="69"/>
  <c r="C152" i="69"/>
  <c r="C139" i="69"/>
  <c r="C140" i="69" s="1"/>
  <c r="C128" i="69"/>
  <c r="C129" i="69" s="1"/>
  <c r="C123" i="69"/>
  <c r="C114" i="69"/>
  <c r="C110" i="69"/>
  <c r="C106" i="69"/>
  <c r="C102" i="69"/>
  <c r="C98" i="69"/>
  <c r="C94" i="69"/>
  <c r="C90" i="69"/>
  <c r="C86" i="69"/>
  <c r="C82" i="69"/>
  <c r="C69" i="69"/>
  <c r="C70" i="69" s="1"/>
  <c r="C63" i="69"/>
  <c r="C64" i="69" s="1"/>
  <c r="C57" i="69"/>
  <c r="C52" i="69"/>
  <c r="C47" i="69"/>
  <c r="C43" i="69"/>
  <c r="C38" i="69"/>
  <c r="C34" i="69"/>
  <c r="C28" i="69"/>
  <c r="C24" i="69"/>
  <c r="C20" i="69"/>
  <c r="C16" i="69"/>
  <c r="C12" i="69"/>
  <c r="C173" i="69"/>
  <c r="C161" i="69"/>
  <c r="C157" i="69"/>
  <c r="C153" i="69"/>
  <c r="C148" i="69"/>
  <c r="D140" i="69"/>
  <c r="C135" i="69"/>
  <c r="D129" i="69"/>
  <c r="C124" i="69"/>
  <c r="C120" i="69"/>
  <c r="C115" i="69"/>
  <c r="C111" i="69"/>
  <c r="C107" i="69"/>
  <c r="C103" i="69"/>
  <c r="C99" i="69"/>
  <c r="C95" i="69"/>
  <c r="C91" i="69"/>
  <c r="C87" i="69"/>
  <c r="C83" i="69"/>
  <c r="C53" i="69"/>
  <c r="C48" i="69"/>
  <c r="C44" i="69"/>
  <c r="C35" i="69"/>
  <c r="C25" i="69"/>
  <c r="C21" i="69"/>
  <c r="C17" i="69"/>
  <c r="C13" i="69"/>
  <c r="W141" i="73"/>
  <c r="AD141" i="73"/>
  <c r="X71" i="73"/>
  <c r="X239" i="73"/>
  <c r="X241" i="73" s="1"/>
  <c r="X242" i="73" s="1"/>
  <c r="W207" i="73"/>
  <c r="AD207" i="73"/>
  <c r="P239" i="73"/>
  <c r="U141" i="73"/>
  <c r="W71" i="73"/>
  <c r="W239" i="73"/>
  <c r="X207" i="73"/>
  <c r="U71" i="73"/>
  <c r="U239" i="73"/>
  <c r="U241" i="73" s="1"/>
  <c r="U242" i="73" s="1"/>
  <c r="P207" i="73"/>
  <c r="Q71" i="73"/>
  <c r="P71" i="73"/>
  <c r="Q207" i="73"/>
  <c r="Q141" i="73"/>
  <c r="P141" i="73"/>
  <c r="W241" i="73"/>
  <c r="W242" i="73" s="1"/>
  <c r="AD241" i="73"/>
  <c r="AD242" i="73" s="1"/>
  <c r="AE241" i="72"/>
  <c r="AE242" i="72" s="1"/>
  <c r="AB239" i="74"/>
  <c r="X239" i="74"/>
  <c r="T239" i="74"/>
  <c r="P239" i="74"/>
  <c r="L239" i="74"/>
  <c r="H239" i="74"/>
  <c r="D239" i="74"/>
  <c r="AD207" i="74"/>
  <c r="Z207" i="74"/>
  <c r="V207" i="74"/>
  <c r="R207" i="74"/>
  <c r="N207" i="74"/>
  <c r="J207" i="74"/>
  <c r="F207" i="74"/>
  <c r="C183" i="74"/>
  <c r="AA141" i="74"/>
  <c r="AA241" i="74" s="1"/>
  <c r="AA242" i="74" s="1"/>
  <c r="W141" i="74"/>
  <c r="W241" i="74" s="1"/>
  <c r="W242" i="74" s="1"/>
  <c r="S141" i="74"/>
  <c r="S241" i="74" s="1"/>
  <c r="S242" i="74" s="1"/>
  <c r="O141" i="74"/>
  <c r="K141" i="74"/>
  <c r="G141" i="74"/>
  <c r="G241" i="74" s="1"/>
  <c r="G242" i="74" s="1"/>
  <c r="AC71" i="74"/>
  <c r="Y71" i="74"/>
  <c r="Y241" i="74" s="1"/>
  <c r="Y242" i="74" s="1"/>
  <c r="U71" i="74"/>
  <c r="Q71" i="74"/>
  <c r="M71" i="74"/>
  <c r="M241" i="74" s="1"/>
  <c r="M242" i="74" s="1"/>
  <c r="I71" i="74"/>
  <c r="E71" i="74"/>
  <c r="AD239" i="74"/>
  <c r="Z239" i="74"/>
  <c r="V239" i="74"/>
  <c r="R239" i="74"/>
  <c r="N239" i="74"/>
  <c r="J239" i="74"/>
  <c r="F239" i="74"/>
  <c r="C192" i="74"/>
  <c r="AB207" i="74"/>
  <c r="X207" i="74"/>
  <c r="T207" i="74"/>
  <c r="P207" i="74"/>
  <c r="L207" i="74"/>
  <c r="H207" i="74"/>
  <c r="D207" i="74"/>
  <c r="C163" i="74"/>
  <c r="AB141" i="74"/>
  <c r="X141" i="74"/>
  <c r="T141" i="74"/>
  <c r="P141" i="74"/>
  <c r="L141" i="74"/>
  <c r="H141" i="74"/>
  <c r="D141" i="74"/>
  <c r="AD141" i="74"/>
  <c r="Z141" i="74"/>
  <c r="V141" i="74"/>
  <c r="R141" i="74"/>
  <c r="N141" i="74"/>
  <c r="J141" i="74"/>
  <c r="F141" i="74"/>
  <c r="C79" i="74"/>
  <c r="AD71" i="74"/>
  <c r="Z71" i="74"/>
  <c r="V71" i="74"/>
  <c r="R71" i="74"/>
  <c r="N71" i="74"/>
  <c r="J71" i="74"/>
  <c r="F71" i="74"/>
  <c r="C39" i="74"/>
  <c r="AC239" i="74"/>
  <c r="Y239" i="74"/>
  <c r="U239" i="74"/>
  <c r="U241" i="74" s="1"/>
  <c r="U242" i="74" s="1"/>
  <c r="Q239" i="74"/>
  <c r="M239" i="74"/>
  <c r="I239" i="74"/>
  <c r="E239" i="74"/>
  <c r="C217" i="74"/>
  <c r="C239" i="74" s="1"/>
  <c r="C196" i="74"/>
  <c r="C149" i="74"/>
  <c r="C118" i="74"/>
  <c r="C50" i="74"/>
  <c r="AB71" i="74"/>
  <c r="X71" i="74"/>
  <c r="T71" i="74"/>
  <c r="P71" i="74"/>
  <c r="L71" i="74"/>
  <c r="H71" i="74"/>
  <c r="D71" i="74"/>
  <c r="C27" i="73"/>
  <c r="C27" i="72"/>
  <c r="C29" i="71"/>
  <c r="C27" i="71"/>
  <c r="C27" i="70"/>
  <c r="A242" i="69"/>
  <c r="H239" i="69" l="1"/>
  <c r="P71" i="69"/>
  <c r="P241" i="69" s="1"/>
  <c r="P242" i="69" s="1"/>
  <c r="D71" i="69"/>
  <c r="U241" i="69"/>
  <c r="U242" i="69" s="1"/>
  <c r="C223" i="69"/>
  <c r="AB71" i="69"/>
  <c r="C149" i="69"/>
  <c r="L71" i="69"/>
  <c r="L241" i="69" s="1"/>
  <c r="L242" i="69" s="1"/>
  <c r="F141" i="69"/>
  <c r="V141" i="69"/>
  <c r="J141" i="69"/>
  <c r="Q241" i="74"/>
  <c r="Q242" i="74" s="1"/>
  <c r="AC141" i="69"/>
  <c r="AC241" i="74"/>
  <c r="AC242" i="74" s="1"/>
  <c r="AB141" i="69"/>
  <c r="AB241" i="74"/>
  <c r="AB242" i="74" s="1"/>
  <c r="X241" i="74"/>
  <c r="X242" i="74" s="1"/>
  <c r="W71" i="69"/>
  <c r="W241" i="69" s="1"/>
  <c r="W242" i="69" s="1"/>
  <c r="T241" i="74"/>
  <c r="T242" i="74" s="1"/>
  <c r="S141" i="69"/>
  <c r="S241" i="69" s="1"/>
  <c r="S242" i="69" s="1"/>
  <c r="P241" i="74"/>
  <c r="P242" i="74" s="1"/>
  <c r="O241" i="74"/>
  <c r="O242" i="74" s="1"/>
  <c r="L241" i="74"/>
  <c r="L242" i="74" s="1"/>
  <c r="K241" i="74"/>
  <c r="K242" i="74" s="1"/>
  <c r="I241" i="74"/>
  <c r="I242" i="74" s="1"/>
  <c r="H241" i="74"/>
  <c r="H242" i="74" s="1"/>
  <c r="C164" i="74"/>
  <c r="E241" i="74"/>
  <c r="E242" i="74" s="1"/>
  <c r="C71" i="74"/>
  <c r="D207" i="69"/>
  <c r="C207" i="74"/>
  <c r="D241" i="74"/>
  <c r="D242" i="74" s="1"/>
  <c r="C141" i="74"/>
  <c r="AD241" i="69"/>
  <c r="AD242" i="69" s="1"/>
  <c r="C126" i="69"/>
  <c r="X71" i="69"/>
  <c r="X241" i="69" s="1"/>
  <c r="X242" i="69" s="1"/>
  <c r="C133" i="69"/>
  <c r="C137" i="69"/>
  <c r="C54" i="69"/>
  <c r="C206" i="69"/>
  <c r="C163" i="69"/>
  <c r="G141" i="69"/>
  <c r="E141" i="69"/>
  <c r="C118" i="69"/>
  <c r="O141" i="69"/>
  <c r="AA141" i="69"/>
  <c r="Y141" i="69"/>
  <c r="C58" i="69"/>
  <c r="M241" i="69"/>
  <c r="M242" i="69" s="1"/>
  <c r="N71" i="69"/>
  <c r="N241" i="69" s="1"/>
  <c r="N242" i="69" s="1"/>
  <c r="H71" i="69"/>
  <c r="V71" i="69"/>
  <c r="C50" i="69"/>
  <c r="AA71" i="69"/>
  <c r="C39" i="69"/>
  <c r="AC71" i="69"/>
  <c r="C29" i="69"/>
  <c r="T71" i="69"/>
  <c r="I71" i="69"/>
  <c r="I241" i="69" s="1"/>
  <c r="I242" i="69" s="1"/>
  <c r="G71" i="69"/>
  <c r="V207" i="69"/>
  <c r="Z71" i="69"/>
  <c r="Z241" i="69" s="1"/>
  <c r="Z242" i="69" s="1"/>
  <c r="R71" i="69"/>
  <c r="R241" i="69" s="1"/>
  <c r="R242" i="69" s="1"/>
  <c r="K71" i="69"/>
  <c r="E71" i="69"/>
  <c r="C217" i="69"/>
  <c r="C239" i="69" s="1"/>
  <c r="D239" i="69"/>
  <c r="O71" i="69"/>
  <c r="Q241" i="69"/>
  <c r="Q242" i="69" s="1"/>
  <c r="K141" i="69"/>
  <c r="F71" i="69"/>
  <c r="J71" i="69"/>
  <c r="H141" i="69"/>
  <c r="T141" i="69"/>
  <c r="Y71" i="69"/>
  <c r="C178" i="69"/>
  <c r="D141" i="69"/>
  <c r="Q241" i="73"/>
  <c r="Q242" i="73" s="1"/>
  <c r="P241" i="73"/>
  <c r="P242" i="73" s="1"/>
  <c r="R241" i="74"/>
  <c r="R242" i="74" s="1"/>
  <c r="F241" i="74"/>
  <c r="F242" i="74" s="1"/>
  <c r="V241" i="74"/>
  <c r="V242" i="74" s="1"/>
  <c r="J241" i="74"/>
  <c r="J242" i="74" s="1"/>
  <c r="Z241" i="74"/>
  <c r="Z242" i="74" s="1"/>
  <c r="N241" i="74"/>
  <c r="N242" i="74" s="1"/>
  <c r="AD241" i="74"/>
  <c r="AD242" i="74" s="1"/>
  <c r="A242" i="74"/>
  <c r="AC241" i="69" l="1"/>
  <c r="AC242" i="69" s="1"/>
  <c r="F241" i="69"/>
  <c r="F242" i="69" s="1"/>
  <c r="AB241" i="69"/>
  <c r="AB242" i="69" s="1"/>
  <c r="C164" i="69"/>
  <c r="E241" i="69"/>
  <c r="E242" i="69" s="1"/>
  <c r="J241" i="69"/>
  <c r="J242" i="69" s="1"/>
  <c r="AA241" i="69"/>
  <c r="AA242" i="69" s="1"/>
  <c r="T241" i="69"/>
  <c r="T242" i="69" s="1"/>
  <c r="C241" i="74"/>
  <c r="C242" i="74" s="1"/>
  <c r="D241" i="69"/>
  <c r="D242" i="69" s="1"/>
  <c r="G241" i="69"/>
  <c r="G242" i="69" s="1"/>
  <c r="C141" i="69"/>
  <c r="C207" i="69"/>
  <c r="C71" i="69"/>
  <c r="V241" i="69"/>
  <c r="V242" i="69" s="1"/>
  <c r="O241" i="69"/>
  <c r="O242" i="69" s="1"/>
  <c r="Y241" i="69"/>
  <c r="Y242" i="69" s="1"/>
  <c r="K241" i="69"/>
  <c r="K242" i="69" s="1"/>
  <c r="H241" i="69"/>
  <c r="H242" i="69" s="1"/>
  <c r="A242" i="73"/>
  <c r="C240" i="73"/>
  <c r="AC238" i="73"/>
  <c r="AB238" i="73"/>
  <c r="AA238" i="73"/>
  <c r="Z238" i="73"/>
  <c r="Y238" i="73"/>
  <c r="V238" i="73"/>
  <c r="T238" i="73"/>
  <c r="S238" i="73"/>
  <c r="R238" i="73"/>
  <c r="O238" i="73"/>
  <c r="N238" i="73"/>
  <c r="K238" i="73"/>
  <c r="J238" i="73"/>
  <c r="I238" i="73"/>
  <c r="H238" i="73"/>
  <c r="G238" i="73"/>
  <c r="F238" i="73"/>
  <c r="E238" i="73"/>
  <c r="D238" i="73"/>
  <c r="C237" i="73"/>
  <c r="C238" i="73" s="1"/>
  <c r="AC235" i="73"/>
  <c r="AB235" i="73"/>
  <c r="AA235" i="73"/>
  <c r="Z235" i="73"/>
  <c r="Y235" i="73"/>
  <c r="V235" i="73"/>
  <c r="T235" i="73"/>
  <c r="S235" i="73"/>
  <c r="R235" i="73"/>
  <c r="O235" i="73"/>
  <c r="N235" i="73"/>
  <c r="K235" i="73"/>
  <c r="J235" i="73"/>
  <c r="I235" i="73"/>
  <c r="H235" i="73"/>
  <c r="G235" i="73"/>
  <c r="F235" i="73"/>
  <c r="E235" i="73"/>
  <c r="D235" i="73"/>
  <c r="C234" i="73"/>
  <c r="C235" i="73" s="1"/>
  <c r="AC232" i="73"/>
  <c r="AB232" i="73"/>
  <c r="AA232" i="73"/>
  <c r="Z232" i="73"/>
  <c r="Y232" i="73"/>
  <c r="V232" i="73"/>
  <c r="T232" i="73"/>
  <c r="S232" i="73"/>
  <c r="R232" i="73"/>
  <c r="O232" i="73"/>
  <c r="N232" i="73"/>
  <c r="K232" i="73"/>
  <c r="J232" i="73"/>
  <c r="I232" i="73"/>
  <c r="H232" i="73"/>
  <c r="G232" i="73"/>
  <c r="F232" i="73"/>
  <c r="E232" i="73"/>
  <c r="D232" i="73"/>
  <c r="C231" i="73"/>
  <c r="C232" i="73" s="1"/>
  <c r="AC229" i="73"/>
  <c r="AB229" i="73"/>
  <c r="AA229" i="73"/>
  <c r="Z229" i="73"/>
  <c r="Y229" i="73"/>
  <c r="V229" i="73"/>
  <c r="T229" i="73"/>
  <c r="S229" i="73"/>
  <c r="R229" i="73"/>
  <c r="O229" i="73"/>
  <c r="N229" i="73"/>
  <c r="K229" i="73"/>
  <c r="J229" i="73"/>
  <c r="I229" i="73"/>
  <c r="H229" i="73"/>
  <c r="G229" i="73"/>
  <c r="F229" i="73"/>
  <c r="E229" i="73"/>
  <c r="D229" i="73"/>
  <c r="C228" i="73"/>
  <c r="C229" i="73" s="1"/>
  <c r="AC226" i="73"/>
  <c r="AB226" i="73"/>
  <c r="AA226" i="73"/>
  <c r="Z226" i="73"/>
  <c r="Y226" i="73"/>
  <c r="V226" i="73"/>
  <c r="T226" i="73"/>
  <c r="S226" i="73"/>
  <c r="R226" i="73"/>
  <c r="O226" i="73"/>
  <c r="N226" i="73"/>
  <c r="K226" i="73"/>
  <c r="J226" i="73"/>
  <c r="I226" i="73"/>
  <c r="H226" i="73"/>
  <c r="G226" i="73"/>
  <c r="F226" i="73"/>
  <c r="E226" i="73"/>
  <c r="D226" i="73"/>
  <c r="C225" i="73"/>
  <c r="C226" i="73" s="1"/>
  <c r="AC223" i="73"/>
  <c r="AB223" i="73"/>
  <c r="AA223" i="73"/>
  <c r="Z223" i="73"/>
  <c r="Y223" i="73"/>
  <c r="V223" i="73"/>
  <c r="T223" i="73"/>
  <c r="S223" i="73"/>
  <c r="R223" i="73"/>
  <c r="O223" i="73"/>
  <c r="N223" i="73"/>
  <c r="K223" i="73"/>
  <c r="J223" i="73"/>
  <c r="I223" i="73"/>
  <c r="H223" i="73"/>
  <c r="G223" i="73"/>
  <c r="F223" i="73"/>
  <c r="E223" i="73"/>
  <c r="D223" i="73"/>
  <c r="C222" i="73"/>
  <c r="C221" i="73"/>
  <c r="C220" i="73"/>
  <c r="C219" i="73"/>
  <c r="AC217" i="73"/>
  <c r="AB217" i="73"/>
  <c r="AA217" i="73"/>
  <c r="Z217" i="73"/>
  <c r="Y217" i="73"/>
  <c r="V217" i="73"/>
  <c r="T217" i="73"/>
  <c r="S217" i="73"/>
  <c r="R217" i="73"/>
  <c r="O217" i="73"/>
  <c r="N217" i="73"/>
  <c r="K217" i="73"/>
  <c r="J217" i="73"/>
  <c r="I217" i="73"/>
  <c r="H217" i="73"/>
  <c r="G217" i="73"/>
  <c r="F217" i="73"/>
  <c r="E217" i="73"/>
  <c r="D217" i="73"/>
  <c r="C216" i="73"/>
  <c r="C215" i="73"/>
  <c r="C214" i="73"/>
  <c r="C213" i="73"/>
  <c r="C212" i="73"/>
  <c r="C211" i="73"/>
  <c r="C210" i="73"/>
  <c r="AC206" i="73"/>
  <c r="AB206" i="73"/>
  <c r="AA206" i="73"/>
  <c r="Z206" i="73"/>
  <c r="Y206" i="73"/>
  <c r="V206" i="73"/>
  <c r="T206" i="73"/>
  <c r="S206" i="73"/>
  <c r="R206" i="73"/>
  <c r="O206" i="73"/>
  <c r="N206" i="73"/>
  <c r="K206" i="73"/>
  <c r="J206" i="73"/>
  <c r="I206" i="73"/>
  <c r="H206" i="73"/>
  <c r="G206" i="73"/>
  <c r="F206" i="73"/>
  <c r="E206" i="73"/>
  <c r="D206" i="73"/>
  <c r="C205" i="73"/>
  <c r="C204" i="73"/>
  <c r="C203" i="73"/>
  <c r="AC201" i="73"/>
  <c r="AB201" i="73"/>
  <c r="AA201" i="73"/>
  <c r="Z201" i="73"/>
  <c r="Y201" i="73"/>
  <c r="V201" i="73"/>
  <c r="T201" i="73"/>
  <c r="S201" i="73"/>
  <c r="R201" i="73"/>
  <c r="O201" i="73"/>
  <c r="N201" i="73"/>
  <c r="K201" i="73"/>
  <c r="J201" i="73"/>
  <c r="I201" i="73"/>
  <c r="H201" i="73"/>
  <c r="G201" i="73"/>
  <c r="F201" i="73"/>
  <c r="E201" i="73"/>
  <c r="D201" i="73"/>
  <c r="C200" i="73"/>
  <c r="C199" i="73"/>
  <c r="C198" i="73"/>
  <c r="AC196" i="73"/>
  <c r="AB196" i="73"/>
  <c r="AA196" i="73"/>
  <c r="Z196" i="73"/>
  <c r="Y196" i="73"/>
  <c r="V196" i="73"/>
  <c r="T196" i="73"/>
  <c r="S196" i="73"/>
  <c r="R196" i="73"/>
  <c r="O196" i="73"/>
  <c r="N196" i="73"/>
  <c r="K196" i="73"/>
  <c r="J196" i="73"/>
  <c r="I196" i="73"/>
  <c r="H196" i="73"/>
  <c r="G196" i="73"/>
  <c r="F196" i="73"/>
  <c r="E196" i="73"/>
  <c r="D196" i="73"/>
  <c r="C195" i="73"/>
  <c r="C194" i="73"/>
  <c r="AC192" i="73"/>
  <c r="AB192" i="73"/>
  <c r="AA192" i="73"/>
  <c r="Z192" i="73"/>
  <c r="Y192" i="73"/>
  <c r="V192" i="73"/>
  <c r="T192" i="73"/>
  <c r="S192" i="73"/>
  <c r="R192" i="73"/>
  <c r="O192" i="73"/>
  <c r="N192" i="73"/>
  <c r="K192" i="73"/>
  <c r="J192" i="73"/>
  <c r="I192" i="73"/>
  <c r="H192" i="73"/>
  <c r="G192" i="73"/>
  <c r="F192" i="73"/>
  <c r="E192" i="73"/>
  <c r="D192" i="73"/>
  <c r="C191" i="73"/>
  <c r="C190" i="73"/>
  <c r="C189" i="73"/>
  <c r="C188" i="73"/>
  <c r="AC186" i="73"/>
  <c r="AB186" i="73"/>
  <c r="AA186" i="73"/>
  <c r="Z186" i="73"/>
  <c r="Y186" i="73"/>
  <c r="V186" i="73"/>
  <c r="T186" i="73"/>
  <c r="S186" i="73"/>
  <c r="R186" i="73"/>
  <c r="O186" i="73"/>
  <c r="N186" i="73"/>
  <c r="K186" i="73"/>
  <c r="J186" i="73"/>
  <c r="I186" i="73"/>
  <c r="H186" i="73"/>
  <c r="G186" i="73"/>
  <c r="F186" i="73"/>
  <c r="E186" i="73"/>
  <c r="D186" i="73"/>
  <c r="C185" i="73"/>
  <c r="C186" i="73" s="1"/>
  <c r="AC183" i="73"/>
  <c r="AB183" i="73"/>
  <c r="AA183" i="73"/>
  <c r="Z183" i="73"/>
  <c r="Y183" i="73"/>
  <c r="V183" i="73"/>
  <c r="T183" i="73"/>
  <c r="S183" i="73"/>
  <c r="R183" i="73"/>
  <c r="O183" i="73"/>
  <c r="N183" i="73"/>
  <c r="K183" i="73"/>
  <c r="J183" i="73"/>
  <c r="I183" i="73"/>
  <c r="H183" i="73"/>
  <c r="G183" i="73"/>
  <c r="F183" i="73"/>
  <c r="E183" i="73"/>
  <c r="D183" i="73"/>
  <c r="C182" i="73"/>
  <c r="C181" i="73"/>
  <c r="C180" i="73"/>
  <c r="AC178" i="73"/>
  <c r="AB178" i="73"/>
  <c r="AA178" i="73"/>
  <c r="Z178" i="73"/>
  <c r="Y178" i="73"/>
  <c r="V178" i="73"/>
  <c r="T178" i="73"/>
  <c r="S178" i="73"/>
  <c r="R178" i="73"/>
  <c r="O178" i="73"/>
  <c r="N178" i="73"/>
  <c r="K178" i="73"/>
  <c r="J178" i="73"/>
  <c r="I178" i="73"/>
  <c r="H178" i="73"/>
  <c r="G178" i="73"/>
  <c r="F178" i="73"/>
  <c r="E178" i="73"/>
  <c r="D178" i="73"/>
  <c r="C177" i="73"/>
  <c r="C176" i="73"/>
  <c r="C175" i="73"/>
  <c r="AC173" i="73"/>
  <c r="AB173" i="73"/>
  <c r="AA173" i="73"/>
  <c r="Z173" i="73"/>
  <c r="Y173" i="73"/>
  <c r="V173" i="73"/>
  <c r="T173" i="73"/>
  <c r="S173" i="73"/>
  <c r="R173" i="73"/>
  <c r="O173" i="73"/>
  <c r="N173" i="73"/>
  <c r="K173" i="73"/>
  <c r="J173" i="73"/>
  <c r="I173" i="73"/>
  <c r="H173" i="73"/>
  <c r="G173" i="73"/>
  <c r="F173" i="73"/>
  <c r="E173" i="73"/>
  <c r="D173" i="73"/>
  <c r="C172" i="73"/>
  <c r="C171" i="73"/>
  <c r="C170" i="73"/>
  <c r="C169" i="73"/>
  <c r="C168" i="73"/>
  <c r="C167" i="73"/>
  <c r="AC163" i="73"/>
  <c r="AB163" i="73"/>
  <c r="AA163" i="73"/>
  <c r="Z163" i="73"/>
  <c r="Y163" i="73"/>
  <c r="V163" i="73"/>
  <c r="T163" i="73"/>
  <c r="S163" i="73"/>
  <c r="R163" i="73"/>
  <c r="O163" i="73"/>
  <c r="N163" i="73"/>
  <c r="K163" i="73"/>
  <c r="J163" i="73"/>
  <c r="I163" i="73"/>
  <c r="H163" i="73"/>
  <c r="G163" i="73"/>
  <c r="F163" i="73"/>
  <c r="E163" i="73"/>
  <c r="D163" i="73"/>
  <c r="C162" i="73"/>
  <c r="C161" i="73"/>
  <c r="C160" i="73"/>
  <c r="C159" i="73"/>
  <c r="C158" i="73"/>
  <c r="C157" i="73"/>
  <c r="C156" i="73"/>
  <c r="C155" i="73"/>
  <c r="C154" i="73"/>
  <c r="C153" i="73"/>
  <c r="C152" i="73"/>
  <c r="C151" i="73"/>
  <c r="AC149" i="73"/>
  <c r="AB149" i="73"/>
  <c r="AA149" i="73"/>
  <c r="Z149" i="73"/>
  <c r="Y149" i="73"/>
  <c r="V149" i="73"/>
  <c r="T149" i="73"/>
  <c r="S149" i="73"/>
  <c r="R149" i="73"/>
  <c r="O149" i="73"/>
  <c r="N149" i="73"/>
  <c r="K149" i="73"/>
  <c r="J149" i="73"/>
  <c r="I149" i="73"/>
  <c r="H149" i="73"/>
  <c r="G149" i="73"/>
  <c r="F149" i="73"/>
  <c r="E149" i="73"/>
  <c r="D149" i="73"/>
  <c r="C148" i="73"/>
  <c r="C147" i="73"/>
  <c r="C146" i="73"/>
  <c r="C145" i="73"/>
  <c r="C144" i="73"/>
  <c r="AC140" i="73"/>
  <c r="AB140" i="73"/>
  <c r="AA140" i="73"/>
  <c r="Z140" i="73"/>
  <c r="Y140" i="73"/>
  <c r="V140" i="73"/>
  <c r="T140" i="73"/>
  <c r="S140" i="73"/>
  <c r="R140" i="73"/>
  <c r="O140" i="73"/>
  <c r="N140" i="73"/>
  <c r="K140" i="73"/>
  <c r="J140" i="73"/>
  <c r="I140" i="73"/>
  <c r="H140" i="73"/>
  <c r="G140" i="73"/>
  <c r="F140" i="73"/>
  <c r="E140" i="73"/>
  <c r="D140" i="73"/>
  <c r="C139" i="73"/>
  <c r="C140" i="73" s="1"/>
  <c r="AC137" i="73"/>
  <c r="AB137" i="73"/>
  <c r="AA137" i="73"/>
  <c r="Z137" i="73"/>
  <c r="Y137" i="73"/>
  <c r="V137" i="73"/>
  <c r="T137" i="73"/>
  <c r="S137" i="73"/>
  <c r="R137" i="73"/>
  <c r="O137" i="73"/>
  <c r="N137" i="73"/>
  <c r="K137" i="73"/>
  <c r="J137" i="73"/>
  <c r="I137" i="73"/>
  <c r="H137" i="73"/>
  <c r="G137" i="73"/>
  <c r="F137" i="73"/>
  <c r="E137" i="73"/>
  <c r="D137" i="73"/>
  <c r="C136" i="73"/>
  <c r="C135" i="73"/>
  <c r="AC133" i="73"/>
  <c r="AB133" i="73"/>
  <c r="AA133" i="73"/>
  <c r="Z133" i="73"/>
  <c r="Y133" i="73"/>
  <c r="V133" i="73"/>
  <c r="T133" i="73"/>
  <c r="S133" i="73"/>
  <c r="R133" i="73"/>
  <c r="O133" i="73"/>
  <c r="N133" i="73"/>
  <c r="K133" i="73"/>
  <c r="J133" i="73"/>
  <c r="I133" i="73"/>
  <c r="H133" i="73"/>
  <c r="G133" i="73"/>
  <c r="F133" i="73"/>
  <c r="E133" i="73"/>
  <c r="D133" i="73"/>
  <c r="C132" i="73"/>
  <c r="C131" i="73"/>
  <c r="AC129" i="73"/>
  <c r="AB129" i="73"/>
  <c r="AA129" i="73"/>
  <c r="Z129" i="73"/>
  <c r="Y129" i="73"/>
  <c r="V129" i="73"/>
  <c r="T129" i="73"/>
  <c r="S129" i="73"/>
  <c r="R129" i="73"/>
  <c r="O129" i="73"/>
  <c r="N129" i="73"/>
  <c r="K129" i="73"/>
  <c r="J129" i="73"/>
  <c r="I129" i="73"/>
  <c r="H129" i="73"/>
  <c r="G129" i="73"/>
  <c r="F129" i="73"/>
  <c r="E129" i="73"/>
  <c r="D129" i="73"/>
  <c r="C128" i="73"/>
  <c r="C129" i="73" s="1"/>
  <c r="AC126" i="73"/>
  <c r="AB126" i="73"/>
  <c r="AA126" i="73"/>
  <c r="Z126" i="73"/>
  <c r="Y126" i="73"/>
  <c r="V126" i="73"/>
  <c r="T126" i="73"/>
  <c r="S126" i="73"/>
  <c r="R126" i="73"/>
  <c r="O126" i="73"/>
  <c r="N126" i="73"/>
  <c r="K126" i="73"/>
  <c r="J126" i="73"/>
  <c r="I126" i="73"/>
  <c r="H126" i="73"/>
  <c r="G126" i="73"/>
  <c r="F126" i="73"/>
  <c r="E126" i="73"/>
  <c r="D126" i="73"/>
  <c r="C125" i="73"/>
  <c r="C124" i="73"/>
  <c r="C123" i="73"/>
  <c r="C122" i="73"/>
  <c r="C121" i="73"/>
  <c r="C120" i="73"/>
  <c r="AC118" i="73"/>
  <c r="AB118" i="73"/>
  <c r="AA118" i="73"/>
  <c r="Z118" i="73"/>
  <c r="Y118" i="73"/>
  <c r="V118" i="73"/>
  <c r="T118" i="73"/>
  <c r="S118" i="73"/>
  <c r="R118" i="73"/>
  <c r="O118" i="73"/>
  <c r="N118" i="73"/>
  <c r="K118" i="73"/>
  <c r="J118" i="73"/>
  <c r="I118" i="73"/>
  <c r="H118" i="73"/>
  <c r="G118" i="73"/>
  <c r="F118" i="73"/>
  <c r="E118" i="73"/>
  <c r="D118" i="73"/>
  <c r="C117" i="73"/>
  <c r="C116" i="73"/>
  <c r="C115" i="73"/>
  <c r="C114" i="73"/>
  <c r="C113" i="73"/>
  <c r="C112" i="73"/>
  <c r="C111" i="73"/>
  <c r="C110" i="73"/>
  <c r="C109" i="73"/>
  <c r="C108" i="73"/>
  <c r="C107" i="73"/>
  <c r="C106" i="73"/>
  <c r="C105" i="73"/>
  <c r="C104" i="73"/>
  <c r="C103" i="73"/>
  <c r="C102" i="73"/>
  <c r="C101" i="73"/>
  <c r="C100" i="73"/>
  <c r="C99" i="73"/>
  <c r="C98" i="73"/>
  <c r="C97" i="73"/>
  <c r="C96" i="73"/>
  <c r="C95" i="73"/>
  <c r="C94" i="73"/>
  <c r="C93" i="73"/>
  <c r="C92" i="73"/>
  <c r="C91" i="73"/>
  <c r="C90" i="73"/>
  <c r="C89" i="73"/>
  <c r="C88" i="73"/>
  <c r="C87" i="73"/>
  <c r="C86" i="73"/>
  <c r="C85" i="73"/>
  <c r="C84" i="73"/>
  <c r="C83" i="73"/>
  <c r="C82" i="73"/>
  <c r="C81" i="73"/>
  <c r="AC79" i="73"/>
  <c r="AB79" i="73"/>
  <c r="AA79" i="73"/>
  <c r="Z79" i="73"/>
  <c r="Y79" i="73"/>
  <c r="V79" i="73"/>
  <c r="T79" i="73"/>
  <c r="S79" i="73"/>
  <c r="R79" i="73"/>
  <c r="O79" i="73"/>
  <c r="N79" i="73"/>
  <c r="K79" i="73"/>
  <c r="J79" i="73"/>
  <c r="I79" i="73"/>
  <c r="H79" i="73"/>
  <c r="G79" i="73"/>
  <c r="F79" i="73"/>
  <c r="E79" i="73"/>
  <c r="D79" i="73"/>
  <c r="C78" i="73"/>
  <c r="C77" i="73"/>
  <c r="C76" i="73"/>
  <c r="C75" i="73"/>
  <c r="C74" i="73"/>
  <c r="AC70" i="73"/>
  <c r="AB70" i="73"/>
  <c r="AA70" i="73"/>
  <c r="Z70" i="73"/>
  <c r="Y70" i="73"/>
  <c r="V70" i="73"/>
  <c r="T70" i="73"/>
  <c r="S70" i="73"/>
  <c r="R70" i="73"/>
  <c r="O70" i="73"/>
  <c r="N70" i="73"/>
  <c r="K70" i="73"/>
  <c r="J70" i="73"/>
  <c r="I70" i="73"/>
  <c r="H70" i="73"/>
  <c r="G70" i="73"/>
  <c r="F70" i="73"/>
  <c r="E70" i="73"/>
  <c r="D70" i="73"/>
  <c r="C69" i="73"/>
  <c r="C70" i="73" s="1"/>
  <c r="AC67" i="73"/>
  <c r="AB67" i="73"/>
  <c r="AA67" i="73"/>
  <c r="Z67" i="73"/>
  <c r="Y67" i="73"/>
  <c r="V67" i="73"/>
  <c r="T67" i="73"/>
  <c r="S67" i="73"/>
  <c r="R67" i="73"/>
  <c r="O67" i="73"/>
  <c r="N67" i="73"/>
  <c r="K67" i="73"/>
  <c r="J67" i="73"/>
  <c r="I67" i="73"/>
  <c r="H67" i="73"/>
  <c r="G67" i="73"/>
  <c r="F67" i="73"/>
  <c r="E67" i="73"/>
  <c r="D67" i="73"/>
  <c r="C66" i="73"/>
  <c r="C67" i="73" s="1"/>
  <c r="AC64" i="73"/>
  <c r="AB64" i="73"/>
  <c r="AA64" i="73"/>
  <c r="Z64" i="73"/>
  <c r="Y64" i="73"/>
  <c r="V64" i="73"/>
  <c r="T64" i="73"/>
  <c r="S64" i="73"/>
  <c r="R64" i="73"/>
  <c r="O64" i="73"/>
  <c r="N64" i="73"/>
  <c r="K64" i="73"/>
  <c r="J64" i="73"/>
  <c r="I64" i="73"/>
  <c r="H64" i="73"/>
  <c r="G64" i="73"/>
  <c r="F64" i="73"/>
  <c r="E64" i="73"/>
  <c r="D64" i="73"/>
  <c r="C63" i="73"/>
  <c r="C64" i="73" s="1"/>
  <c r="AC61" i="73"/>
  <c r="AB61" i="73"/>
  <c r="AA61" i="73"/>
  <c r="Z61" i="73"/>
  <c r="Y61" i="73"/>
  <c r="V61" i="73"/>
  <c r="T61" i="73"/>
  <c r="S61" i="73"/>
  <c r="R61" i="73"/>
  <c r="O61" i="73"/>
  <c r="N61" i="73"/>
  <c r="K61" i="73"/>
  <c r="J61" i="73"/>
  <c r="I61" i="73"/>
  <c r="H61" i="73"/>
  <c r="G61" i="73"/>
  <c r="F61" i="73"/>
  <c r="E61" i="73"/>
  <c r="D61" i="73"/>
  <c r="C60" i="73"/>
  <c r="C61" i="73" s="1"/>
  <c r="AC58" i="73"/>
  <c r="AB58" i="73"/>
  <c r="AA58" i="73"/>
  <c r="Z58" i="73"/>
  <c r="Y58" i="73"/>
  <c r="V58" i="73"/>
  <c r="T58" i="73"/>
  <c r="S58" i="73"/>
  <c r="R58" i="73"/>
  <c r="O58" i="73"/>
  <c r="N58" i="73"/>
  <c r="K58" i="73"/>
  <c r="J58" i="73"/>
  <c r="I58" i="73"/>
  <c r="H58" i="73"/>
  <c r="G58" i="73"/>
  <c r="F58" i="73"/>
  <c r="E58" i="73"/>
  <c r="D58" i="73"/>
  <c r="C57" i="73"/>
  <c r="C56" i="73"/>
  <c r="AC54" i="73"/>
  <c r="AB54" i="73"/>
  <c r="AA54" i="73"/>
  <c r="Z54" i="73"/>
  <c r="Y54" i="73"/>
  <c r="V54" i="73"/>
  <c r="T54" i="73"/>
  <c r="S54" i="73"/>
  <c r="R54" i="73"/>
  <c r="O54" i="73"/>
  <c r="N54" i="73"/>
  <c r="K54" i="73"/>
  <c r="J54" i="73"/>
  <c r="I54" i="73"/>
  <c r="H54" i="73"/>
  <c r="G54" i="73"/>
  <c r="F54" i="73"/>
  <c r="E54" i="73"/>
  <c r="D54" i="73"/>
  <c r="C53" i="73"/>
  <c r="C52" i="73"/>
  <c r="C54" i="73" s="1"/>
  <c r="AC50" i="73"/>
  <c r="AB50" i="73"/>
  <c r="AA50" i="73"/>
  <c r="Z50" i="73"/>
  <c r="Y50" i="73"/>
  <c r="V50" i="73"/>
  <c r="T50" i="73"/>
  <c r="S50" i="73"/>
  <c r="R50" i="73"/>
  <c r="O50" i="73"/>
  <c r="N50" i="73"/>
  <c r="K50" i="73"/>
  <c r="J50" i="73"/>
  <c r="I50" i="73"/>
  <c r="H50" i="73"/>
  <c r="G50" i="73"/>
  <c r="F50" i="73"/>
  <c r="E50" i="73"/>
  <c r="C49" i="73"/>
  <c r="D50" i="73"/>
  <c r="C47" i="73"/>
  <c r="C46" i="73"/>
  <c r="C45" i="73"/>
  <c r="C44" i="73"/>
  <c r="C43" i="73"/>
  <c r="C42" i="73"/>
  <c r="C41" i="73"/>
  <c r="AC39" i="73"/>
  <c r="AB39" i="73"/>
  <c r="AA39" i="73"/>
  <c r="Z39" i="73"/>
  <c r="Y39" i="73"/>
  <c r="V39" i="73"/>
  <c r="T39" i="73"/>
  <c r="S39" i="73"/>
  <c r="R39" i="73"/>
  <c r="O39" i="73"/>
  <c r="N39" i="73"/>
  <c r="K39" i="73"/>
  <c r="J39" i="73"/>
  <c r="I39" i="73"/>
  <c r="H39" i="73"/>
  <c r="G39" i="73"/>
  <c r="F39" i="73"/>
  <c r="E39" i="73"/>
  <c r="D39" i="73"/>
  <c r="C38" i="73"/>
  <c r="C37" i="73"/>
  <c r="C36" i="73"/>
  <c r="C35" i="73"/>
  <c r="C34" i="73"/>
  <c r="AC32" i="73"/>
  <c r="AB32" i="73"/>
  <c r="AA32" i="73"/>
  <c r="Z32" i="73"/>
  <c r="Y32" i="73"/>
  <c r="V32" i="73"/>
  <c r="T32" i="73"/>
  <c r="S32" i="73"/>
  <c r="R32" i="73"/>
  <c r="O32" i="73"/>
  <c r="N32" i="73"/>
  <c r="K32" i="73"/>
  <c r="J32" i="73"/>
  <c r="I32" i="73"/>
  <c r="H32" i="73"/>
  <c r="G32" i="73"/>
  <c r="F32" i="73"/>
  <c r="E32" i="73"/>
  <c r="D32" i="73"/>
  <c r="C31" i="73"/>
  <c r="C32" i="73" s="1"/>
  <c r="AC29" i="73"/>
  <c r="AB29" i="73"/>
  <c r="AA29" i="73"/>
  <c r="Z29" i="73"/>
  <c r="Y29" i="73"/>
  <c r="V29" i="73"/>
  <c r="T29" i="73"/>
  <c r="S29" i="73"/>
  <c r="R29" i="73"/>
  <c r="O29" i="73"/>
  <c r="N29" i="73"/>
  <c r="K29" i="73"/>
  <c r="J29" i="73"/>
  <c r="I29" i="73"/>
  <c r="H29" i="73"/>
  <c r="G29" i="73"/>
  <c r="F29" i="73"/>
  <c r="E29" i="73"/>
  <c r="D29" i="73"/>
  <c r="C26" i="73"/>
  <c r="C25" i="73"/>
  <c r="C24" i="73"/>
  <c r="C23" i="73"/>
  <c r="C22" i="73"/>
  <c r="C21" i="73"/>
  <c r="C20" i="73"/>
  <c r="C19" i="73"/>
  <c r="C18" i="73"/>
  <c r="C17" i="73"/>
  <c r="C16" i="73"/>
  <c r="C15" i="73"/>
  <c r="C14" i="73"/>
  <c r="C13" i="73"/>
  <c r="C12" i="73"/>
  <c r="C11" i="73"/>
  <c r="C10" i="73"/>
  <c r="C9" i="73"/>
  <c r="C241" i="69" l="1"/>
  <c r="C196" i="73"/>
  <c r="F164" i="73"/>
  <c r="J164" i="73"/>
  <c r="R164" i="73"/>
  <c r="Y164" i="73"/>
  <c r="AC164" i="73"/>
  <c r="D164" i="73"/>
  <c r="C29" i="73"/>
  <c r="C206" i="73"/>
  <c r="S164" i="73"/>
  <c r="C58" i="73"/>
  <c r="C223" i="73"/>
  <c r="D239" i="73"/>
  <c r="H239" i="73"/>
  <c r="N239" i="73"/>
  <c r="T239" i="73"/>
  <c r="AA239" i="73"/>
  <c r="E141" i="73"/>
  <c r="I141" i="73"/>
  <c r="O141" i="73"/>
  <c r="V141" i="73"/>
  <c r="AB141" i="73"/>
  <c r="C178" i="73"/>
  <c r="C183" i="73"/>
  <c r="I207" i="73"/>
  <c r="AB207" i="73"/>
  <c r="V239" i="73"/>
  <c r="D71" i="73"/>
  <c r="E207" i="73"/>
  <c r="V207" i="73"/>
  <c r="E239" i="73"/>
  <c r="O239" i="73"/>
  <c r="AB239" i="73"/>
  <c r="C126" i="73"/>
  <c r="K141" i="73"/>
  <c r="Z141" i="73"/>
  <c r="C163" i="73"/>
  <c r="T164" i="73"/>
  <c r="J207" i="73"/>
  <c r="Y207" i="73"/>
  <c r="J239" i="73"/>
  <c r="Y239" i="73"/>
  <c r="H71" i="73"/>
  <c r="N71" i="73"/>
  <c r="T71" i="73"/>
  <c r="AA71" i="73"/>
  <c r="E71" i="73"/>
  <c r="I71" i="73"/>
  <c r="O71" i="73"/>
  <c r="V71" i="73"/>
  <c r="AB71" i="73"/>
  <c r="F141" i="73"/>
  <c r="J141" i="73"/>
  <c r="R141" i="73"/>
  <c r="Y141" i="73"/>
  <c r="AC141" i="73"/>
  <c r="C137" i="73"/>
  <c r="D141" i="73"/>
  <c r="H141" i="73"/>
  <c r="N141" i="73"/>
  <c r="T141" i="73"/>
  <c r="AA141" i="73"/>
  <c r="E164" i="73"/>
  <c r="I164" i="73"/>
  <c r="O164" i="73"/>
  <c r="V164" i="73"/>
  <c r="AB164" i="73"/>
  <c r="G207" i="73"/>
  <c r="K207" i="73"/>
  <c r="S207" i="73"/>
  <c r="Z207" i="73"/>
  <c r="C201" i="73"/>
  <c r="C217" i="73"/>
  <c r="G239" i="73"/>
  <c r="K239" i="73"/>
  <c r="S239" i="73"/>
  <c r="Z239" i="73"/>
  <c r="O207" i="73"/>
  <c r="I239" i="73"/>
  <c r="C79" i="73"/>
  <c r="G141" i="73"/>
  <c r="S141" i="73"/>
  <c r="H164" i="73"/>
  <c r="N164" i="73"/>
  <c r="AA164" i="73"/>
  <c r="F207" i="73"/>
  <c r="R207" i="73"/>
  <c r="AC207" i="73"/>
  <c r="F239" i="73"/>
  <c r="R239" i="73"/>
  <c r="AC239" i="73"/>
  <c r="G71" i="73"/>
  <c r="K71" i="73"/>
  <c r="S71" i="73"/>
  <c r="Z71" i="73"/>
  <c r="C39" i="73"/>
  <c r="F71" i="73"/>
  <c r="J71" i="73"/>
  <c r="R71" i="73"/>
  <c r="Y71" i="73"/>
  <c r="AC71" i="73"/>
  <c r="C118" i="73"/>
  <c r="C133" i="73"/>
  <c r="C149" i="73"/>
  <c r="G164" i="73"/>
  <c r="K164" i="73"/>
  <c r="Z164" i="73"/>
  <c r="C173" i="73"/>
  <c r="C192" i="73"/>
  <c r="D207" i="73"/>
  <c r="H207" i="73"/>
  <c r="N207" i="73"/>
  <c r="T207" i="73"/>
  <c r="AA207" i="73"/>
  <c r="C48" i="73"/>
  <c r="C50" i="73" s="1"/>
  <c r="D48" i="72"/>
  <c r="D163" i="72"/>
  <c r="C242" i="69" l="1"/>
  <c r="C244" i="69"/>
  <c r="C239" i="73"/>
  <c r="AA241" i="73"/>
  <c r="AA242" i="73" s="1"/>
  <c r="O241" i="73"/>
  <c r="O242" i="73" s="1"/>
  <c r="C141" i="73"/>
  <c r="D241" i="73"/>
  <c r="D242" i="73" s="1"/>
  <c r="C71" i="73"/>
  <c r="K241" i="73"/>
  <c r="K242" i="73" s="1"/>
  <c r="H241" i="73"/>
  <c r="H242" i="73" s="1"/>
  <c r="S241" i="73"/>
  <c r="S242" i="73" s="1"/>
  <c r="Y241" i="73"/>
  <c r="Y242" i="73" s="1"/>
  <c r="C207" i="73"/>
  <c r="R241" i="73"/>
  <c r="R242" i="73" s="1"/>
  <c r="AC241" i="73"/>
  <c r="AC242" i="73" s="1"/>
  <c r="N241" i="73"/>
  <c r="N242" i="73" s="1"/>
  <c r="G241" i="73"/>
  <c r="G242" i="73" s="1"/>
  <c r="Z241" i="73"/>
  <c r="Z242" i="73" s="1"/>
  <c r="E241" i="73"/>
  <c r="E242" i="73" s="1"/>
  <c r="F241" i="73"/>
  <c r="F242" i="73" s="1"/>
  <c r="I241" i="73"/>
  <c r="I242" i="73" s="1"/>
  <c r="J241" i="73"/>
  <c r="J242" i="73" s="1"/>
  <c r="T241" i="73"/>
  <c r="T242" i="73" s="1"/>
  <c r="V241" i="73"/>
  <c r="V242" i="73" s="1"/>
  <c r="AB241" i="73"/>
  <c r="AB242" i="73" s="1"/>
  <c r="C164" i="73"/>
  <c r="A242" i="72"/>
  <c r="C162" i="72"/>
  <c r="C240" i="72"/>
  <c r="AF238" i="72"/>
  <c r="AF239" i="72" s="1"/>
  <c r="AD238" i="72"/>
  <c r="AD239" i="72" s="1"/>
  <c r="AC238" i="72"/>
  <c r="AB238" i="72"/>
  <c r="AA238" i="72"/>
  <c r="Z238" i="72"/>
  <c r="Y238" i="72"/>
  <c r="V238" i="72"/>
  <c r="T238" i="72"/>
  <c r="S238" i="72"/>
  <c r="R238" i="72"/>
  <c r="O238" i="72"/>
  <c r="N238" i="72"/>
  <c r="K238" i="72"/>
  <c r="J238" i="72"/>
  <c r="I238" i="72"/>
  <c r="H238" i="72"/>
  <c r="G238" i="72"/>
  <c r="F238" i="72"/>
  <c r="E238" i="72"/>
  <c r="D238" i="72"/>
  <c r="C237" i="72"/>
  <c r="C238" i="72" s="1"/>
  <c r="AF235" i="72"/>
  <c r="AD235" i="72"/>
  <c r="AC235" i="72"/>
  <c r="AB235" i="72"/>
  <c r="AA235" i="72"/>
  <c r="Z235" i="72"/>
  <c r="Y235" i="72"/>
  <c r="V235" i="72"/>
  <c r="T235" i="72"/>
  <c r="S235" i="72"/>
  <c r="R235" i="72"/>
  <c r="O235" i="72"/>
  <c r="N235" i="72"/>
  <c r="K235" i="72"/>
  <c r="J235" i="72"/>
  <c r="I235" i="72"/>
  <c r="H235" i="72"/>
  <c r="G235" i="72"/>
  <c r="F235" i="72"/>
  <c r="E235" i="72"/>
  <c r="D235" i="72"/>
  <c r="C234" i="72"/>
  <c r="C235" i="72" s="1"/>
  <c r="AF232" i="72"/>
  <c r="AD232" i="72"/>
  <c r="AC232" i="72"/>
  <c r="AB232" i="72"/>
  <c r="AA232" i="72"/>
  <c r="Z232" i="72"/>
  <c r="Y232" i="72"/>
  <c r="V232" i="72"/>
  <c r="T232" i="72"/>
  <c r="S232" i="72"/>
  <c r="R232" i="72"/>
  <c r="O232" i="72"/>
  <c r="N232" i="72"/>
  <c r="K232" i="72"/>
  <c r="J232" i="72"/>
  <c r="I232" i="72"/>
  <c r="H232" i="72"/>
  <c r="G232" i="72"/>
  <c r="F232" i="72"/>
  <c r="E232" i="72"/>
  <c r="D232" i="72"/>
  <c r="C231" i="72"/>
  <c r="C232" i="72" s="1"/>
  <c r="AF229" i="72"/>
  <c r="AD229" i="72"/>
  <c r="AC229" i="72"/>
  <c r="AB229" i="72"/>
  <c r="AA229" i="72"/>
  <c r="Z229" i="72"/>
  <c r="Y229" i="72"/>
  <c r="V229" i="72"/>
  <c r="T229" i="72"/>
  <c r="S229" i="72"/>
  <c r="R229" i="72"/>
  <c r="O229" i="72"/>
  <c r="N229" i="72"/>
  <c r="K229" i="72"/>
  <c r="J229" i="72"/>
  <c r="I229" i="72"/>
  <c r="H229" i="72"/>
  <c r="G229" i="72"/>
  <c r="F229" i="72"/>
  <c r="E229" i="72"/>
  <c r="D229" i="72"/>
  <c r="C228" i="72"/>
  <c r="C229" i="72" s="1"/>
  <c r="AF226" i="72"/>
  <c r="AD226" i="72"/>
  <c r="AC226" i="72"/>
  <c r="AB226" i="72"/>
  <c r="AA226" i="72"/>
  <c r="Z226" i="72"/>
  <c r="Y226" i="72"/>
  <c r="V226" i="72"/>
  <c r="T226" i="72"/>
  <c r="S226" i="72"/>
  <c r="R226" i="72"/>
  <c r="O226" i="72"/>
  <c r="N226" i="72"/>
  <c r="K226" i="72"/>
  <c r="J226" i="72"/>
  <c r="I226" i="72"/>
  <c r="H226" i="72"/>
  <c r="G226" i="72"/>
  <c r="F226" i="72"/>
  <c r="E226" i="72"/>
  <c r="D226" i="72"/>
  <c r="C225" i="72"/>
  <c r="C226" i="72" s="1"/>
  <c r="AF223" i="72"/>
  <c r="AD223" i="72"/>
  <c r="AC223" i="72"/>
  <c r="AB223" i="72"/>
  <c r="AA223" i="72"/>
  <c r="Z223" i="72"/>
  <c r="Y223" i="72"/>
  <c r="V223" i="72"/>
  <c r="T223" i="72"/>
  <c r="S223" i="72"/>
  <c r="R223" i="72"/>
  <c r="O223" i="72"/>
  <c r="N223" i="72"/>
  <c r="K223" i="72"/>
  <c r="J223" i="72"/>
  <c r="I223" i="72"/>
  <c r="H223" i="72"/>
  <c r="G223" i="72"/>
  <c r="F223" i="72"/>
  <c r="E223" i="72"/>
  <c r="D223" i="72"/>
  <c r="C222" i="72"/>
  <c r="C221" i="72"/>
  <c r="C220" i="72"/>
  <c r="C219" i="72"/>
  <c r="AF217" i="72"/>
  <c r="AD217" i="72"/>
  <c r="AC217" i="72"/>
  <c r="AB217" i="72"/>
  <c r="AA217" i="72"/>
  <c r="Z217" i="72"/>
  <c r="Y217" i="72"/>
  <c r="V217" i="72"/>
  <c r="T217" i="72"/>
  <c r="S217" i="72"/>
  <c r="R217" i="72"/>
  <c r="O217" i="72"/>
  <c r="N217" i="72"/>
  <c r="K217" i="72"/>
  <c r="J217" i="72"/>
  <c r="I217" i="72"/>
  <c r="H217" i="72"/>
  <c r="G217" i="72"/>
  <c r="F217" i="72"/>
  <c r="E217" i="72"/>
  <c r="D217" i="72"/>
  <c r="C216" i="72"/>
  <c r="C215" i="72"/>
  <c r="C214" i="72"/>
  <c r="C213" i="72"/>
  <c r="C212" i="72"/>
  <c r="C211" i="72"/>
  <c r="C210" i="72"/>
  <c r="AF206" i="72"/>
  <c r="AD206" i="72"/>
  <c r="AC206" i="72"/>
  <c r="AB206" i="72"/>
  <c r="AA206" i="72"/>
  <c r="Z206" i="72"/>
  <c r="Y206" i="72"/>
  <c r="V206" i="72"/>
  <c r="T206" i="72"/>
  <c r="S206" i="72"/>
  <c r="R206" i="72"/>
  <c r="O206" i="72"/>
  <c r="N206" i="72"/>
  <c r="K206" i="72"/>
  <c r="J206" i="72"/>
  <c r="I206" i="72"/>
  <c r="H206" i="72"/>
  <c r="G206" i="72"/>
  <c r="F206" i="72"/>
  <c r="E206" i="72"/>
  <c r="D206" i="72"/>
  <c r="C205" i="72"/>
  <c r="C204" i="72"/>
  <c r="C203" i="72"/>
  <c r="AF201" i="72"/>
  <c r="AD201" i="72"/>
  <c r="AC201" i="72"/>
  <c r="AB201" i="72"/>
  <c r="AA201" i="72"/>
  <c r="Z201" i="72"/>
  <c r="Y201" i="72"/>
  <c r="V201" i="72"/>
  <c r="T201" i="72"/>
  <c r="S201" i="72"/>
  <c r="R201" i="72"/>
  <c r="O201" i="72"/>
  <c r="N201" i="72"/>
  <c r="K201" i="72"/>
  <c r="J201" i="72"/>
  <c r="I201" i="72"/>
  <c r="H201" i="72"/>
  <c r="G201" i="72"/>
  <c r="F201" i="72"/>
  <c r="E201" i="72"/>
  <c r="D201" i="72"/>
  <c r="C200" i="72"/>
  <c r="C199" i="72"/>
  <c r="C198" i="72"/>
  <c r="AF196" i="72"/>
  <c r="AD196" i="72"/>
  <c r="AC196" i="72"/>
  <c r="AB196" i="72"/>
  <c r="AA196" i="72"/>
  <c r="Z196" i="72"/>
  <c r="Y196" i="72"/>
  <c r="V196" i="72"/>
  <c r="T196" i="72"/>
  <c r="S196" i="72"/>
  <c r="R196" i="72"/>
  <c r="O196" i="72"/>
  <c r="N196" i="72"/>
  <c r="K196" i="72"/>
  <c r="J196" i="72"/>
  <c r="I196" i="72"/>
  <c r="H196" i="72"/>
  <c r="G196" i="72"/>
  <c r="F196" i="72"/>
  <c r="E196" i="72"/>
  <c r="D196" i="72"/>
  <c r="C195" i="72"/>
  <c r="C194" i="72"/>
  <c r="AF192" i="72"/>
  <c r="AD192" i="72"/>
  <c r="AC192" i="72"/>
  <c r="AB192" i="72"/>
  <c r="AA192" i="72"/>
  <c r="Z192" i="72"/>
  <c r="Y192" i="72"/>
  <c r="V192" i="72"/>
  <c r="T192" i="72"/>
  <c r="S192" i="72"/>
  <c r="R192" i="72"/>
  <c r="O192" i="72"/>
  <c r="N192" i="72"/>
  <c r="K192" i="72"/>
  <c r="J192" i="72"/>
  <c r="I192" i="72"/>
  <c r="H192" i="72"/>
  <c r="G192" i="72"/>
  <c r="F192" i="72"/>
  <c r="E192" i="72"/>
  <c r="D192" i="72"/>
  <c r="C191" i="72"/>
  <c r="C190" i="72"/>
  <c r="C189" i="72"/>
  <c r="C188" i="72"/>
  <c r="AF186" i="72"/>
  <c r="AD186" i="72"/>
  <c r="AC186" i="72"/>
  <c r="AB186" i="72"/>
  <c r="AA186" i="72"/>
  <c r="Z186" i="72"/>
  <c r="Y186" i="72"/>
  <c r="V186" i="72"/>
  <c r="T186" i="72"/>
  <c r="S186" i="72"/>
  <c r="R186" i="72"/>
  <c r="O186" i="72"/>
  <c r="N186" i="72"/>
  <c r="K186" i="72"/>
  <c r="J186" i="72"/>
  <c r="I186" i="72"/>
  <c r="H186" i="72"/>
  <c r="G186" i="72"/>
  <c r="F186" i="72"/>
  <c r="E186" i="72"/>
  <c r="D186" i="72"/>
  <c r="C185" i="72"/>
  <c r="C186" i="72" s="1"/>
  <c r="AF183" i="72"/>
  <c r="AD183" i="72"/>
  <c r="AC183" i="72"/>
  <c r="AB183" i="72"/>
  <c r="AA183" i="72"/>
  <c r="Z183" i="72"/>
  <c r="Y183" i="72"/>
  <c r="V183" i="72"/>
  <c r="T183" i="72"/>
  <c r="S183" i="72"/>
  <c r="R183" i="72"/>
  <c r="O183" i="72"/>
  <c r="N183" i="72"/>
  <c r="K183" i="72"/>
  <c r="J183" i="72"/>
  <c r="I183" i="72"/>
  <c r="H183" i="72"/>
  <c r="G183" i="72"/>
  <c r="F183" i="72"/>
  <c r="E183" i="72"/>
  <c r="D183" i="72"/>
  <c r="C182" i="72"/>
  <c r="C181" i="72"/>
  <c r="C180" i="72"/>
  <c r="AF178" i="72"/>
  <c r="AD178" i="72"/>
  <c r="AC178" i="72"/>
  <c r="AB178" i="72"/>
  <c r="AA178" i="72"/>
  <c r="Z178" i="72"/>
  <c r="Y178" i="72"/>
  <c r="V178" i="72"/>
  <c r="T178" i="72"/>
  <c r="S178" i="72"/>
  <c r="R178" i="72"/>
  <c r="O178" i="72"/>
  <c r="N178" i="72"/>
  <c r="K178" i="72"/>
  <c r="J178" i="72"/>
  <c r="I178" i="72"/>
  <c r="H178" i="72"/>
  <c r="G178" i="72"/>
  <c r="F178" i="72"/>
  <c r="E178" i="72"/>
  <c r="D178" i="72"/>
  <c r="C177" i="72"/>
  <c r="C176" i="72"/>
  <c r="C175" i="72"/>
  <c r="AF173" i="72"/>
  <c r="AD173" i="72"/>
  <c r="AC173" i="72"/>
  <c r="AB173" i="72"/>
  <c r="AA173" i="72"/>
  <c r="Z173" i="72"/>
  <c r="Y173" i="72"/>
  <c r="V173" i="72"/>
  <c r="T173" i="72"/>
  <c r="S173" i="72"/>
  <c r="R173" i="72"/>
  <c r="O173" i="72"/>
  <c r="N173" i="72"/>
  <c r="K173" i="72"/>
  <c r="J173" i="72"/>
  <c r="I173" i="72"/>
  <c r="H173" i="72"/>
  <c r="G173" i="72"/>
  <c r="F173" i="72"/>
  <c r="E173" i="72"/>
  <c r="D173" i="72"/>
  <c r="C172" i="72"/>
  <c r="C171" i="72"/>
  <c r="C170" i="72"/>
  <c r="C169" i="72"/>
  <c r="C168" i="72"/>
  <c r="C167" i="72"/>
  <c r="AF163" i="72"/>
  <c r="AD163" i="72"/>
  <c r="AC163" i="72"/>
  <c r="AB163" i="72"/>
  <c r="AA163" i="72"/>
  <c r="Z163" i="72"/>
  <c r="Y163" i="72"/>
  <c r="V163" i="72"/>
  <c r="T163" i="72"/>
  <c r="S163" i="72"/>
  <c r="R163" i="72"/>
  <c r="O163" i="72"/>
  <c r="N163" i="72"/>
  <c r="K163" i="72"/>
  <c r="J163" i="72"/>
  <c r="I163" i="72"/>
  <c r="H163" i="72"/>
  <c r="G163" i="72"/>
  <c r="F163" i="72"/>
  <c r="E163" i="72"/>
  <c r="D164" i="72"/>
  <c r="C161" i="72"/>
  <c r="C160" i="72"/>
  <c r="C159" i="72"/>
  <c r="C158" i="72"/>
  <c r="C157" i="72"/>
  <c r="C156" i="72"/>
  <c r="C155" i="72"/>
  <c r="C154" i="72"/>
  <c r="C153" i="72"/>
  <c r="C152" i="72"/>
  <c r="C151" i="72"/>
  <c r="AF149" i="72"/>
  <c r="AD149" i="72"/>
  <c r="AC149" i="72"/>
  <c r="AB149" i="72"/>
  <c r="AA149" i="72"/>
  <c r="Z149" i="72"/>
  <c r="Y149" i="72"/>
  <c r="V149" i="72"/>
  <c r="T149" i="72"/>
  <c r="S149" i="72"/>
  <c r="R149" i="72"/>
  <c r="O149" i="72"/>
  <c r="N149" i="72"/>
  <c r="K149" i="72"/>
  <c r="J149" i="72"/>
  <c r="I149" i="72"/>
  <c r="H149" i="72"/>
  <c r="G149" i="72"/>
  <c r="F149" i="72"/>
  <c r="E149" i="72"/>
  <c r="D149" i="72"/>
  <c r="C148" i="72"/>
  <c r="C147" i="72"/>
  <c r="C146" i="72"/>
  <c r="C145" i="72"/>
  <c r="C144" i="72"/>
  <c r="AF140" i="72"/>
  <c r="AD140" i="72"/>
  <c r="AC140" i="72"/>
  <c r="AB140" i="72"/>
  <c r="AA140" i="72"/>
  <c r="Z140" i="72"/>
  <c r="Y140" i="72"/>
  <c r="V140" i="72"/>
  <c r="T140" i="72"/>
  <c r="S140" i="72"/>
  <c r="R140" i="72"/>
  <c r="O140" i="72"/>
  <c r="N140" i="72"/>
  <c r="K140" i="72"/>
  <c r="J140" i="72"/>
  <c r="I140" i="72"/>
  <c r="H140" i="72"/>
  <c r="G140" i="72"/>
  <c r="F140" i="72"/>
  <c r="E140" i="72"/>
  <c r="D140" i="72"/>
  <c r="C139" i="72"/>
  <c r="C140" i="72" s="1"/>
  <c r="AF137" i="72"/>
  <c r="AD137" i="72"/>
  <c r="AC137" i="72"/>
  <c r="AB137" i="72"/>
  <c r="AA137" i="72"/>
  <c r="Z137" i="72"/>
  <c r="Y137" i="72"/>
  <c r="V137" i="72"/>
  <c r="T137" i="72"/>
  <c r="S137" i="72"/>
  <c r="R137" i="72"/>
  <c r="O137" i="72"/>
  <c r="N137" i="72"/>
  <c r="K137" i="72"/>
  <c r="J137" i="72"/>
  <c r="I137" i="72"/>
  <c r="H137" i="72"/>
  <c r="G137" i="72"/>
  <c r="F137" i="72"/>
  <c r="E137" i="72"/>
  <c r="D137" i="72"/>
  <c r="C136" i="72"/>
  <c r="C135" i="72"/>
  <c r="AF133" i="72"/>
  <c r="AD133" i="72"/>
  <c r="AC133" i="72"/>
  <c r="AB133" i="72"/>
  <c r="AA133" i="72"/>
  <c r="Z133" i="72"/>
  <c r="Y133" i="72"/>
  <c r="V133" i="72"/>
  <c r="T133" i="72"/>
  <c r="S133" i="72"/>
  <c r="R133" i="72"/>
  <c r="O133" i="72"/>
  <c r="N133" i="72"/>
  <c r="K133" i="72"/>
  <c r="J133" i="72"/>
  <c r="I133" i="72"/>
  <c r="H133" i="72"/>
  <c r="G133" i="72"/>
  <c r="F133" i="72"/>
  <c r="E133" i="72"/>
  <c r="D133" i="72"/>
  <c r="C132" i="72"/>
  <c r="C133" i="72" s="1"/>
  <c r="C131" i="72"/>
  <c r="AF129" i="72"/>
  <c r="AD129" i="72"/>
  <c r="AC129" i="72"/>
  <c r="AB129" i="72"/>
  <c r="AA129" i="72"/>
  <c r="Z129" i="72"/>
  <c r="Y129" i="72"/>
  <c r="V129" i="72"/>
  <c r="T129" i="72"/>
  <c r="S129" i="72"/>
  <c r="R129" i="72"/>
  <c r="O129" i="72"/>
  <c r="N129" i="72"/>
  <c r="K129" i="72"/>
  <c r="J129" i="72"/>
  <c r="I129" i="72"/>
  <c r="H129" i="72"/>
  <c r="G129" i="72"/>
  <c r="F129" i="72"/>
  <c r="E129" i="72"/>
  <c r="D129" i="72"/>
  <c r="C128" i="72"/>
  <c r="C129" i="72" s="1"/>
  <c r="AF126" i="72"/>
  <c r="AD126" i="72"/>
  <c r="AC126" i="72"/>
  <c r="AB126" i="72"/>
  <c r="AA126" i="72"/>
  <c r="Z126" i="72"/>
  <c r="Y126" i="72"/>
  <c r="V126" i="72"/>
  <c r="T126" i="72"/>
  <c r="S126" i="72"/>
  <c r="R126" i="72"/>
  <c r="O126" i="72"/>
  <c r="N126" i="72"/>
  <c r="K126" i="72"/>
  <c r="J126" i="72"/>
  <c r="I126" i="72"/>
  <c r="H126" i="72"/>
  <c r="G126" i="72"/>
  <c r="F126" i="72"/>
  <c r="E126" i="72"/>
  <c r="D126" i="72"/>
  <c r="C125" i="72"/>
  <c r="C124" i="72"/>
  <c r="C123" i="72"/>
  <c r="C122" i="72"/>
  <c r="C121" i="72"/>
  <c r="C120" i="72"/>
  <c r="AF118" i="72"/>
  <c r="AD118" i="72"/>
  <c r="AC118" i="72"/>
  <c r="AB118" i="72"/>
  <c r="AA118" i="72"/>
  <c r="Z118" i="72"/>
  <c r="Y118" i="72"/>
  <c r="V118" i="72"/>
  <c r="T118" i="72"/>
  <c r="S118" i="72"/>
  <c r="R118" i="72"/>
  <c r="O118" i="72"/>
  <c r="N118" i="72"/>
  <c r="K118" i="72"/>
  <c r="J118" i="72"/>
  <c r="I118" i="72"/>
  <c r="H118" i="72"/>
  <c r="G118" i="72"/>
  <c r="F118" i="72"/>
  <c r="E118" i="72"/>
  <c r="D118" i="72"/>
  <c r="C117" i="72"/>
  <c r="C116" i="72"/>
  <c r="C115" i="72"/>
  <c r="C114" i="72"/>
  <c r="C113" i="72"/>
  <c r="C112" i="72"/>
  <c r="C111" i="72"/>
  <c r="C110" i="72"/>
  <c r="C109" i="72"/>
  <c r="C108" i="72"/>
  <c r="C107" i="72"/>
  <c r="C106" i="72"/>
  <c r="C105" i="72"/>
  <c r="C104" i="72"/>
  <c r="C103" i="72"/>
  <c r="C102" i="72"/>
  <c r="C101" i="72"/>
  <c r="C100" i="72"/>
  <c r="C99" i="72"/>
  <c r="C98" i="72"/>
  <c r="C97" i="72"/>
  <c r="C96" i="72"/>
  <c r="C95" i="72"/>
  <c r="C94" i="72"/>
  <c r="C93" i="72"/>
  <c r="C92" i="72"/>
  <c r="C91" i="72"/>
  <c r="C90" i="72"/>
  <c r="C89" i="72"/>
  <c r="C88" i="72"/>
  <c r="C87" i="72"/>
  <c r="C86" i="72"/>
  <c r="C85" i="72"/>
  <c r="C84" i="72"/>
  <c r="C83" i="72"/>
  <c r="C82" i="72"/>
  <c r="C81" i="72"/>
  <c r="AF79" i="72"/>
  <c r="AD79" i="72"/>
  <c r="AC79" i="72"/>
  <c r="AB79" i="72"/>
  <c r="AA79" i="72"/>
  <c r="Z79" i="72"/>
  <c r="Y79" i="72"/>
  <c r="V79" i="72"/>
  <c r="T79" i="72"/>
  <c r="S79" i="72"/>
  <c r="R79" i="72"/>
  <c r="O79" i="72"/>
  <c r="N79" i="72"/>
  <c r="K79" i="72"/>
  <c r="J79" i="72"/>
  <c r="I79" i="72"/>
  <c r="H79" i="72"/>
  <c r="G79" i="72"/>
  <c r="F79" i="72"/>
  <c r="E79" i="72"/>
  <c r="D79" i="72"/>
  <c r="C78" i="72"/>
  <c r="C77" i="72"/>
  <c r="C76" i="72"/>
  <c r="C75" i="72"/>
  <c r="C74" i="72"/>
  <c r="AF70" i="72"/>
  <c r="AD70" i="72"/>
  <c r="AC70" i="72"/>
  <c r="AB70" i="72"/>
  <c r="AA70" i="72"/>
  <c r="Z70" i="72"/>
  <c r="Y70" i="72"/>
  <c r="V70" i="72"/>
  <c r="T70" i="72"/>
  <c r="S70" i="72"/>
  <c r="R70" i="72"/>
  <c r="O70" i="72"/>
  <c r="N70" i="72"/>
  <c r="K70" i="72"/>
  <c r="J70" i="72"/>
  <c r="I70" i="72"/>
  <c r="H70" i="72"/>
  <c r="G70" i="72"/>
  <c r="F70" i="72"/>
  <c r="E70" i="72"/>
  <c r="D70" i="72"/>
  <c r="C69" i="72"/>
  <c r="C70" i="72" s="1"/>
  <c r="AF67" i="72"/>
  <c r="AD67" i="72"/>
  <c r="AC67" i="72"/>
  <c r="AB67" i="72"/>
  <c r="AA67" i="72"/>
  <c r="Z67" i="72"/>
  <c r="Y67" i="72"/>
  <c r="V67" i="72"/>
  <c r="T67" i="72"/>
  <c r="S67" i="72"/>
  <c r="R67" i="72"/>
  <c r="O67" i="72"/>
  <c r="N67" i="72"/>
  <c r="K67" i="72"/>
  <c r="J67" i="72"/>
  <c r="I67" i="72"/>
  <c r="H67" i="72"/>
  <c r="G67" i="72"/>
  <c r="F67" i="72"/>
  <c r="E67" i="72"/>
  <c r="D67" i="72"/>
  <c r="C66" i="72"/>
  <c r="C67" i="72" s="1"/>
  <c r="AF64" i="72"/>
  <c r="AD64" i="72"/>
  <c r="AC64" i="72"/>
  <c r="AB64" i="72"/>
  <c r="AA64" i="72"/>
  <c r="Z64" i="72"/>
  <c r="Y64" i="72"/>
  <c r="V64" i="72"/>
  <c r="T64" i="72"/>
  <c r="S64" i="72"/>
  <c r="R64" i="72"/>
  <c r="O64" i="72"/>
  <c r="N64" i="72"/>
  <c r="K64" i="72"/>
  <c r="J64" i="72"/>
  <c r="I64" i="72"/>
  <c r="H64" i="72"/>
  <c r="G64" i="72"/>
  <c r="F64" i="72"/>
  <c r="E64" i="72"/>
  <c r="D64" i="72"/>
  <c r="C63" i="72"/>
  <c r="C64" i="72" s="1"/>
  <c r="AF61" i="72"/>
  <c r="AD61" i="72"/>
  <c r="AC61" i="72"/>
  <c r="AB61" i="72"/>
  <c r="AA61" i="72"/>
  <c r="Z61" i="72"/>
  <c r="Y61" i="72"/>
  <c r="V61" i="72"/>
  <c r="T61" i="72"/>
  <c r="S61" i="72"/>
  <c r="R61" i="72"/>
  <c r="O61" i="72"/>
  <c r="N61" i="72"/>
  <c r="K61" i="72"/>
  <c r="J61" i="72"/>
  <c r="I61" i="72"/>
  <c r="H61" i="72"/>
  <c r="G61" i="72"/>
  <c r="F61" i="72"/>
  <c r="E61" i="72"/>
  <c r="D61" i="72"/>
  <c r="C60" i="72"/>
  <c r="C61" i="72" s="1"/>
  <c r="AF58" i="72"/>
  <c r="AD58" i="72"/>
  <c r="AC58" i="72"/>
  <c r="AB58" i="72"/>
  <c r="AA58" i="72"/>
  <c r="Z58" i="72"/>
  <c r="Y58" i="72"/>
  <c r="V58" i="72"/>
  <c r="T58" i="72"/>
  <c r="S58" i="72"/>
  <c r="R58" i="72"/>
  <c r="O58" i="72"/>
  <c r="N58" i="72"/>
  <c r="K58" i="72"/>
  <c r="J58" i="72"/>
  <c r="I58" i="72"/>
  <c r="H58" i="72"/>
  <c r="G58" i="72"/>
  <c r="F58" i="72"/>
  <c r="E58" i="72"/>
  <c r="D58" i="72"/>
  <c r="C57" i="72"/>
  <c r="C56" i="72"/>
  <c r="AF54" i="72"/>
  <c r="AD54" i="72"/>
  <c r="AC54" i="72"/>
  <c r="AB54" i="72"/>
  <c r="AA54" i="72"/>
  <c r="Z54" i="72"/>
  <c r="Y54" i="72"/>
  <c r="V54" i="72"/>
  <c r="T54" i="72"/>
  <c r="S54" i="72"/>
  <c r="R54" i="72"/>
  <c r="O54" i="72"/>
  <c r="N54" i="72"/>
  <c r="K54" i="72"/>
  <c r="J54" i="72"/>
  <c r="I54" i="72"/>
  <c r="H54" i="72"/>
  <c r="G54" i="72"/>
  <c r="F54" i="72"/>
  <c r="E54" i="72"/>
  <c r="D54" i="72"/>
  <c r="C53" i="72"/>
  <c r="C52" i="72"/>
  <c r="AF50" i="72"/>
  <c r="AD50" i="72"/>
  <c r="AC50" i="72"/>
  <c r="AB50" i="72"/>
  <c r="AA50" i="72"/>
  <c r="Z50" i="72"/>
  <c r="Y50" i="72"/>
  <c r="V50" i="72"/>
  <c r="T50" i="72"/>
  <c r="S50" i="72"/>
  <c r="R50" i="72"/>
  <c r="O50" i="72"/>
  <c r="N50" i="72"/>
  <c r="K50" i="72"/>
  <c r="J50" i="72"/>
  <c r="I50" i="72"/>
  <c r="H50" i="72"/>
  <c r="G50" i="72"/>
  <c r="F50" i="72"/>
  <c r="E50" i="72"/>
  <c r="D50" i="72"/>
  <c r="C49" i="72"/>
  <c r="C48" i="72"/>
  <c r="C47" i="72"/>
  <c r="C46" i="72"/>
  <c r="C45" i="72"/>
  <c r="C44" i="72"/>
  <c r="C43" i="72"/>
  <c r="C42" i="72"/>
  <c r="C41" i="72"/>
  <c r="AF39" i="72"/>
  <c r="AD39" i="72"/>
  <c r="AC39" i="72"/>
  <c r="AB39" i="72"/>
  <c r="AA39" i="72"/>
  <c r="Z39" i="72"/>
  <c r="Y39" i="72"/>
  <c r="V39" i="72"/>
  <c r="T39" i="72"/>
  <c r="S39" i="72"/>
  <c r="R39" i="72"/>
  <c r="O39" i="72"/>
  <c r="N39" i="72"/>
  <c r="K39" i="72"/>
  <c r="J39" i="72"/>
  <c r="I39" i="72"/>
  <c r="H39" i="72"/>
  <c r="G39" i="72"/>
  <c r="F39" i="72"/>
  <c r="E39" i="72"/>
  <c r="D39" i="72"/>
  <c r="C38" i="72"/>
  <c r="C37" i="72"/>
  <c r="C36" i="72"/>
  <c r="C35" i="72"/>
  <c r="C34" i="72"/>
  <c r="AF32" i="72"/>
  <c r="AD32" i="72"/>
  <c r="AC32" i="72"/>
  <c r="AB32" i="72"/>
  <c r="AA32" i="72"/>
  <c r="Z32" i="72"/>
  <c r="Y32" i="72"/>
  <c r="V32" i="72"/>
  <c r="T32" i="72"/>
  <c r="S32" i="72"/>
  <c r="R32" i="72"/>
  <c r="O32" i="72"/>
  <c r="N32" i="72"/>
  <c r="K32" i="72"/>
  <c r="J32" i="72"/>
  <c r="I32" i="72"/>
  <c r="H32" i="72"/>
  <c r="G32" i="72"/>
  <c r="F32" i="72"/>
  <c r="E32" i="72"/>
  <c r="D32" i="72"/>
  <c r="C31" i="72"/>
  <c r="C32" i="72" s="1"/>
  <c r="AF29" i="72"/>
  <c r="AD29" i="72"/>
  <c r="AC29" i="72"/>
  <c r="AB29" i="72"/>
  <c r="AA29" i="72"/>
  <c r="Z29" i="72"/>
  <c r="Y29" i="72"/>
  <c r="V29" i="72"/>
  <c r="T29" i="72"/>
  <c r="S29" i="72"/>
  <c r="R29" i="72"/>
  <c r="O29" i="72"/>
  <c r="N29" i="72"/>
  <c r="K29" i="72"/>
  <c r="J29" i="72"/>
  <c r="I29" i="72"/>
  <c r="H29" i="72"/>
  <c r="G29" i="72"/>
  <c r="F29" i="72"/>
  <c r="E29" i="72"/>
  <c r="D29" i="72"/>
  <c r="C26" i="72"/>
  <c r="C25" i="72"/>
  <c r="C24" i="72"/>
  <c r="C23" i="72"/>
  <c r="C22" i="72"/>
  <c r="C21" i="72"/>
  <c r="C20" i="72"/>
  <c r="C19" i="72"/>
  <c r="C18" i="72"/>
  <c r="C17" i="72"/>
  <c r="C16" i="72"/>
  <c r="C15" i="72"/>
  <c r="C14" i="72"/>
  <c r="C13" i="72"/>
  <c r="C12" i="72"/>
  <c r="C11" i="72"/>
  <c r="C10" i="72"/>
  <c r="C9" i="72"/>
  <c r="AE238" i="71"/>
  <c r="AE239" i="71" s="1"/>
  <c r="AD238" i="71"/>
  <c r="AD239" i="71" s="1"/>
  <c r="AE235" i="71"/>
  <c r="AD235" i="71"/>
  <c r="AE232" i="71"/>
  <c r="AD232" i="71"/>
  <c r="AE229" i="71"/>
  <c r="AD229" i="71"/>
  <c r="AE226" i="71"/>
  <c r="AD226" i="71"/>
  <c r="AE223" i="71"/>
  <c r="AD223" i="71"/>
  <c r="AE217" i="71"/>
  <c r="AD217" i="71"/>
  <c r="AE206" i="71"/>
  <c r="AE207" i="71" s="1"/>
  <c r="AD206" i="71"/>
  <c r="AD207" i="71" s="1"/>
  <c r="AE201" i="71"/>
  <c r="AD201" i="71"/>
  <c r="AE196" i="71"/>
  <c r="AD196" i="71"/>
  <c r="AE192" i="71"/>
  <c r="AD192" i="71"/>
  <c r="AE186" i="71"/>
  <c r="AD186" i="71"/>
  <c r="AE183" i="71"/>
  <c r="AD183" i="71"/>
  <c r="AE178" i="71"/>
  <c r="AD178" i="71"/>
  <c r="AE173" i="71"/>
  <c r="AD173" i="71"/>
  <c r="AE163" i="71"/>
  <c r="AE164" i="71" s="1"/>
  <c r="AD163" i="71"/>
  <c r="AE149" i="71"/>
  <c r="AD149" i="71"/>
  <c r="AD164" i="71" s="1"/>
  <c r="AE140" i="71"/>
  <c r="AE141" i="71" s="1"/>
  <c r="AD140" i="71"/>
  <c r="AD141" i="71" s="1"/>
  <c r="AE137" i="71"/>
  <c r="AD137" i="71"/>
  <c r="AE133" i="71"/>
  <c r="AD133" i="71"/>
  <c r="AE129" i="71"/>
  <c r="AD129" i="71"/>
  <c r="AE126" i="71"/>
  <c r="AD126" i="71"/>
  <c r="AE118" i="71"/>
  <c r="AD118" i="71"/>
  <c r="AE79" i="71"/>
  <c r="AD79" i="71"/>
  <c r="AE70" i="71"/>
  <c r="AD70" i="71"/>
  <c r="AE67" i="71"/>
  <c r="AD67" i="71"/>
  <c r="AE64" i="71"/>
  <c r="AD64" i="71"/>
  <c r="AE61" i="71"/>
  <c r="AD61" i="71"/>
  <c r="AE58" i="71"/>
  <c r="AD58" i="71"/>
  <c r="AE54" i="71"/>
  <c r="AD54" i="71"/>
  <c r="AE50" i="71"/>
  <c r="AD50" i="71"/>
  <c r="AE39" i="71"/>
  <c r="AD39" i="71"/>
  <c r="AE32" i="71"/>
  <c r="AD32" i="71"/>
  <c r="AE29" i="71"/>
  <c r="AD29" i="71"/>
  <c r="AC238" i="71"/>
  <c r="AC239" i="71" s="1"/>
  <c r="AC235" i="71"/>
  <c r="AC232" i="71"/>
  <c r="AC229" i="71"/>
  <c r="AC226" i="71"/>
  <c r="AC223" i="71"/>
  <c r="AC217" i="71"/>
  <c r="AC206" i="71"/>
  <c r="AC207" i="71" s="1"/>
  <c r="AC201" i="71"/>
  <c r="AC196" i="71"/>
  <c r="AC192" i="71"/>
  <c r="AC186" i="71"/>
  <c r="AC183" i="71"/>
  <c r="AC178" i="71"/>
  <c r="AC173" i="71"/>
  <c r="AC164" i="71"/>
  <c r="AC163" i="71"/>
  <c r="AC149" i="71"/>
  <c r="AC140" i="71"/>
  <c r="AC141" i="71" s="1"/>
  <c r="AC137" i="71"/>
  <c r="AC133" i="71"/>
  <c r="AC129" i="71"/>
  <c r="AC126" i="71"/>
  <c r="AC118" i="71"/>
  <c r="AC79" i="71"/>
  <c r="AC70" i="71"/>
  <c r="AC67" i="71"/>
  <c r="AC64" i="71"/>
  <c r="AC61" i="71"/>
  <c r="AC58" i="71"/>
  <c r="AC54" i="71"/>
  <c r="AC50" i="71"/>
  <c r="AC39" i="71"/>
  <c r="AC32" i="71"/>
  <c r="AC29" i="71"/>
  <c r="AE238" i="70"/>
  <c r="AE239" i="70" s="1"/>
  <c r="AD238" i="70"/>
  <c r="AD239" i="70" s="1"/>
  <c r="AE235" i="70"/>
  <c r="AD235" i="70"/>
  <c r="AE232" i="70"/>
  <c r="AD232" i="70"/>
  <c r="AE229" i="70"/>
  <c r="AD229" i="70"/>
  <c r="AE226" i="70"/>
  <c r="AD226" i="70"/>
  <c r="AE223" i="70"/>
  <c r="AD223" i="70"/>
  <c r="AE217" i="70"/>
  <c r="AD217" i="70"/>
  <c r="AE206" i="70"/>
  <c r="AE207" i="70" s="1"/>
  <c r="AD206" i="70"/>
  <c r="AD207" i="70" s="1"/>
  <c r="AE201" i="70"/>
  <c r="AD201" i="70"/>
  <c r="AE196" i="70"/>
  <c r="AD196" i="70"/>
  <c r="AE192" i="70"/>
  <c r="AD192" i="70"/>
  <c r="AE186" i="70"/>
  <c r="AD186" i="70"/>
  <c r="AE183" i="70"/>
  <c r="AD183" i="70"/>
  <c r="AE178" i="70"/>
  <c r="AD178" i="70"/>
  <c r="AE173" i="70"/>
  <c r="AD173" i="70"/>
  <c r="AE163" i="70"/>
  <c r="AD163" i="70"/>
  <c r="AE149" i="70"/>
  <c r="AE164" i="70" s="1"/>
  <c r="AD149" i="70"/>
  <c r="AD164" i="70" s="1"/>
  <c r="AE140" i="70"/>
  <c r="AE141" i="70" s="1"/>
  <c r="AD140" i="70"/>
  <c r="AD141" i="70" s="1"/>
  <c r="AE137" i="70"/>
  <c r="AD137" i="70"/>
  <c r="AE133" i="70"/>
  <c r="AD133" i="70"/>
  <c r="AE129" i="70"/>
  <c r="AD129" i="70"/>
  <c r="AE126" i="70"/>
  <c r="AD126" i="70"/>
  <c r="AE118" i="70"/>
  <c r="AD118" i="70"/>
  <c r="AE79" i="70"/>
  <c r="AD79" i="70"/>
  <c r="AE70" i="70"/>
  <c r="AD70" i="70"/>
  <c r="AE67" i="70"/>
  <c r="AD67" i="70"/>
  <c r="AE64" i="70"/>
  <c r="AD64" i="70"/>
  <c r="AE61" i="70"/>
  <c r="AD61" i="70"/>
  <c r="AE58" i="70"/>
  <c r="AD58" i="70"/>
  <c r="AE54" i="70"/>
  <c r="AD54" i="70"/>
  <c r="AE50" i="70"/>
  <c r="AD50" i="70"/>
  <c r="AE39" i="70"/>
  <c r="AD39" i="70"/>
  <c r="AE32" i="70"/>
  <c r="AD32" i="70"/>
  <c r="AE29" i="70"/>
  <c r="AD29" i="70"/>
  <c r="AC238" i="70"/>
  <c r="AC239" i="70" s="1"/>
  <c r="AC235" i="70"/>
  <c r="AC232" i="70"/>
  <c r="AC229" i="70"/>
  <c r="AC226" i="70"/>
  <c r="AC223" i="70"/>
  <c r="AC217" i="70"/>
  <c r="AC206" i="70"/>
  <c r="AC207" i="70" s="1"/>
  <c r="AC201" i="70"/>
  <c r="AC196" i="70"/>
  <c r="AC192" i="70"/>
  <c r="AC186" i="70"/>
  <c r="AC183" i="70"/>
  <c r="AC178" i="70"/>
  <c r="AC173" i="70"/>
  <c r="AC164" i="70"/>
  <c r="AC163" i="70"/>
  <c r="AC149" i="70"/>
  <c r="AC140" i="70"/>
  <c r="AC141" i="70" s="1"/>
  <c r="AC137" i="70"/>
  <c r="AC133" i="70"/>
  <c r="AC129" i="70"/>
  <c r="AC126" i="70"/>
  <c r="AC118" i="70"/>
  <c r="AC79" i="70"/>
  <c r="AC70" i="70"/>
  <c r="AC67" i="70"/>
  <c r="AC64" i="70"/>
  <c r="AC61" i="70"/>
  <c r="AC58" i="70"/>
  <c r="AC54" i="70"/>
  <c r="AC50" i="70"/>
  <c r="AC39" i="70"/>
  <c r="AC32" i="70"/>
  <c r="AC29" i="70"/>
  <c r="AD238" i="62"/>
  <c r="AD239" i="62" s="1"/>
  <c r="AD235" i="62"/>
  <c r="AD232" i="62"/>
  <c r="AD229" i="62"/>
  <c r="AD226" i="62"/>
  <c r="AD223" i="62"/>
  <c r="AD217" i="62"/>
  <c r="AD206" i="62"/>
  <c r="AD207" i="62" s="1"/>
  <c r="AD201" i="62"/>
  <c r="AD196" i="62"/>
  <c r="AD192" i="62"/>
  <c r="AD186" i="62"/>
  <c r="AD183" i="62"/>
  <c r="AD178" i="62"/>
  <c r="AD173" i="62"/>
  <c r="AD163" i="62"/>
  <c r="AD164" i="62" s="1"/>
  <c r="AD149" i="62"/>
  <c r="AD140" i="62"/>
  <c r="AD137" i="62"/>
  <c r="AD133" i="62"/>
  <c r="AD129" i="62"/>
  <c r="AD126" i="62"/>
  <c r="AD118" i="62"/>
  <c r="AD79" i="62"/>
  <c r="AD70" i="62"/>
  <c r="AD67" i="62"/>
  <c r="AD64" i="62"/>
  <c r="AD61" i="62"/>
  <c r="AD58" i="62"/>
  <c r="AD54" i="62"/>
  <c r="AD50" i="62"/>
  <c r="AD39" i="62"/>
  <c r="AD32" i="62"/>
  <c r="AD29" i="62"/>
  <c r="C151" i="62"/>
  <c r="AC238" i="62"/>
  <c r="AC239" i="62" s="1"/>
  <c r="AC235" i="62"/>
  <c r="AC232" i="62"/>
  <c r="AC229" i="62"/>
  <c r="AC226" i="62"/>
  <c r="AC223" i="62"/>
  <c r="AC217" i="62"/>
  <c r="AC206" i="62"/>
  <c r="AC207" i="62" s="1"/>
  <c r="AC201" i="62"/>
  <c r="AC196" i="62"/>
  <c r="AC192" i="62"/>
  <c r="AC186" i="62"/>
  <c r="AC183" i="62"/>
  <c r="AC178" i="62"/>
  <c r="AC173" i="62"/>
  <c r="AC164" i="62"/>
  <c r="AC163" i="62"/>
  <c r="AC149" i="62"/>
  <c r="AC140" i="62"/>
  <c r="AC137" i="62"/>
  <c r="AC133" i="62"/>
  <c r="AC129" i="62"/>
  <c r="AC126" i="62"/>
  <c r="AC118" i="62"/>
  <c r="AC79" i="62"/>
  <c r="AC70" i="62"/>
  <c r="AC67" i="62"/>
  <c r="AC64" i="62"/>
  <c r="AC61" i="62"/>
  <c r="AC58" i="62"/>
  <c r="AC54" i="62"/>
  <c r="AC50" i="62"/>
  <c r="AC39" i="62"/>
  <c r="AC32" i="62"/>
  <c r="AC29" i="62"/>
  <c r="C161" i="71"/>
  <c r="C161" i="70"/>
  <c r="C161" i="62"/>
  <c r="AC71" i="70" l="1"/>
  <c r="C201" i="72"/>
  <c r="C196" i="72"/>
  <c r="C223" i="72"/>
  <c r="C192" i="72"/>
  <c r="C39" i="72"/>
  <c r="C183" i="72"/>
  <c r="O164" i="72"/>
  <c r="N207" i="72"/>
  <c r="AF207" i="72"/>
  <c r="AF141" i="72"/>
  <c r="J164" i="72"/>
  <c r="R164" i="72"/>
  <c r="Y164" i="72"/>
  <c r="AC164" i="72"/>
  <c r="E207" i="72"/>
  <c r="I207" i="72"/>
  <c r="O207" i="72"/>
  <c r="V207" i="72"/>
  <c r="AB207" i="72"/>
  <c r="I164" i="72"/>
  <c r="H207" i="72"/>
  <c r="T207" i="72"/>
  <c r="AF71" i="72"/>
  <c r="S141" i="72"/>
  <c r="Z141" i="72"/>
  <c r="AD141" i="72"/>
  <c r="K164" i="72"/>
  <c r="S164" i="72"/>
  <c r="Z164" i="72"/>
  <c r="AD164" i="72"/>
  <c r="R207" i="72"/>
  <c r="AC207" i="72"/>
  <c r="E164" i="72"/>
  <c r="AB164" i="72"/>
  <c r="AA207" i="72"/>
  <c r="H164" i="72"/>
  <c r="N164" i="72"/>
  <c r="T164" i="72"/>
  <c r="AA164" i="72"/>
  <c r="AF164" i="72"/>
  <c r="G207" i="72"/>
  <c r="K207" i="72"/>
  <c r="S207" i="72"/>
  <c r="Z207" i="72"/>
  <c r="AD207" i="72"/>
  <c r="AD71" i="72"/>
  <c r="AD71" i="71"/>
  <c r="AE71" i="71"/>
  <c r="AC71" i="71"/>
  <c r="AD71" i="70"/>
  <c r="AE71" i="70"/>
  <c r="AC71" i="62"/>
  <c r="C241" i="73"/>
  <c r="C242" i="73" s="1"/>
  <c r="S239" i="72"/>
  <c r="Z239" i="72"/>
  <c r="C217" i="72"/>
  <c r="C239" i="72" s="1"/>
  <c r="F164" i="72"/>
  <c r="Y207" i="72"/>
  <c r="V164" i="72"/>
  <c r="C58" i="72"/>
  <c r="K141" i="72"/>
  <c r="K239" i="72"/>
  <c r="J207" i="72"/>
  <c r="C54" i="72"/>
  <c r="G141" i="72"/>
  <c r="G239" i="72"/>
  <c r="F207" i="72"/>
  <c r="C50" i="72"/>
  <c r="C206" i="72"/>
  <c r="C137" i="72"/>
  <c r="C178" i="72"/>
  <c r="I239" i="72"/>
  <c r="AB239" i="72"/>
  <c r="D239" i="72"/>
  <c r="H239" i="72"/>
  <c r="N239" i="72"/>
  <c r="T239" i="72"/>
  <c r="AA239" i="72"/>
  <c r="E239" i="72"/>
  <c r="V239" i="72"/>
  <c r="F239" i="72"/>
  <c r="J239" i="72"/>
  <c r="R239" i="72"/>
  <c r="Y239" i="72"/>
  <c r="AC239" i="72"/>
  <c r="O239" i="72"/>
  <c r="C173" i="72"/>
  <c r="D207" i="72"/>
  <c r="C163" i="72"/>
  <c r="G164" i="72"/>
  <c r="C149" i="72"/>
  <c r="C126" i="72"/>
  <c r="H141" i="72"/>
  <c r="N141" i="72"/>
  <c r="T141" i="72"/>
  <c r="AA141" i="72"/>
  <c r="C118" i="72"/>
  <c r="E141" i="72"/>
  <c r="I141" i="72"/>
  <c r="O141" i="72"/>
  <c r="V141" i="72"/>
  <c r="AB141" i="72"/>
  <c r="F141" i="72"/>
  <c r="J141" i="72"/>
  <c r="R141" i="72"/>
  <c r="Y141" i="72"/>
  <c r="AC141" i="72"/>
  <c r="D141" i="72"/>
  <c r="C79" i="72"/>
  <c r="C29" i="72"/>
  <c r="E71" i="72"/>
  <c r="I71" i="72"/>
  <c r="O71" i="72"/>
  <c r="V71" i="72"/>
  <c r="AB71" i="72"/>
  <c r="F71" i="72"/>
  <c r="J71" i="72"/>
  <c r="R71" i="72"/>
  <c r="Y71" i="72"/>
  <c r="AC71" i="72"/>
  <c r="G71" i="72"/>
  <c r="K71" i="72"/>
  <c r="S71" i="72"/>
  <c r="S241" i="72" s="1"/>
  <c r="S242" i="72" s="1"/>
  <c r="Z71" i="72"/>
  <c r="Z241" i="72" s="1"/>
  <c r="Z242" i="72" s="1"/>
  <c r="H71" i="72"/>
  <c r="N71" i="72"/>
  <c r="T71" i="72"/>
  <c r="AA71" i="72"/>
  <c r="D71" i="72"/>
  <c r="AF241" i="72"/>
  <c r="AF242" i="72" s="1"/>
  <c r="AD241" i="71"/>
  <c r="AD242" i="71" s="1"/>
  <c r="AE241" i="71"/>
  <c r="AE242" i="71" s="1"/>
  <c r="AC241" i="71"/>
  <c r="AC242" i="71" s="1"/>
  <c r="AD241" i="70"/>
  <c r="AD242" i="70" s="1"/>
  <c r="AE241" i="70"/>
  <c r="AE242" i="70" s="1"/>
  <c r="AC241" i="70"/>
  <c r="AC242" i="70" s="1"/>
  <c r="AD141" i="62"/>
  <c r="AD71" i="62"/>
  <c r="AC141" i="62"/>
  <c r="D223" i="71"/>
  <c r="AC241" i="62" l="1"/>
  <c r="AC242" i="62" s="1"/>
  <c r="AD241" i="72"/>
  <c r="AD242" i="72" s="1"/>
  <c r="AC241" i="72"/>
  <c r="AC242" i="72" s="1"/>
  <c r="AB241" i="72"/>
  <c r="AB242" i="72" s="1"/>
  <c r="AA241" i="72"/>
  <c r="AA242" i="72" s="1"/>
  <c r="Y241" i="72"/>
  <c r="Y242" i="72" s="1"/>
  <c r="V241" i="72"/>
  <c r="V242" i="72" s="1"/>
  <c r="T241" i="72"/>
  <c r="T242" i="72" s="1"/>
  <c r="N241" i="72"/>
  <c r="N242" i="72" s="1"/>
  <c r="K241" i="72"/>
  <c r="K242" i="72" s="1"/>
  <c r="C207" i="72"/>
  <c r="C164" i="72"/>
  <c r="C71" i="72"/>
  <c r="E241" i="72"/>
  <c r="E242" i="72" s="1"/>
  <c r="C141" i="72"/>
  <c r="H241" i="72"/>
  <c r="H242" i="72" s="1"/>
  <c r="G241" i="72"/>
  <c r="G242" i="72" s="1"/>
  <c r="F241" i="72"/>
  <c r="F242" i="72" s="1"/>
  <c r="I241" i="72"/>
  <c r="I242" i="72" s="1"/>
  <c r="R241" i="72"/>
  <c r="R242" i="72" s="1"/>
  <c r="D241" i="72"/>
  <c r="D242" i="72" s="1"/>
  <c r="J241" i="72"/>
  <c r="J242" i="72" s="1"/>
  <c r="O241" i="72"/>
  <c r="O242" i="72" s="1"/>
  <c r="AD241" i="62"/>
  <c r="AD242" i="62" s="1"/>
  <c r="C241" i="72" l="1"/>
  <c r="C242" i="72" s="1"/>
  <c r="C47" i="62"/>
  <c r="C47" i="70"/>
  <c r="AB235" i="70"/>
  <c r="AA235" i="70"/>
  <c r="Z235" i="70"/>
  <c r="Y235" i="70"/>
  <c r="V235" i="70"/>
  <c r="T235" i="70"/>
  <c r="S235" i="70"/>
  <c r="R235" i="70"/>
  <c r="O235" i="70"/>
  <c r="N235" i="70"/>
  <c r="K235" i="70"/>
  <c r="J235" i="70"/>
  <c r="I235" i="70"/>
  <c r="H235" i="70"/>
  <c r="G235" i="70"/>
  <c r="F235" i="70"/>
  <c r="E235" i="70"/>
  <c r="D235" i="70"/>
  <c r="C234" i="70"/>
  <c r="C235" i="70" s="1"/>
  <c r="AE235" i="62"/>
  <c r="AB235" i="62"/>
  <c r="AA235" i="62"/>
  <c r="Z235" i="62"/>
  <c r="Y235" i="62"/>
  <c r="V235" i="62"/>
  <c r="T235" i="62"/>
  <c r="S235" i="62"/>
  <c r="R235" i="62"/>
  <c r="O235" i="62"/>
  <c r="N235" i="62"/>
  <c r="K235" i="62"/>
  <c r="J235" i="62"/>
  <c r="I235" i="62"/>
  <c r="H235" i="62"/>
  <c r="G235" i="62"/>
  <c r="F235" i="62"/>
  <c r="E235" i="62"/>
  <c r="D235" i="62"/>
  <c r="C234" i="62"/>
  <c r="C235" i="62" s="1"/>
  <c r="A242" i="71"/>
  <c r="C47" i="71"/>
  <c r="AB235" i="71"/>
  <c r="AA235" i="71"/>
  <c r="Z235" i="71"/>
  <c r="Y235" i="71"/>
  <c r="V235" i="71"/>
  <c r="T235" i="71"/>
  <c r="S235" i="71"/>
  <c r="R235" i="71"/>
  <c r="O235" i="71"/>
  <c r="N235" i="71"/>
  <c r="K235" i="71"/>
  <c r="J235" i="71"/>
  <c r="I235" i="71"/>
  <c r="H235" i="71"/>
  <c r="G235" i="71"/>
  <c r="F235" i="71"/>
  <c r="E235" i="71"/>
  <c r="D235" i="71"/>
  <c r="C234" i="71"/>
  <c r="C235" i="71" s="1"/>
  <c r="C240" i="71"/>
  <c r="AB238" i="71"/>
  <c r="AA238" i="71"/>
  <c r="Z238" i="71"/>
  <c r="Y238" i="71"/>
  <c r="V238" i="71"/>
  <c r="T238" i="71"/>
  <c r="S238" i="71"/>
  <c r="R238" i="71"/>
  <c r="O238" i="71"/>
  <c r="N238" i="71"/>
  <c r="K238" i="71"/>
  <c r="J238" i="71"/>
  <c r="I238" i="71"/>
  <c r="H238" i="71"/>
  <c r="G238" i="71"/>
  <c r="F238" i="71"/>
  <c r="E238" i="71"/>
  <c r="D238" i="71"/>
  <c r="C237" i="71"/>
  <c r="C238" i="71" s="1"/>
  <c r="AB232" i="71"/>
  <c r="AA232" i="71"/>
  <c r="Z232" i="71"/>
  <c r="Y232" i="71"/>
  <c r="V232" i="71"/>
  <c r="T232" i="71"/>
  <c r="S232" i="71"/>
  <c r="R232" i="71"/>
  <c r="O232" i="71"/>
  <c r="N232" i="71"/>
  <c r="K232" i="71"/>
  <c r="J232" i="71"/>
  <c r="I232" i="71"/>
  <c r="H232" i="71"/>
  <c r="G232" i="71"/>
  <c r="F232" i="71"/>
  <c r="E232" i="71"/>
  <c r="D232" i="71"/>
  <c r="C231" i="71"/>
  <c r="C232" i="71" s="1"/>
  <c r="AB229" i="71"/>
  <c r="AA229" i="71"/>
  <c r="Z229" i="71"/>
  <c r="Y229" i="71"/>
  <c r="V229" i="71"/>
  <c r="T229" i="71"/>
  <c r="S229" i="71"/>
  <c r="R229" i="71"/>
  <c r="O229" i="71"/>
  <c r="N229" i="71"/>
  <c r="K229" i="71"/>
  <c r="J229" i="71"/>
  <c r="I229" i="71"/>
  <c r="H229" i="71"/>
  <c r="G229" i="71"/>
  <c r="F229" i="71"/>
  <c r="E229" i="71"/>
  <c r="D229" i="71"/>
  <c r="C228" i="71"/>
  <c r="C229" i="71" s="1"/>
  <c r="AB226" i="71"/>
  <c r="AA226" i="71"/>
  <c r="Z226" i="71"/>
  <c r="Y226" i="71"/>
  <c r="V226" i="71"/>
  <c r="T226" i="71"/>
  <c r="S226" i="71"/>
  <c r="R226" i="71"/>
  <c r="O226" i="71"/>
  <c r="N226" i="71"/>
  <c r="K226" i="71"/>
  <c r="J226" i="71"/>
  <c r="I226" i="71"/>
  <c r="H226" i="71"/>
  <c r="G226" i="71"/>
  <c r="F226" i="71"/>
  <c r="E226" i="71"/>
  <c r="D226" i="71"/>
  <c r="C225" i="71"/>
  <c r="C226" i="71" s="1"/>
  <c r="AB223" i="71"/>
  <c r="AA223" i="71"/>
  <c r="Z223" i="71"/>
  <c r="Y223" i="71"/>
  <c r="V223" i="71"/>
  <c r="T223" i="71"/>
  <c r="S223" i="71"/>
  <c r="R223" i="71"/>
  <c r="O223" i="71"/>
  <c r="N223" i="71"/>
  <c r="K223" i="71"/>
  <c r="J223" i="71"/>
  <c r="I223" i="71"/>
  <c r="H223" i="71"/>
  <c r="G223" i="71"/>
  <c r="F223" i="71"/>
  <c r="E223" i="71"/>
  <c r="C222" i="71"/>
  <c r="C221" i="71"/>
  <c r="C220" i="71"/>
  <c r="C219" i="71"/>
  <c r="AB217" i="71"/>
  <c r="AA217" i="71"/>
  <c r="Z217" i="71"/>
  <c r="Y217" i="71"/>
  <c r="V217" i="71"/>
  <c r="T217" i="71"/>
  <c r="S217" i="71"/>
  <c r="R217" i="71"/>
  <c r="O217" i="71"/>
  <c r="N217" i="71"/>
  <c r="K217" i="71"/>
  <c r="J217" i="71"/>
  <c r="I217" i="71"/>
  <c r="H217" i="71"/>
  <c r="G217" i="71"/>
  <c r="F217" i="71"/>
  <c r="E217" i="71"/>
  <c r="D217" i="71"/>
  <c r="C216" i="71"/>
  <c r="C215" i="71"/>
  <c r="C214" i="71"/>
  <c r="C213" i="71"/>
  <c r="C212" i="71"/>
  <c r="C211" i="71"/>
  <c r="C210" i="71"/>
  <c r="AB206" i="71"/>
  <c r="AA206" i="71"/>
  <c r="Z206" i="71"/>
  <c r="Y206" i="71"/>
  <c r="V206" i="71"/>
  <c r="T206" i="71"/>
  <c r="S206" i="71"/>
  <c r="R206" i="71"/>
  <c r="O206" i="71"/>
  <c r="N206" i="71"/>
  <c r="K206" i="71"/>
  <c r="J206" i="71"/>
  <c r="I206" i="71"/>
  <c r="H206" i="71"/>
  <c r="G206" i="71"/>
  <c r="F206" i="71"/>
  <c r="E206" i="71"/>
  <c r="D206" i="71"/>
  <c r="C205" i="71"/>
  <c r="C204" i="71"/>
  <c r="C203" i="71"/>
  <c r="AB201" i="71"/>
  <c r="AA201" i="71"/>
  <c r="Z201" i="71"/>
  <c r="Y201" i="71"/>
  <c r="V201" i="71"/>
  <c r="T201" i="71"/>
  <c r="S201" i="71"/>
  <c r="R201" i="71"/>
  <c r="O201" i="71"/>
  <c r="N201" i="71"/>
  <c r="K201" i="71"/>
  <c r="J201" i="71"/>
  <c r="I201" i="71"/>
  <c r="H201" i="71"/>
  <c r="G201" i="71"/>
  <c r="F201" i="71"/>
  <c r="E201" i="71"/>
  <c r="D201" i="71"/>
  <c r="C200" i="71"/>
  <c r="C199" i="71"/>
  <c r="C198" i="71"/>
  <c r="AB196" i="71"/>
  <c r="AA196" i="71"/>
  <c r="Z196" i="71"/>
  <c r="Y196" i="71"/>
  <c r="V196" i="71"/>
  <c r="T196" i="71"/>
  <c r="S196" i="71"/>
  <c r="R196" i="71"/>
  <c r="O196" i="71"/>
  <c r="N196" i="71"/>
  <c r="K196" i="71"/>
  <c r="J196" i="71"/>
  <c r="I196" i="71"/>
  <c r="H196" i="71"/>
  <c r="G196" i="71"/>
  <c r="F196" i="71"/>
  <c r="E196" i="71"/>
  <c r="D196" i="71"/>
  <c r="C195" i="71"/>
  <c r="C194" i="71"/>
  <c r="AB192" i="71"/>
  <c r="AA192" i="71"/>
  <c r="Z192" i="71"/>
  <c r="Y192" i="71"/>
  <c r="V192" i="71"/>
  <c r="T192" i="71"/>
  <c r="S192" i="71"/>
  <c r="R192" i="71"/>
  <c r="O192" i="71"/>
  <c r="N192" i="71"/>
  <c r="K192" i="71"/>
  <c r="J192" i="71"/>
  <c r="I192" i="71"/>
  <c r="H192" i="71"/>
  <c r="G192" i="71"/>
  <c r="F192" i="71"/>
  <c r="E192" i="71"/>
  <c r="D192" i="71"/>
  <c r="C191" i="71"/>
  <c r="C190" i="71"/>
  <c r="C189" i="71"/>
  <c r="C188" i="71"/>
  <c r="AB186" i="71"/>
  <c r="AA186" i="71"/>
  <c r="Z186" i="71"/>
  <c r="Y186" i="71"/>
  <c r="V186" i="71"/>
  <c r="T186" i="71"/>
  <c r="S186" i="71"/>
  <c r="R186" i="71"/>
  <c r="O186" i="71"/>
  <c r="N186" i="71"/>
  <c r="K186" i="71"/>
  <c r="J186" i="71"/>
  <c r="I186" i="71"/>
  <c r="H186" i="71"/>
  <c r="G186" i="71"/>
  <c r="F186" i="71"/>
  <c r="E186" i="71"/>
  <c r="D186" i="71"/>
  <c r="C185" i="71"/>
  <c r="C186" i="71" s="1"/>
  <c r="AB183" i="71"/>
  <c r="AA183" i="71"/>
  <c r="Z183" i="71"/>
  <c r="Y183" i="71"/>
  <c r="V183" i="71"/>
  <c r="T183" i="71"/>
  <c r="S183" i="71"/>
  <c r="R183" i="71"/>
  <c r="O183" i="71"/>
  <c r="N183" i="71"/>
  <c r="K183" i="71"/>
  <c r="J183" i="71"/>
  <c r="I183" i="71"/>
  <c r="H183" i="71"/>
  <c r="G183" i="71"/>
  <c r="F183" i="71"/>
  <c r="E183" i="71"/>
  <c r="D183" i="71"/>
  <c r="C182" i="71"/>
  <c r="C181" i="71"/>
  <c r="C180" i="71"/>
  <c r="AB178" i="71"/>
  <c r="AA178" i="71"/>
  <c r="Z178" i="71"/>
  <c r="Y178" i="71"/>
  <c r="V178" i="71"/>
  <c r="T178" i="71"/>
  <c r="S178" i="71"/>
  <c r="R178" i="71"/>
  <c r="O178" i="71"/>
  <c r="N178" i="71"/>
  <c r="K178" i="71"/>
  <c r="J178" i="71"/>
  <c r="I178" i="71"/>
  <c r="H178" i="71"/>
  <c r="G178" i="71"/>
  <c r="F178" i="71"/>
  <c r="E178" i="71"/>
  <c r="D178" i="71"/>
  <c r="C177" i="71"/>
  <c r="C176" i="71"/>
  <c r="C175" i="71"/>
  <c r="AB173" i="71"/>
  <c r="AA173" i="71"/>
  <c r="Z173" i="71"/>
  <c r="Y173" i="71"/>
  <c r="V173" i="71"/>
  <c r="T173" i="71"/>
  <c r="S173" i="71"/>
  <c r="R173" i="71"/>
  <c r="O173" i="71"/>
  <c r="N173" i="71"/>
  <c r="K173" i="71"/>
  <c r="J173" i="71"/>
  <c r="I173" i="71"/>
  <c r="H173" i="71"/>
  <c r="G173" i="71"/>
  <c r="F173" i="71"/>
  <c r="E173" i="71"/>
  <c r="D173" i="71"/>
  <c r="C172" i="71"/>
  <c r="C171" i="71"/>
  <c r="C170" i="71"/>
  <c r="C169" i="71"/>
  <c r="C168" i="71"/>
  <c r="C167" i="71"/>
  <c r="AB163" i="71"/>
  <c r="AA163" i="71"/>
  <c r="Z163" i="71"/>
  <c r="Y163" i="71"/>
  <c r="V163" i="71"/>
  <c r="T163" i="71"/>
  <c r="S163" i="71"/>
  <c r="R163" i="71"/>
  <c r="O163" i="71"/>
  <c r="N163" i="71"/>
  <c r="K163" i="71"/>
  <c r="J163" i="71"/>
  <c r="I163" i="71"/>
  <c r="H163" i="71"/>
  <c r="G163" i="71"/>
  <c r="F163" i="71"/>
  <c r="E163" i="71"/>
  <c r="D163" i="71"/>
  <c r="C160" i="71"/>
  <c r="C159" i="71"/>
  <c r="C158" i="71"/>
  <c r="C157" i="71"/>
  <c r="C156" i="71"/>
  <c r="C155" i="71"/>
  <c r="C154" i="71"/>
  <c r="C153" i="71"/>
  <c r="C152" i="71"/>
  <c r="C151" i="71"/>
  <c r="AB149" i="71"/>
  <c r="AA149" i="71"/>
  <c r="Z149" i="71"/>
  <c r="Y149" i="71"/>
  <c r="V149" i="71"/>
  <c r="T149" i="71"/>
  <c r="S149" i="71"/>
  <c r="R149" i="71"/>
  <c r="O149" i="71"/>
  <c r="N149" i="71"/>
  <c r="K149" i="71"/>
  <c r="J149" i="71"/>
  <c r="I149" i="71"/>
  <c r="H149" i="71"/>
  <c r="G149" i="71"/>
  <c r="F149" i="71"/>
  <c r="E149" i="71"/>
  <c r="D149" i="71"/>
  <c r="C148" i="71"/>
  <c r="C147" i="71"/>
  <c r="C146" i="71"/>
  <c r="C145" i="71"/>
  <c r="C144" i="71"/>
  <c r="AB140" i="71"/>
  <c r="AA140" i="71"/>
  <c r="Z140" i="71"/>
  <c r="Y140" i="71"/>
  <c r="V140" i="71"/>
  <c r="T140" i="71"/>
  <c r="S140" i="71"/>
  <c r="R140" i="71"/>
  <c r="O140" i="71"/>
  <c r="N140" i="71"/>
  <c r="K140" i="71"/>
  <c r="J140" i="71"/>
  <c r="I140" i="71"/>
  <c r="H140" i="71"/>
  <c r="G140" i="71"/>
  <c r="F140" i="71"/>
  <c r="E140" i="71"/>
  <c r="D140" i="71"/>
  <c r="C139" i="71"/>
  <c r="C140" i="71" s="1"/>
  <c r="AB137" i="71"/>
  <c r="AA137" i="71"/>
  <c r="Z137" i="71"/>
  <c r="Y137" i="71"/>
  <c r="V137" i="71"/>
  <c r="T137" i="71"/>
  <c r="S137" i="71"/>
  <c r="R137" i="71"/>
  <c r="O137" i="71"/>
  <c r="N137" i="71"/>
  <c r="K137" i="71"/>
  <c r="J137" i="71"/>
  <c r="I137" i="71"/>
  <c r="H137" i="71"/>
  <c r="G137" i="71"/>
  <c r="F137" i="71"/>
  <c r="E137" i="71"/>
  <c r="D137" i="71"/>
  <c r="C136" i="71"/>
  <c r="C135" i="71"/>
  <c r="AB133" i="71"/>
  <c r="AA133" i="71"/>
  <c r="Z133" i="71"/>
  <c r="Y133" i="71"/>
  <c r="V133" i="71"/>
  <c r="T133" i="71"/>
  <c r="S133" i="71"/>
  <c r="R133" i="71"/>
  <c r="O133" i="71"/>
  <c r="N133" i="71"/>
  <c r="K133" i="71"/>
  <c r="J133" i="71"/>
  <c r="I133" i="71"/>
  <c r="H133" i="71"/>
  <c r="G133" i="71"/>
  <c r="F133" i="71"/>
  <c r="E133" i="71"/>
  <c r="D133" i="71"/>
  <c r="C132" i="71"/>
  <c r="C131" i="71"/>
  <c r="AB129" i="71"/>
  <c r="AA129" i="71"/>
  <c r="Z129" i="71"/>
  <c r="Y129" i="71"/>
  <c r="V129" i="71"/>
  <c r="T129" i="71"/>
  <c r="S129" i="71"/>
  <c r="R129" i="71"/>
  <c r="O129" i="71"/>
  <c r="N129" i="71"/>
  <c r="K129" i="71"/>
  <c r="J129" i="71"/>
  <c r="I129" i="71"/>
  <c r="H129" i="71"/>
  <c r="G129" i="71"/>
  <c r="F129" i="71"/>
  <c r="E129" i="71"/>
  <c r="D129" i="71"/>
  <c r="C128" i="71"/>
  <c r="C129" i="71" s="1"/>
  <c r="AB126" i="71"/>
  <c r="AA126" i="71"/>
  <c r="Z126" i="71"/>
  <c r="Y126" i="71"/>
  <c r="V126" i="71"/>
  <c r="T126" i="71"/>
  <c r="S126" i="71"/>
  <c r="R126" i="71"/>
  <c r="O126" i="71"/>
  <c r="N126" i="71"/>
  <c r="K126" i="71"/>
  <c r="J126" i="71"/>
  <c r="I126" i="71"/>
  <c r="H126" i="71"/>
  <c r="G126" i="71"/>
  <c r="F126" i="71"/>
  <c r="E126" i="71"/>
  <c r="D126" i="71"/>
  <c r="C125" i="71"/>
  <c r="C124" i="71"/>
  <c r="C123" i="71"/>
  <c r="C122" i="71"/>
  <c r="C121" i="71"/>
  <c r="C120" i="71"/>
  <c r="AB118" i="71"/>
  <c r="AA118" i="71"/>
  <c r="Z118" i="71"/>
  <c r="Y118" i="71"/>
  <c r="V118" i="71"/>
  <c r="T118" i="71"/>
  <c r="S118" i="71"/>
  <c r="R118" i="71"/>
  <c r="O118" i="71"/>
  <c r="N118" i="71"/>
  <c r="K118" i="71"/>
  <c r="J118" i="71"/>
  <c r="I118" i="71"/>
  <c r="H118" i="71"/>
  <c r="G118" i="71"/>
  <c r="F118" i="71"/>
  <c r="E118" i="71"/>
  <c r="D118" i="71"/>
  <c r="C117" i="71"/>
  <c r="C116" i="71"/>
  <c r="C115" i="71"/>
  <c r="C114" i="71"/>
  <c r="C113" i="71"/>
  <c r="C112" i="71"/>
  <c r="C111" i="71"/>
  <c r="C110" i="71"/>
  <c r="C109" i="71"/>
  <c r="C108" i="71"/>
  <c r="C107" i="71"/>
  <c r="C106" i="71"/>
  <c r="C105" i="71"/>
  <c r="C104" i="71"/>
  <c r="C103" i="71"/>
  <c r="C102" i="71"/>
  <c r="C101" i="71"/>
  <c r="C100" i="71"/>
  <c r="C99" i="71"/>
  <c r="C98" i="71"/>
  <c r="C97" i="71"/>
  <c r="C96" i="71"/>
  <c r="C95" i="71"/>
  <c r="C94" i="71"/>
  <c r="C93" i="71"/>
  <c r="C92" i="71"/>
  <c r="C91" i="71"/>
  <c r="C90" i="71"/>
  <c r="C89" i="71"/>
  <c r="C88" i="71"/>
  <c r="C87" i="71"/>
  <c r="C86" i="71"/>
  <c r="C85" i="71"/>
  <c r="C84" i="71"/>
  <c r="C83" i="71"/>
  <c r="C82" i="71"/>
  <c r="C81" i="71"/>
  <c r="AB79" i="71"/>
  <c r="AA79" i="71"/>
  <c r="Z79" i="71"/>
  <c r="Y79" i="71"/>
  <c r="V79" i="71"/>
  <c r="T79" i="71"/>
  <c r="S79" i="71"/>
  <c r="R79" i="71"/>
  <c r="O79" i="71"/>
  <c r="N79" i="71"/>
  <c r="K79" i="71"/>
  <c r="J79" i="71"/>
  <c r="I79" i="71"/>
  <c r="H79" i="71"/>
  <c r="G79" i="71"/>
  <c r="F79" i="71"/>
  <c r="E79" i="71"/>
  <c r="D79" i="71"/>
  <c r="C78" i="71"/>
  <c r="C77" i="71"/>
  <c r="C76" i="71"/>
  <c r="C75" i="71"/>
  <c r="C74" i="71"/>
  <c r="AB70" i="71"/>
  <c r="AA70" i="71"/>
  <c r="Z70" i="71"/>
  <c r="Y70" i="71"/>
  <c r="V70" i="71"/>
  <c r="T70" i="71"/>
  <c r="S70" i="71"/>
  <c r="R70" i="71"/>
  <c r="O70" i="71"/>
  <c r="N70" i="71"/>
  <c r="K70" i="71"/>
  <c r="J70" i="71"/>
  <c r="I70" i="71"/>
  <c r="H70" i="71"/>
  <c r="G70" i="71"/>
  <c r="F70" i="71"/>
  <c r="E70" i="71"/>
  <c r="D70" i="71"/>
  <c r="C69" i="71"/>
  <c r="C70" i="71" s="1"/>
  <c r="AB67" i="71"/>
  <c r="AA67" i="71"/>
  <c r="Z67" i="71"/>
  <c r="Y67" i="71"/>
  <c r="V67" i="71"/>
  <c r="T67" i="71"/>
  <c r="S67" i="71"/>
  <c r="R67" i="71"/>
  <c r="O67" i="71"/>
  <c r="N67" i="71"/>
  <c r="K67" i="71"/>
  <c r="J67" i="71"/>
  <c r="I67" i="71"/>
  <c r="H67" i="71"/>
  <c r="G67" i="71"/>
  <c r="F67" i="71"/>
  <c r="E67" i="71"/>
  <c r="D67" i="71"/>
  <c r="C66" i="71"/>
  <c r="C67" i="71" s="1"/>
  <c r="AB64" i="71"/>
  <c r="AA64" i="71"/>
  <c r="Z64" i="71"/>
  <c r="Y64" i="71"/>
  <c r="V64" i="71"/>
  <c r="T64" i="71"/>
  <c r="S64" i="71"/>
  <c r="R64" i="71"/>
  <c r="O64" i="71"/>
  <c r="N64" i="71"/>
  <c r="K64" i="71"/>
  <c r="J64" i="71"/>
  <c r="I64" i="71"/>
  <c r="H64" i="71"/>
  <c r="G64" i="71"/>
  <c r="F64" i="71"/>
  <c r="E64" i="71"/>
  <c r="D64" i="71"/>
  <c r="C63" i="71"/>
  <c r="C64" i="71" s="1"/>
  <c r="AB61" i="71"/>
  <c r="AA61" i="71"/>
  <c r="Z61" i="71"/>
  <c r="Y61" i="71"/>
  <c r="V61" i="71"/>
  <c r="T61" i="71"/>
  <c r="S61" i="71"/>
  <c r="R61" i="71"/>
  <c r="O61" i="71"/>
  <c r="N61" i="71"/>
  <c r="K61" i="71"/>
  <c r="J61" i="71"/>
  <c r="I61" i="71"/>
  <c r="H61" i="71"/>
  <c r="G61" i="71"/>
  <c r="F61" i="71"/>
  <c r="E61" i="71"/>
  <c r="D61" i="71"/>
  <c r="C60" i="71"/>
  <c r="C61" i="71" s="1"/>
  <c r="AB58" i="71"/>
  <c r="AA58" i="71"/>
  <c r="Z58" i="71"/>
  <c r="Y58" i="71"/>
  <c r="V58" i="71"/>
  <c r="T58" i="71"/>
  <c r="S58" i="71"/>
  <c r="R58" i="71"/>
  <c r="O58" i="71"/>
  <c r="N58" i="71"/>
  <c r="K58" i="71"/>
  <c r="J58" i="71"/>
  <c r="I58" i="71"/>
  <c r="H58" i="71"/>
  <c r="G58" i="71"/>
  <c r="F58" i="71"/>
  <c r="E58" i="71"/>
  <c r="D58" i="71"/>
  <c r="C57" i="71"/>
  <c r="C56" i="71"/>
  <c r="AB54" i="71"/>
  <c r="AA54" i="71"/>
  <c r="Z54" i="71"/>
  <c r="Y54" i="71"/>
  <c r="V54" i="71"/>
  <c r="T54" i="71"/>
  <c r="S54" i="71"/>
  <c r="R54" i="71"/>
  <c r="O54" i="71"/>
  <c r="N54" i="71"/>
  <c r="K54" i="71"/>
  <c r="J54" i="71"/>
  <c r="I54" i="71"/>
  <c r="H54" i="71"/>
  <c r="G54" i="71"/>
  <c r="F54" i="71"/>
  <c r="E54" i="71"/>
  <c r="D54" i="71"/>
  <c r="C53" i="71"/>
  <c r="C52" i="71"/>
  <c r="C54" i="71" s="1"/>
  <c r="AB50" i="71"/>
  <c r="AA50" i="71"/>
  <c r="Z50" i="71"/>
  <c r="Y50" i="71"/>
  <c r="V50" i="71"/>
  <c r="T50" i="71"/>
  <c r="S50" i="71"/>
  <c r="R50" i="71"/>
  <c r="O50" i="71"/>
  <c r="N50" i="71"/>
  <c r="K50" i="71"/>
  <c r="J50" i="71"/>
  <c r="I50" i="71"/>
  <c r="H50" i="71"/>
  <c r="G50" i="71"/>
  <c r="F50" i="71"/>
  <c r="E50" i="71"/>
  <c r="D50" i="71"/>
  <c r="C49" i="71"/>
  <c r="C48" i="71"/>
  <c r="C46" i="71"/>
  <c r="C45" i="71"/>
  <c r="C44" i="71"/>
  <c r="C43" i="71"/>
  <c r="C42" i="71"/>
  <c r="C41" i="71"/>
  <c r="AB39" i="71"/>
  <c r="AA39" i="71"/>
  <c r="Z39" i="71"/>
  <c r="Y39" i="71"/>
  <c r="V39" i="71"/>
  <c r="T39" i="71"/>
  <c r="S39" i="71"/>
  <c r="R39" i="71"/>
  <c r="O39" i="71"/>
  <c r="N39" i="71"/>
  <c r="K39" i="71"/>
  <c r="J39" i="71"/>
  <c r="I39" i="71"/>
  <c r="H39" i="71"/>
  <c r="G39" i="71"/>
  <c r="F39" i="71"/>
  <c r="E39" i="71"/>
  <c r="D39" i="71"/>
  <c r="C38" i="71"/>
  <c r="C37" i="71"/>
  <c r="C36" i="71"/>
  <c r="C35" i="71"/>
  <c r="C34" i="71"/>
  <c r="AB32" i="71"/>
  <c r="AA32" i="71"/>
  <c r="Z32" i="71"/>
  <c r="Y32" i="71"/>
  <c r="V32" i="71"/>
  <c r="T32" i="71"/>
  <c r="S32" i="71"/>
  <c r="R32" i="71"/>
  <c r="O32" i="71"/>
  <c r="N32" i="71"/>
  <c r="K32" i="71"/>
  <c r="J32" i="71"/>
  <c r="I32" i="71"/>
  <c r="H32" i="71"/>
  <c r="G32" i="71"/>
  <c r="F32" i="71"/>
  <c r="E32" i="71"/>
  <c r="D32" i="71"/>
  <c r="C31" i="71"/>
  <c r="C32" i="71" s="1"/>
  <c r="AB29" i="71"/>
  <c r="AA29" i="71"/>
  <c r="Z29" i="71"/>
  <c r="Y29" i="71"/>
  <c r="V29" i="71"/>
  <c r="T29" i="71"/>
  <c r="S29" i="71"/>
  <c r="R29" i="71"/>
  <c r="O29" i="71"/>
  <c r="N29" i="71"/>
  <c r="K29" i="71"/>
  <c r="J29" i="71"/>
  <c r="I29" i="71"/>
  <c r="H29" i="71"/>
  <c r="G29" i="71"/>
  <c r="F29" i="71"/>
  <c r="E29" i="71"/>
  <c r="D29" i="71"/>
  <c r="C26" i="71"/>
  <c r="C25" i="71"/>
  <c r="C24" i="71"/>
  <c r="C23" i="71"/>
  <c r="C22" i="71"/>
  <c r="C21" i="71"/>
  <c r="C20" i="71"/>
  <c r="C19" i="71"/>
  <c r="C18" i="71"/>
  <c r="C17" i="71"/>
  <c r="C16" i="71"/>
  <c r="C15" i="71"/>
  <c r="C14" i="71"/>
  <c r="C13" i="71"/>
  <c r="C12" i="71"/>
  <c r="C11" i="71"/>
  <c r="C10" i="71"/>
  <c r="C9" i="71"/>
  <c r="F239" i="71" l="1"/>
  <c r="R239" i="71"/>
  <c r="F164" i="71"/>
  <c r="J164" i="71"/>
  <c r="R164" i="71"/>
  <c r="Y164" i="71"/>
  <c r="Y239" i="71"/>
  <c r="AB207" i="71"/>
  <c r="Z239" i="71"/>
  <c r="C79" i="71"/>
  <c r="G164" i="71"/>
  <c r="K164" i="71"/>
  <c r="S164" i="71"/>
  <c r="Z164" i="71"/>
  <c r="C196" i="71"/>
  <c r="F207" i="71"/>
  <c r="J207" i="71"/>
  <c r="R207" i="71"/>
  <c r="Y207" i="71"/>
  <c r="D239" i="71"/>
  <c r="N239" i="71"/>
  <c r="T239" i="71"/>
  <c r="AA239" i="71"/>
  <c r="G239" i="71"/>
  <c r="K239" i="71"/>
  <c r="D71" i="71"/>
  <c r="D141" i="71"/>
  <c r="E207" i="71"/>
  <c r="V207" i="71"/>
  <c r="C133" i="71"/>
  <c r="D164" i="71"/>
  <c r="H164" i="71"/>
  <c r="N164" i="71"/>
  <c r="T164" i="71"/>
  <c r="AA164" i="71"/>
  <c r="C201" i="71"/>
  <c r="G207" i="71"/>
  <c r="K207" i="71"/>
  <c r="S207" i="71"/>
  <c r="Z207" i="71"/>
  <c r="I239" i="71"/>
  <c r="O239" i="71"/>
  <c r="V239" i="71"/>
  <c r="AB239" i="71"/>
  <c r="H239" i="71"/>
  <c r="O207" i="71"/>
  <c r="S239" i="71"/>
  <c r="C39" i="71"/>
  <c r="E164" i="71"/>
  <c r="I164" i="71"/>
  <c r="O164" i="71"/>
  <c r="V164" i="71"/>
  <c r="AB164" i="71"/>
  <c r="D207" i="71"/>
  <c r="N207" i="71"/>
  <c r="T207" i="71"/>
  <c r="AA207" i="71"/>
  <c r="J239" i="71"/>
  <c r="E239" i="71"/>
  <c r="C58" i="71"/>
  <c r="I207" i="71"/>
  <c r="C206" i="71"/>
  <c r="C178" i="71"/>
  <c r="C163" i="71"/>
  <c r="E71" i="71"/>
  <c r="I71" i="71"/>
  <c r="O71" i="71"/>
  <c r="V71" i="71"/>
  <c r="AB71" i="71"/>
  <c r="F71" i="71"/>
  <c r="J71" i="71"/>
  <c r="R71" i="71"/>
  <c r="Y71" i="71"/>
  <c r="C149" i="71"/>
  <c r="C223" i="71"/>
  <c r="C50" i="71"/>
  <c r="C192" i="71"/>
  <c r="C217" i="71"/>
  <c r="H207" i="71"/>
  <c r="C183" i="71"/>
  <c r="C173" i="71"/>
  <c r="C137" i="71"/>
  <c r="S141" i="71"/>
  <c r="K141" i="71"/>
  <c r="G141" i="71"/>
  <c r="Z141" i="71"/>
  <c r="C126" i="71"/>
  <c r="H141" i="71"/>
  <c r="N141" i="71"/>
  <c r="T141" i="71"/>
  <c r="AA141" i="71"/>
  <c r="E141" i="71"/>
  <c r="I141" i="71"/>
  <c r="O141" i="71"/>
  <c r="V141" i="71"/>
  <c r="AB141" i="71"/>
  <c r="C118" i="71"/>
  <c r="F141" i="71"/>
  <c r="J141" i="71"/>
  <c r="R141" i="71"/>
  <c r="Y141" i="71"/>
  <c r="G71" i="71"/>
  <c r="K71" i="71"/>
  <c r="S71" i="71"/>
  <c r="Z71" i="71"/>
  <c r="H71" i="71"/>
  <c r="N71" i="71"/>
  <c r="T71" i="71"/>
  <c r="AA71" i="71"/>
  <c r="C239" i="71" l="1"/>
  <c r="AB241" i="71"/>
  <c r="AB242" i="71" s="1"/>
  <c r="E241" i="71"/>
  <c r="E242" i="71" s="1"/>
  <c r="D241" i="71"/>
  <c r="S241" i="71"/>
  <c r="S242" i="71" s="1"/>
  <c r="R241" i="71"/>
  <c r="R242" i="71" s="1"/>
  <c r="O241" i="71"/>
  <c r="O242" i="71" s="1"/>
  <c r="J241" i="71"/>
  <c r="J242" i="71" s="1"/>
  <c r="I241" i="71"/>
  <c r="I242" i="71" s="1"/>
  <c r="F241" i="71"/>
  <c r="F242" i="71" s="1"/>
  <c r="C164" i="71"/>
  <c r="C141" i="71"/>
  <c r="C207" i="71"/>
  <c r="V241" i="71"/>
  <c r="V242" i="71" s="1"/>
  <c r="T241" i="71"/>
  <c r="T242" i="71" s="1"/>
  <c r="H241" i="71"/>
  <c r="H242" i="71" s="1"/>
  <c r="C71" i="71"/>
  <c r="Y241" i="71"/>
  <c r="Y242" i="71" s="1"/>
  <c r="K241" i="71"/>
  <c r="K242" i="71" s="1"/>
  <c r="D242" i="71"/>
  <c r="G241" i="71"/>
  <c r="G242" i="71" s="1"/>
  <c r="Z241" i="71"/>
  <c r="Z242" i="71" s="1"/>
  <c r="N241" i="71"/>
  <c r="N242" i="71" s="1"/>
  <c r="AA241" i="71"/>
  <c r="AA242" i="71" s="1"/>
  <c r="C241" i="71" l="1"/>
  <c r="C242" i="71" s="1"/>
  <c r="Y163" i="70"/>
  <c r="N163" i="70" l="1"/>
  <c r="J29" i="70"/>
  <c r="D48" i="70" l="1"/>
  <c r="C26" i="62" l="1"/>
  <c r="C26" i="70"/>
  <c r="A242" i="70"/>
  <c r="C240" i="70"/>
  <c r="AB238" i="70"/>
  <c r="AA238" i="70"/>
  <c r="Z238" i="70"/>
  <c r="Y238" i="70"/>
  <c r="V238" i="70"/>
  <c r="T238" i="70"/>
  <c r="S238" i="70"/>
  <c r="R238" i="70"/>
  <c r="O238" i="70"/>
  <c r="N238" i="70"/>
  <c r="K238" i="70"/>
  <c r="J238" i="70"/>
  <c r="I238" i="70"/>
  <c r="H238" i="70"/>
  <c r="G238" i="70"/>
  <c r="F238" i="70"/>
  <c r="E238" i="70"/>
  <c r="D238" i="70"/>
  <c r="C237" i="70"/>
  <c r="C238" i="70" s="1"/>
  <c r="AB232" i="70"/>
  <c r="AA232" i="70"/>
  <c r="Z232" i="70"/>
  <c r="Y232" i="70"/>
  <c r="V232" i="70"/>
  <c r="T232" i="70"/>
  <c r="S232" i="70"/>
  <c r="R232" i="70"/>
  <c r="O232" i="70"/>
  <c r="N232" i="70"/>
  <c r="K232" i="70"/>
  <c r="J232" i="70"/>
  <c r="I232" i="70"/>
  <c r="H232" i="70"/>
  <c r="G232" i="70"/>
  <c r="F232" i="70"/>
  <c r="E232" i="70"/>
  <c r="D232" i="70"/>
  <c r="C231" i="70"/>
  <c r="C232" i="70" s="1"/>
  <c r="AB229" i="70"/>
  <c r="AA229" i="70"/>
  <c r="Z229" i="70"/>
  <c r="Y229" i="70"/>
  <c r="V229" i="70"/>
  <c r="T229" i="70"/>
  <c r="S229" i="70"/>
  <c r="R229" i="70"/>
  <c r="O229" i="70"/>
  <c r="N229" i="70"/>
  <c r="K229" i="70"/>
  <c r="J229" i="70"/>
  <c r="I229" i="70"/>
  <c r="H229" i="70"/>
  <c r="G229" i="70"/>
  <c r="F229" i="70"/>
  <c r="E229" i="70"/>
  <c r="D229" i="70"/>
  <c r="C228" i="70"/>
  <c r="C229" i="70" s="1"/>
  <c r="AB226" i="70"/>
  <c r="AA226" i="70"/>
  <c r="Z226" i="70"/>
  <c r="Y226" i="70"/>
  <c r="V226" i="70"/>
  <c r="T226" i="70"/>
  <c r="S226" i="70"/>
  <c r="R226" i="70"/>
  <c r="O226" i="70"/>
  <c r="N226" i="70"/>
  <c r="K226" i="70"/>
  <c r="J226" i="70"/>
  <c r="I226" i="70"/>
  <c r="H226" i="70"/>
  <c r="G226" i="70"/>
  <c r="F226" i="70"/>
  <c r="E226" i="70"/>
  <c r="D226" i="70"/>
  <c r="C225" i="70"/>
  <c r="C226" i="70" s="1"/>
  <c r="AB223" i="70"/>
  <c r="AA223" i="70"/>
  <c r="Z223" i="70"/>
  <c r="Y223" i="70"/>
  <c r="V223" i="70"/>
  <c r="T223" i="70"/>
  <c r="S223" i="70"/>
  <c r="R223" i="70"/>
  <c r="O223" i="70"/>
  <c r="N223" i="70"/>
  <c r="K223" i="70"/>
  <c r="J223" i="70"/>
  <c r="I223" i="70"/>
  <c r="H223" i="70"/>
  <c r="G223" i="70"/>
  <c r="F223" i="70"/>
  <c r="E223" i="70"/>
  <c r="D223" i="70"/>
  <c r="C222" i="70"/>
  <c r="C221" i="70"/>
  <c r="C220" i="70"/>
  <c r="C219" i="70"/>
  <c r="AB217" i="70"/>
  <c r="AA217" i="70"/>
  <c r="Z217" i="70"/>
  <c r="Y217" i="70"/>
  <c r="V217" i="70"/>
  <c r="T217" i="70"/>
  <c r="S217" i="70"/>
  <c r="R217" i="70"/>
  <c r="O217" i="70"/>
  <c r="N217" i="70"/>
  <c r="K217" i="70"/>
  <c r="J217" i="70"/>
  <c r="I217" i="70"/>
  <c r="H217" i="70"/>
  <c r="G217" i="70"/>
  <c r="F217" i="70"/>
  <c r="E217" i="70"/>
  <c r="D217" i="70"/>
  <c r="C216" i="70"/>
  <c r="C215" i="70"/>
  <c r="C214" i="70"/>
  <c r="C213" i="70"/>
  <c r="C212" i="70"/>
  <c r="C211" i="70"/>
  <c r="C210" i="70"/>
  <c r="AB206" i="70"/>
  <c r="AA206" i="70"/>
  <c r="Z206" i="70"/>
  <c r="Y206" i="70"/>
  <c r="V206" i="70"/>
  <c r="T206" i="70"/>
  <c r="S206" i="70"/>
  <c r="R206" i="70"/>
  <c r="O206" i="70"/>
  <c r="N206" i="70"/>
  <c r="K206" i="70"/>
  <c r="J206" i="70"/>
  <c r="I206" i="70"/>
  <c r="H206" i="70"/>
  <c r="G206" i="70"/>
  <c r="F206" i="70"/>
  <c r="E206" i="70"/>
  <c r="D206" i="70"/>
  <c r="C205" i="70"/>
  <c r="C204" i="70"/>
  <c r="C203" i="70"/>
  <c r="AB201" i="70"/>
  <c r="AA201" i="70"/>
  <c r="Z201" i="70"/>
  <c r="Y201" i="70"/>
  <c r="V201" i="70"/>
  <c r="T201" i="70"/>
  <c r="S201" i="70"/>
  <c r="R201" i="70"/>
  <c r="O201" i="70"/>
  <c r="N201" i="70"/>
  <c r="K201" i="70"/>
  <c r="J201" i="70"/>
  <c r="I201" i="70"/>
  <c r="H201" i="70"/>
  <c r="G201" i="70"/>
  <c r="F201" i="70"/>
  <c r="E201" i="70"/>
  <c r="D201" i="70"/>
  <c r="C200" i="70"/>
  <c r="C199" i="70"/>
  <c r="C198" i="70"/>
  <c r="AB196" i="70"/>
  <c r="AA196" i="70"/>
  <c r="Z196" i="70"/>
  <c r="Y196" i="70"/>
  <c r="V196" i="70"/>
  <c r="T196" i="70"/>
  <c r="S196" i="70"/>
  <c r="R196" i="70"/>
  <c r="O196" i="70"/>
  <c r="N196" i="70"/>
  <c r="K196" i="70"/>
  <c r="J196" i="70"/>
  <c r="I196" i="70"/>
  <c r="H196" i="70"/>
  <c r="G196" i="70"/>
  <c r="F196" i="70"/>
  <c r="E196" i="70"/>
  <c r="D196" i="70"/>
  <c r="C195" i="70"/>
  <c r="C194" i="70"/>
  <c r="AB192" i="70"/>
  <c r="AA192" i="70"/>
  <c r="Z192" i="70"/>
  <c r="Y192" i="70"/>
  <c r="V192" i="70"/>
  <c r="T192" i="70"/>
  <c r="S192" i="70"/>
  <c r="R192" i="70"/>
  <c r="O192" i="70"/>
  <c r="N192" i="70"/>
  <c r="K192" i="70"/>
  <c r="J192" i="70"/>
  <c r="I192" i="70"/>
  <c r="H192" i="70"/>
  <c r="G192" i="70"/>
  <c r="F192" i="70"/>
  <c r="E192" i="70"/>
  <c r="D192" i="70"/>
  <c r="C191" i="70"/>
  <c r="C190" i="70"/>
  <c r="C189" i="70"/>
  <c r="C188" i="70"/>
  <c r="AB186" i="70"/>
  <c r="AA186" i="70"/>
  <c r="Z186" i="70"/>
  <c r="Y186" i="70"/>
  <c r="V186" i="70"/>
  <c r="T186" i="70"/>
  <c r="S186" i="70"/>
  <c r="R186" i="70"/>
  <c r="O186" i="70"/>
  <c r="N186" i="70"/>
  <c r="K186" i="70"/>
  <c r="J186" i="70"/>
  <c r="I186" i="70"/>
  <c r="H186" i="70"/>
  <c r="G186" i="70"/>
  <c r="F186" i="70"/>
  <c r="E186" i="70"/>
  <c r="D186" i="70"/>
  <c r="C185" i="70"/>
  <c r="C186" i="70" s="1"/>
  <c r="AB183" i="70"/>
  <c r="AA183" i="70"/>
  <c r="Z183" i="70"/>
  <c r="Y183" i="70"/>
  <c r="V183" i="70"/>
  <c r="T183" i="70"/>
  <c r="S183" i="70"/>
  <c r="R183" i="70"/>
  <c r="O183" i="70"/>
  <c r="N183" i="70"/>
  <c r="K183" i="70"/>
  <c r="J183" i="70"/>
  <c r="I183" i="70"/>
  <c r="H183" i="70"/>
  <c r="G183" i="70"/>
  <c r="F183" i="70"/>
  <c r="E183" i="70"/>
  <c r="D183" i="70"/>
  <c r="C182" i="70"/>
  <c r="C181" i="70"/>
  <c r="C180" i="70"/>
  <c r="AB178" i="70"/>
  <c r="AA178" i="70"/>
  <c r="Z178" i="70"/>
  <c r="Y178" i="70"/>
  <c r="V178" i="70"/>
  <c r="T178" i="70"/>
  <c r="S178" i="70"/>
  <c r="R178" i="70"/>
  <c r="O178" i="70"/>
  <c r="N178" i="70"/>
  <c r="K178" i="70"/>
  <c r="J178" i="70"/>
  <c r="I178" i="70"/>
  <c r="H178" i="70"/>
  <c r="G178" i="70"/>
  <c r="F178" i="70"/>
  <c r="E178" i="70"/>
  <c r="D178" i="70"/>
  <c r="C177" i="70"/>
  <c r="C176" i="70"/>
  <c r="C175" i="70"/>
  <c r="AB173" i="70"/>
  <c r="AA173" i="70"/>
  <c r="Z173" i="70"/>
  <c r="Y173" i="70"/>
  <c r="V173" i="70"/>
  <c r="T173" i="70"/>
  <c r="S173" i="70"/>
  <c r="R173" i="70"/>
  <c r="O173" i="70"/>
  <c r="N173" i="70"/>
  <c r="K173" i="70"/>
  <c r="J173" i="70"/>
  <c r="I173" i="70"/>
  <c r="H173" i="70"/>
  <c r="G173" i="70"/>
  <c r="F173" i="70"/>
  <c r="E173" i="70"/>
  <c r="D173" i="70"/>
  <c r="C172" i="70"/>
  <c r="C171" i="70"/>
  <c r="C170" i="70"/>
  <c r="C169" i="70"/>
  <c r="C168" i="70"/>
  <c r="C167" i="70"/>
  <c r="AB163" i="70"/>
  <c r="AA163" i="70"/>
  <c r="Z163" i="70"/>
  <c r="V163" i="70"/>
  <c r="T163" i="70"/>
  <c r="S163" i="70"/>
  <c r="R163" i="70"/>
  <c r="O163" i="70"/>
  <c r="K163" i="70"/>
  <c r="J163" i="70"/>
  <c r="I163" i="70"/>
  <c r="H163" i="70"/>
  <c r="G163" i="70"/>
  <c r="F163" i="70"/>
  <c r="E163" i="70"/>
  <c r="D163" i="70"/>
  <c r="D164" i="70" s="1"/>
  <c r="C160" i="70"/>
  <c r="C159" i="70"/>
  <c r="C158" i="70"/>
  <c r="C157" i="70"/>
  <c r="C156" i="70"/>
  <c r="C155" i="70"/>
  <c r="C154" i="70"/>
  <c r="C153" i="70"/>
  <c r="C152" i="70"/>
  <c r="C151" i="70"/>
  <c r="AB149" i="70"/>
  <c r="AA149" i="70"/>
  <c r="Z149" i="70"/>
  <c r="Y149" i="70"/>
  <c r="Y164" i="70" s="1"/>
  <c r="V149" i="70"/>
  <c r="T149" i="70"/>
  <c r="S149" i="70"/>
  <c r="R149" i="70"/>
  <c r="O149" i="70"/>
  <c r="N149" i="70"/>
  <c r="K149" i="70"/>
  <c r="J149" i="70"/>
  <c r="I149" i="70"/>
  <c r="H149" i="70"/>
  <c r="G149" i="70"/>
  <c r="F149" i="70"/>
  <c r="E149" i="70"/>
  <c r="D149" i="70"/>
  <c r="C148" i="70"/>
  <c r="C147" i="70"/>
  <c r="C146" i="70"/>
  <c r="C145" i="70"/>
  <c r="C144" i="70"/>
  <c r="AB140" i="70"/>
  <c r="AA140" i="70"/>
  <c r="Z140" i="70"/>
  <c r="Y140" i="70"/>
  <c r="V140" i="70"/>
  <c r="T140" i="70"/>
  <c r="S140" i="70"/>
  <c r="R140" i="70"/>
  <c r="O140" i="70"/>
  <c r="N140" i="70"/>
  <c r="K140" i="70"/>
  <c r="J140" i="70"/>
  <c r="I140" i="70"/>
  <c r="H140" i="70"/>
  <c r="G140" i="70"/>
  <c r="F140" i="70"/>
  <c r="E140" i="70"/>
  <c r="D140" i="70"/>
  <c r="C139" i="70"/>
  <c r="C140" i="70" s="1"/>
  <c r="AB137" i="70"/>
  <c r="AA137" i="70"/>
  <c r="Z137" i="70"/>
  <c r="Y137" i="70"/>
  <c r="V137" i="70"/>
  <c r="T137" i="70"/>
  <c r="S137" i="70"/>
  <c r="R137" i="70"/>
  <c r="O137" i="70"/>
  <c r="N137" i="70"/>
  <c r="K137" i="70"/>
  <c r="J137" i="70"/>
  <c r="I137" i="70"/>
  <c r="H137" i="70"/>
  <c r="G137" i="70"/>
  <c r="F137" i="70"/>
  <c r="E137" i="70"/>
  <c r="D137" i="70"/>
  <c r="C136" i="70"/>
  <c r="C135" i="70"/>
  <c r="AB133" i="70"/>
  <c r="AA133" i="70"/>
  <c r="Z133" i="70"/>
  <c r="Y133" i="70"/>
  <c r="V133" i="70"/>
  <c r="T133" i="70"/>
  <c r="S133" i="70"/>
  <c r="R133" i="70"/>
  <c r="O133" i="70"/>
  <c r="N133" i="70"/>
  <c r="K133" i="70"/>
  <c r="J133" i="70"/>
  <c r="I133" i="70"/>
  <c r="H133" i="70"/>
  <c r="G133" i="70"/>
  <c r="F133" i="70"/>
  <c r="E133" i="70"/>
  <c r="D133" i="70"/>
  <c r="C132" i="70"/>
  <c r="C131" i="70"/>
  <c r="AB129" i="70"/>
  <c r="AA129" i="70"/>
  <c r="Z129" i="70"/>
  <c r="Y129" i="70"/>
  <c r="V129" i="70"/>
  <c r="T129" i="70"/>
  <c r="S129" i="70"/>
  <c r="R129" i="70"/>
  <c r="O129" i="70"/>
  <c r="N129" i="70"/>
  <c r="K129" i="70"/>
  <c r="J129" i="70"/>
  <c r="I129" i="70"/>
  <c r="H129" i="70"/>
  <c r="G129" i="70"/>
  <c r="F129" i="70"/>
  <c r="E129" i="70"/>
  <c r="D129" i="70"/>
  <c r="C128" i="70"/>
  <c r="C129" i="70" s="1"/>
  <c r="AB126" i="70"/>
  <c r="AA126" i="70"/>
  <c r="Z126" i="70"/>
  <c r="Y126" i="70"/>
  <c r="V126" i="70"/>
  <c r="T126" i="70"/>
  <c r="S126" i="70"/>
  <c r="R126" i="70"/>
  <c r="O126" i="70"/>
  <c r="N126" i="70"/>
  <c r="K126" i="70"/>
  <c r="J126" i="70"/>
  <c r="I126" i="70"/>
  <c r="H126" i="70"/>
  <c r="G126" i="70"/>
  <c r="F126" i="70"/>
  <c r="E126" i="70"/>
  <c r="D126" i="70"/>
  <c r="C125" i="70"/>
  <c r="C124" i="70"/>
  <c r="C123" i="70"/>
  <c r="C122" i="70"/>
  <c r="C121" i="70"/>
  <c r="C120" i="70"/>
  <c r="AB118" i="70"/>
  <c r="AA118" i="70"/>
  <c r="Z118" i="70"/>
  <c r="Y118" i="70"/>
  <c r="V118" i="70"/>
  <c r="T118" i="70"/>
  <c r="S118" i="70"/>
  <c r="R118" i="70"/>
  <c r="O118" i="70"/>
  <c r="N118" i="70"/>
  <c r="K118" i="70"/>
  <c r="J118" i="70"/>
  <c r="I118" i="70"/>
  <c r="H118" i="70"/>
  <c r="G118" i="70"/>
  <c r="F118" i="70"/>
  <c r="E118" i="70"/>
  <c r="D118" i="70"/>
  <c r="C117" i="70"/>
  <c r="C116" i="70"/>
  <c r="C115" i="70"/>
  <c r="C114" i="70"/>
  <c r="C113" i="70"/>
  <c r="C112" i="70"/>
  <c r="C111" i="70"/>
  <c r="C110" i="70"/>
  <c r="C109" i="70"/>
  <c r="C108" i="70"/>
  <c r="C107" i="70"/>
  <c r="C106" i="70"/>
  <c r="C105" i="70"/>
  <c r="C104" i="70"/>
  <c r="C103" i="70"/>
  <c r="C102" i="70"/>
  <c r="C101" i="70"/>
  <c r="C100" i="70"/>
  <c r="C99" i="70"/>
  <c r="C98" i="70"/>
  <c r="C97" i="70"/>
  <c r="C96" i="70"/>
  <c r="C95" i="70"/>
  <c r="C94" i="70"/>
  <c r="C93" i="70"/>
  <c r="C92" i="70"/>
  <c r="C91" i="70"/>
  <c r="C90" i="70"/>
  <c r="C89" i="70"/>
  <c r="C88" i="70"/>
  <c r="C87" i="70"/>
  <c r="C86" i="70"/>
  <c r="C85" i="70"/>
  <c r="C84" i="70"/>
  <c r="C83" i="70"/>
  <c r="C82" i="70"/>
  <c r="C81" i="70"/>
  <c r="AB79" i="70"/>
  <c r="AA79" i="70"/>
  <c r="Z79" i="70"/>
  <c r="Y79" i="70"/>
  <c r="V79" i="70"/>
  <c r="T79" i="70"/>
  <c r="S79" i="70"/>
  <c r="R79" i="70"/>
  <c r="O79" i="70"/>
  <c r="N79" i="70"/>
  <c r="K79" i="70"/>
  <c r="J79" i="70"/>
  <c r="I79" i="70"/>
  <c r="H79" i="70"/>
  <c r="G79" i="70"/>
  <c r="F79" i="70"/>
  <c r="E79" i="70"/>
  <c r="D79" i="70"/>
  <c r="C78" i="70"/>
  <c r="C77" i="70"/>
  <c r="C76" i="70"/>
  <c r="C75" i="70"/>
  <c r="C74" i="70"/>
  <c r="AB70" i="70"/>
  <c r="AA70" i="70"/>
  <c r="Z70" i="70"/>
  <c r="Y70" i="70"/>
  <c r="V70" i="70"/>
  <c r="T70" i="70"/>
  <c r="S70" i="70"/>
  <c r="R70" i="70"/>
  <c r="O70" i="70"/>
  <c r="N70" i="70"/>
  <c r="K70" i="70"/>
  <c r="J70" i="70"/>
  <c r="I70" i="70"/>
  <c r="H70" i="70"/>
  <c r="G70" i="70"/>
  <c r="F70" i="70"/>
  <c r="E70" i="70"/>
  <c r="D70" i="70"/>
  <c r="C69" i="70"/>
  <c r="C70" i="70" s="1"/>
  <c r="AB67" i="70"/>
  <c r="AA67" i="70"/>
  <c r="Z67" i="70"/>
  <c r="Y67" i="70"/>
  <c r="V67" i="70"/>
  <c r="T67" i="70"/>
  <c r="S67" i="70"/>
  <c r="R67" i="70"/>
  <c r="O67" i="70"/>
  <c r="N67" i="70"/>
  <c r="K67" i="70"/>
  <c r="J67" i="70"/>
  <c r="I67" i="70"/>
  <c r="H67" i="70"/>
  <c r="G67" i="70"/>
  <c r="F67" i="70"/>
  <c r="E67" i="70"/>
  <c r="D67" i="70"/>
  <c r="C66" i="70"/>
  <c r="C67" i="70" s="1"/>
  <c r="AB64" i="70"/>
  <c r="AA64" i="70"/>
  <c r="Z64" i="70"/>
  <c r="Y64" i="70"/>
  <c r="V64" i="70"/>
  <c r="T64" i="70"/>
  <c r="S64" i="70"/>
  <c r="R64" i="70"/>
  <c r="O64" i="70"/>
  <c r="N64" i="70"/>
  <c r="K64" i="70"/>
  <c r="J64" i="70"/>
  <c r="I64" i="70"/>
  <c r="H64" i="70"/>
  <c r="G64" i="70"/>
  <c r="F64" i="70"/>
  <c r="E64" i="70"/>
  <c r="D64" i="70"/>
  <c r="C63" i="70"/>
  <c r="C64" i="70" s="1"/>
  <c r="AB61" i="70"/>
  <c r="AA61" i="70"/>
  <c r="Z61" i="70"/>
  <c r="Y61" i="70"/>
  <c r="V61" i="70"/>
  <c r="T61" i="70"/>
  <c r="S61" i="70"/>
  <c r="R61" i="70"/>
  <c r="O61" i="70"/>
  <c r="N61" i="70"/>
  <c r="K61" i="70"/>
  <c r="J61" i="70"/>
  <c r="I61" i="70"/>
  <c r="H61" i="70"/>
  <c r="G61" i="70"/>
  <c r="F61" i="70"/>
  <c r="E61" i="70"/>
  <c r="D61" i="70"/>
  <c r="C60" i="70"/>
  <c r="C61" i="70" s="1"/>
  <c r="AB58" i="70"/>
  <c r="AA58" i="70"/>
  <c r="Z58" i="70"/>
  <c r="Y58" i="70"/>
  <c r="V58" i="70"/>
  <c r="T58" i="70"/>
  <c r="S58" i="70"/>
  <c r="R58" i="70"/>
  <c r="O58" i="70"/>
  <c r="N58" i="70"/>
  <c r="K58" i="70"/>
  <c r="J58" i="70"/>
  <c r="I58" i="70"/>
  <c r="H58" i="70"/>
  <c r="G58" i="70"/>
  <c r="F58" i="70"/>
  <c r="E58" i="70"/>
  <c r="D58" i="70"/>
  <c r="C57" i="70"/>
  <c r="C56" i="70"/>
  <c r="AB54" i="70"/>
  <c r="AA54" i="70"/>
  <c r="Z54" i="70"/>
  <c r="Y54" i="70"/>
  <c r="V54" i="70"/>
  <c r="T54" i="70"/>
  <c r="S54" i="70"/>
  <c r="R54" i="70"/>
  <c r="O54" i="70"/>
  <c r="N54" i="70"/>
  <c r="K54" i="70"/>
  <c r="J54" i="70"/>
  <c r="I54" i="70"/>
  <c r="H54" i="70"/>
  <c r="G54" i="70"/>
  <c r="F54" i="70"/>
  <c r="E54" i="70"/>
  <c r="D54" i="70"/>
  <c r="C53" i="70"/>
  <c r="C52" i="70"/>
  <c r="C54" i="70" s="1"/>
  <c r="AB50" i="70"/>
  <c r="AA50" i="70"/>
  <c r="Z50" i="70"/>
  <c r="Y50" i="70"/>
  <c r="V50" i="70"/>
  <c r="T50" i="70"/>
  <c r="S50" i="70"/>
  <c r="R50" i="70"/>
  <c r="O50" i="70"/>
  <c r="N50" i="70"/>
  <c r="K50" i="70"/>
  <c r="J50" i="70"/>
  <c r="I50" i="70"/>
  <c r="H50" i="70"/>
  <c r="G50" i="70"/>
  <c r="F50" i="70"/>
  <c r="E50" i="70"/>
  <c r="C49" i="70"/>
  <c r="D50" i="70"/>
  <c r="C46" i="70"/>
  <c r="C45" i="70"/>
  <c r="C44" i="70"/>
  <c r="C43" i="70"/>
  <c r="C42" i="70"/>
  <c r="C41" i="70"/>
  <c r="AB39" i="70"/>
  <c r="AA39" i="70"/>
  <c r="Z39" i="70"/>
  <c r="Y39" i="70"/>
  <c r="V39" i="70"/>
  <c r="T39" i="70"/>
  <c r="S39" i="70"/>
  <c r="R39" i="70"/>
  <c r="O39" i="70"/>
  <c r="N39" i="70"/>
  <c r="K39" i="70"/>
  <c r="J39" i="70"/>
  <c r="I39" i="70"/>
  <c r="H39" i="70"/>
  <c r="G39" i="70"/>
  <c r="F39" i="70"/>
  <c r="E39" i="70"/>
  <c r="D39" i="70"/>
  <c r="C38" i="70"/>
  <c r="C37" i="70"/>
  <c r="C36" i="70"/>
  <c r="C35" i="70"/>
  <c r="C34" i="70"/>
  <c r="AB32" i="70"/>
  <c r="AA32" i="70"/>
  <c r="Z32" i="70"/>
  <c r="Y32" i="70"/>
  <c r="V32" i="70"/>
  <c r="T32" i="70"/>
  <c r="S32" i="70"/>
  <c r="R32" i="70"/>
  <c r="O32" i="70"/>
  <c r="N32" i="70"/>
  <c r="K32" i="70"/>
  <c r="J32" i="70"/>
  <c r="I32" i="70"/>
  <c r="H32" i="70"/>
  <c r="G32" i="70"/>
  <c r="F32" i="70"/>
  <c r="E32" i="70"/>
  <c r="D32" i="70"/>
  <c r="C31" i="70"/>
  <c r="C32" i="70" s="1"/>
  <c r="AB29" i="70"/>
  <c r="AA29" i="70"/>
  <c r="Z29" i="70"/>
  <c r="Y29" i="70"/>
  <c r="V29" i="70"/>
  <c r="T29" i="70"/>
  <c r="S29" i="70"/>
  <c r="R29" i="70"/>
  <c r="O29" i="70"/>
  <c r="N29" i="70"/>
  <c r="K29" i="70"/>
  <c r="I29" i="70"/>
  <c r="H29" i="70"/>
  <c r="G29" i="70"/>
  <c r="F29" i="70"/>
  <c r="E29" i="70"/>
  <c r="D29" i="70"/>
  <c r="C25" i="70"/>
  <c r="C24" i="70"/>
  <c r="C23" i="70"/>
  <c r="C22" i="70"/>
  <c r="C21" i="70"/>
  <c r="C20" i="70"/>
  <c r="C19" i="70"/>
  <c r="C18" i="70"/>
  <c r="C17" i="70"/>
  <c r="C16" i="70"/>
  <c r="C15" i="70"/>
  <c r="C14" i="70"/>
  <c r="C13" i="70"/>
  <c r="C12" i="70"/>
  <c r="C11" i="70"/>
  <c r="C10" i="70"/>
  <c r="C9" i="70"/>
  <c r="C163" i="70" l="1"/>
  <c r="F164" i="70"/>
  <c r="J164" i="70"/>
  <c r="C133" i="70"/>
  <c r="C178" i="70"/>
  <c r="R207" i="70"/>
  <c r="C192" i="70"/>
  <c r="G207" i="70"/>
  <c r="K207" i="70"/>
  <c r="S207" i="70"/>
  <c r="Z207" i="70"/>
  <c r="D239" i="70"/>
  <c r="J207" i="70"/>
  <c r="N207" i="70"/>
  <c r="T207" i="70"/>
  <c r="AA207" i="70"/>
  <c r="F207" i="70"/>
  <c r="Y207" i="70"/>
  <c r="E164" i="70"/>
  <c r="R164" i="70"/>
  <c r="C183" i="70"/>
  <c r="E207" i="70"/>
  <c r="O207" i="70"/>
  <c r="V207" i="70"/>
  <c r="AB207" i="70"/>
  <c r="C149" i="70"/>
  <c r="C164" i="70" s="1"/>
  <c r="C223" i="70"/>
  <c r="O239" i="70"/>
  <c r="V239" i="70"/>
  <c r="AB239" i="70"/>
  <c r="I239" i="70"/>
  <c r="E239" i="70"/>
  <c r="C137" i="70"/>
  <c r="C196" i="70"/>
  <c r="H207" i="70"/>
  <c r="C58" i="70"/>
  <c r="D207" i="70"/>
  <c r="F239" i="70"/>
  <c r="J239" i="70"/>
  <c r="R239" i="70"/>
  <c r="Y239" i="70"/>
  <c r="G239" i="70"/>
  <c r="K239" i="70"/>
  <c r="S239" i="70"/>
  <c r="Z239" i="70"/>
  <c r="C217" i="70"/>
  <c r="H239" i="70"/>
  <c r="N239" i="70"/>
  <c r="T239" i="70"/>
  <c r="AA239" i="70"/>
  <c r="C206" i="70"/>
  <c r="I207" i="70"/>
  <c r="C201" i="70"/>
  <c r="C173" i="70"/>
  <c r="G164" i="70"/>
  <c r="K164" i="70"/>
  <c r="S164" i="70"/>
  <c r="Z164" i="70"/>
  <c r="H164" i="70"/>
  <c r="N164" i="70"/>
  <c r="T164" i="70"/>
  <c r="AA164" i="70"/>
  <c r="I164" i="70"/>
  <c r="O164" i="70"/>
  <c r="V164" i="70"/>
  <c r="AB164" i="70"/>
  <c r="C126" i="70"/>
  <c r="H141" i="70"/>
  <c r="T141" i="70"/>
  <c r="N141" i="70"/>
  <c r="AA141" i="70"/>
  <c r="D141" i="70"/>
  <c r="C118" i="70"/>
  <c r="E141" i="70"/>
  <c r="I141" i="70"/>
  <c r="O141" i="70"/>
  <c r="V141" i="70"/>
  <c r="AB141" i="70"/>
  <c r="F141" i="70"/>
  <c r="J141" i="70"/>
  <c r="R141" i="70"/>
  <c r="Y141" i="70"/>
  <c r="G141" i="70"/>
  <c r="K141" i="70"/>
  <c r="S141" i="70"/>
  <c r="Z141" i="70"/>
  <c r="C79" i="70"/>
  <c r="F71" i="70"/>
  <c r="R71" i="70"/>
  <c r="J71" i="70"/>
  <c r="Y71" i="70"/>
  <c r="C39" i="70"/>
  <c r="C29" i="70"/>
  <c r="G71" i="70"/>
  <c r="K71" i="70"/>
  <c r="S71" i="70"/>
  <c r="Z71" i="70"/>
  <c r="H71" i="70"/>
  <c r="N71" i="70"/>
  <c r="T71" i="70"/>
  <c r="AA71" i="70"/>
  <c r="E71" i="70"/>
  <c r="I71" i="70"/>
  <c r="O71" i="70"/>
  <c r="V71" i="70"/>
  <c r="AB71" i="70"/>
  <c r="D71" i="70"/>
  <c r="C48" i="70"/>
  <c r="C50" i="70" s="1"/>
  <c r="A242" i="62"/>
  <c r="C239" i="70" l="1"/>
  <c r="K241" i="70"/>
  <c r="K242" i="70" s="1"/>
  <c r="J241" i="70"/>
  <c r="J242" i="70" s="1"/>
  <c r="H241" i="70"/>
  <c r="H242" i="70" s="1"/>
  <c r="G241" i="70"/>
  <c r="G242" i="70" s="1"/>
  <c r="F241" i="70"/>
  <c r="F242" i="70" s="1"/>
  <c r="C141" i="70"/>
  <c r="C71" i="70"/>
  <c r="R241" i="70"/>
  <c r="R242" i="70" s="1"/>
  <c r="Y241" i="70"/>
  <c r="Y242" i="70" s="1"/>
  <c r="C207" i="70"/>
  <c r="T241" i="70"/>
  <c r="T242" i="70" s="1"/>
  <c r="S241" i="70"/>
  <c r="S242" i="70" s="1"/>
  <c r="AA241" i="70"/>
  <c r="AA242" i="70" s="1"/>
  <c r="Z241" i="70"/>
  <c r="Z242" i="70" s="1"/>
  <c r="D241" i="70"/>
  <c r="D242" i="70" s="1"/>
  <c r="I241" i="70"/>
  <c r="I242" i="70" s="1"/>
  <c r="N241" i="70"/>
  <c r="N242" i="70" s="1"/>
  <c r="AB241" i="70"/>
  <c r="AB242" i="70" s="1"/>
  <c r="E241" i="70"/>
  <c r="E242" i="70" s="1"/>
  <c r="O241" i="70"/>
  <c r="O242" i="70" s="1"/>
  <c r="V241" i="70"/>
  <c r="V242" i="70" s="1"/>
  <c r="D48" i="62"/>
  <c r="I239" i="62"/>
  <c r="AB239" i="62"/>
  <c r="D223" i="62"/>
  <c r="E223" i="62"/>
  <c r="F223" i="62"/>
  <c r="G223" i="62"/>
  <c r="H223" i="62"/>
  <c r="I223" i="62"/>
  <c r="J223" i="62"/>
  <c r="K223" i="62"/>
  <c r="N223" i="62"/>
  <c r="O223" i="62"/>
  <c r="R223" i="62"/>
  <c r="S223" i="62"/>
  <c r="T223" i="62"/>
  <c r="V223" i="62"/>
  <c r="Y223" i="62"/>
  <c r="Z223" i="62"/>
  <c r="AA223" i="62"/>
  <c r="AB223" i="62"/>
  <c r="AE223" i="62"/>
  <c r="D217" i="62"/>
  <c r="D239" i="62" s="1"/>
  <c r="E217" i="62"/>
  <c r="E239" i="62" s="1"/>
  <c r="F217" i="62"/>
  <c r="F239" i="62" s="1"/>
  <c r="G217" i="62"/>
  <c r="G239" i="62" s="1"/>
  <c r="H217" i="62"/>
  <c r="H239" i="62" s="1"/>
  <c r="I217" i="62"/>
  <c r="J217" i="62"/>
  <c r="J239" i="62" s="1"/>
  <c r="K217" i="62"/>
  <c r="K239" i="62" s="1"/>
  <c r="N217" i="62"/>
  <c r="N239" i="62" s="1"/>
  <c r="O217" i="62"/>
  <c r="O239" i="62" s="1"/>
  <c r="R217" i="62"/>
  <c r="R239" i="62" s="1"/>
  <c r="S217" i="62"/>
  <c r="S239" i="62" s="1"/>
  <c r="T217" i="62"/>
  <c r="T239" i="62" s="1"/>
  <c r="V217" i="62"/>
  <c r="V239" i="62" s="1"/>
  <c r="Y217" i="62"/>
  <c r="Y239" i="62" s="1"/>
  <c r="Z217" i="62"/>
  <c r="Z239" i="62" s="1"/>
  <c r="AA217" i="62"/>
  <c r="AA239" i="62" s="1"/>
  <c r="AB217" i="62"/>
  <c r="AE217" i="62"/>
  <c r="AE239" i="62" s="1"/>
  <c r="D206" i="62"/>
  <c r="E206" i="62"/>
  <c r="F206" i="62"/>
  <c r="G206" i="62"/>
  <c r="H206" i="62"/>
  <c r="I206" i="62"/>
  <c r="J206" i="62"/>
  <c r="K206" i="62"/>
  <c r="N206" i="62"/>
  <c r="O206" i="62"/>
  <c r="R206" i="62"/>
  <c r="S206" i="62"/>
  <c r="T206" i="62"/>
  <c r="V206" i="62"/>
  <c r="Y206" i="62"/>
  <c r="Z206" i="62"/>
  <c r="AA206" i="62"/>
  <c r="AB206" i="62"/>
  <c r="AE206" i="62"/>
  <c r="D201" i="62"/>
  <c r="E201" i="62"/>
  <c r="F201" i="62"/>
  <c r="G201" i="62"/>
  <c r="H201" i="62"/>
  <c r="I201" i="62"/>
  <c r="J201" i="62"/>
  <c r="K201" i="62"/>
  <c r="N201" i="62"/>
  <c r="O201" i="62"/>
  <c r="R201" i="62"/>
  <c r="S201" i="62"/>
  <c r="T201" i="62"/>
  <c r="V201" i="62"/>
  <c r="Y201" i="62"/>
  <c r="Z201" i="62"/>
  <c r="AA201" i="62"/>
  <c r="AB201" i="62"/>
  <c r="AE201" i="62"/>
  <c r="D196" i="62"/>
  <c r="E196" i="62"/>
  <c r="F196" i="62"/>
  <c r="G196" i="62"/>
  <c r="H196" i="62"/>
  <c r="I196" i="62"/>
  <c r="J196" i="62"/>
  <c r="K196" i="62"/>
  <c r="N196" i="62"/>
  <c r="O196" i="62"/>
  <c r="R196" i="62"/>
  <c r="S196" i="62"/>
  <c r="T196" i="62"/>
  <c r="V196" i="62"/>
  <c r="Y196" i="62"/>
  <c r="Z196" i="62"/>
  <c r="AA196" i="62"/>
  <c r="AB196" i="62"/>
  <c r="AE196" i="62"/>
  <c r="D192" i="62"/>
  <c r="E192" i="62"/>
  <c r="F192" i="62"/>
  <c r="G192" i="62"/>
  <c r="H192" i="62"/>
  <c r="I192" i="62"/>
  <c r="J192" i="62"/>
  <c r="K192" i="62"/>
  <c r="N192" i="62"/>
  <c r="O192" i="62"/>
  <c r="R192" i="62"/>
  <c r="S192" i="62"/>
  <c r="T192" i="62"/>
  <c r="V192" i="62"/>
  <c r="Y192" i="62"/>
  <c r="Z192" i="62"/>
  <c r="AA192" i="62"/>
  <c r="AB192" i="62"/>
  <c r="AE192" i="62"/>
  <c r="AE186" i="62"/>
  <c r="AB186" i="62"/>
  <c r="AA186" i="62"/>
  <c r="Z186" i="62"/>
  <c r="Y186" i="62"/>
  <c r="V186" i="62"/>
  <c r="T186" i="62"/>
  <c r="S186" i="62"/>
  <c r="R186" i="62"/>
  <c r="O186" i="62"/>
  <c r="N186" i="62"/>
  <c r="K186" i="62"/>
  <c r="J186" i="62"/>
  <c r="I186" i="62"/>
  <c r="H186" i="62"/>
  <c r="G186" i="62"/>
  <c r="F186" i="62"/>
  <c r="E186" i="62"/>
  <c r="D186" i="62"/>
  <c r="C185" i="62"/>
  <c r="C186" i="62" s="1"/>
  <c r="C241" i="70" l="1"/>
  <c r="C242" i="70" s="1"/>
  <c r="AE232" i="62" l="1"/>
  <c r="AB232" i="62"/>
  <c r="AA232" i="62"/>
  <c r="Z232" i="62"/>
  <c r="Y232" i="62"/>
  <c r="V232" i="62"/>
  <c r="T232" i="62"/>
  <c r="S232" i="62"/>
  <c r="R232" i="62"/>
  <c r="O232" i="62"/>
  <c r="N232" i="62"/>
  <c r="K232" i="62"/>
  <c r="J232" i="62"/>
  <c r="I232" i="62"/>
  <c r="H232" i="62"/>
  <c r="G232" i="62"/>
  <c r="F232" i="62"/>
  <c r="E232" i="62"/>
  <c r="D232" i="62"/>
  <c r="C231" i="62"/>
  <c r="C232" i="62" s="1"/>
  <c r="D50" i="62" l="1"/>
  <c r="C49" i="62"/>
  <c r="C48" i="62"/>
  <c r="C46" i="62"/>
  <c r="C45" i="62"/>
  <c r="C44" i="62"/>
  <c r="C43" i="62"/>
  <c r="C42" i="62"/>
  <c r="C41" i="62"/>
  <c r="C50" i="62" l="1"/>
  <c r="AE137" i="62" l="1"/>
  <c r="AB137" i="62"/>
  <c r="AA137" i="62"/>
  <c r="Z137" i="62"/>
  <c r="Y137" i="62"/>
  <c r="V137" i="62"/>
  <c r="T137" i="62"/>
  <c r="S137" i="62"/>
  <c r="R137" i="62"/>
  <c r="O137" i="62"/>
  <c r="N137" i="62"/>
  <c r="K137" i="62"/>
  <c r="J137" i="62"/>
  <c r="I137" i="62"/>
  <c r="H137" i="62"/>
  <c r="G137" i="62"/>
  <c r="F137" i="62"/>
  <c r="E137" i="62"/>
  <c r="D137" i="62"/>
  <c r="C136" i="62"/>
  <c r="C135" i="62"/>
  <c r="C137" i="62" l="1"/>
  <c r="C115" i="62"/>
  <c r="C172" i="62"/>
  <c r="D79" i="62" l="1"/>
  <c r="E79" i="62"/>
  <c r="F79" i="62"/>
  <c r="G79" i="62"/>
  <c r="H79" i="62"/>
  <c r="I79" i="62"/>
  <c r="J79" i="62"/>
  <c r="K79" i="62"/>
  <c r="N79" i="62"/>
  <c r="O79" i="62"/>
  <c r="R79" i="62"/>
  <c r="S79" i="62"/>
  <c r="T79" i="62"/>
  <c r="V79" i="62"/>
  <c r="Y79" i="62"/>
  <c r="Z79" i="62"/>
  <c r="AA79" i="62"/>
  <c r="AB79" i="62"/>
  <c r="AE79" i="62"/>
  <c r="C240" i="62" l="1"/>
  <c r="C168" i="62" l="1"/>
  <c r="C169" i="62"/>
  <c r="C170" i="62"/>
  <c r="C171" i="62"/>
  <c r="C159" i="62" l="1"/>
  <c r="C160" i="62"/>
  <c r="C152" i="62"/>
  <c r="C153" i="62"/>
  <c r="C154" i="62"/>
  <c r="C155" i="62"/>
  <c r="C156" i="62"/>
  <c r="C157" i="62"/>
  <c r="C158" i="62"/>
  <c r="C145" i="62"/>
  <c r="C146" i="62"/>
  <c r="C147" i="62"/>
  <c r="C148" i="62"/>
  <c r="D149" i="62"/>
  <c r="D173" i="62"/>
  <c r="C195" i="62"/>
  <c r="C200" i="62"/>
  <c r="C205" i="62"/>
  <c r="C210" i="62"/>
  <c r="C211" i="62"/>
  <c r="C212" i="62"/>
  <c r="C213" i="62"/>
  <c r="C214" i="62"/>
  <c r="C215" i="62"/>
  <c r="C216" i="62"/>
  <c r="C220" i="62"/>
  <c r="C221" i="62"/>
  <c r="C222" i="62"/>
  <c r="C219" i="62"/>
  <c r="C225" i="62"/>
  <c r="C226" i="62" s="1"/>
  <c r="C228" i="62"/>
  <c r="C229" i="62" s="1"/>
  <c r="C198" i="62"/>
  <c r="C188" i="62"/>
  <c r="C191" i="62"/>
  <c r="C190" i="62"/>
  <c r="C189" i="62"/>
  <c r="C113" i="62"/>
  <c r="C116" i="62"/>
  <c r="C217" i="62" l="1"/>
  <c r="C192" i="62"/>
  <c r="C223" i="62"/>
  <c r="C24" i="62"/>
  <c r="C114" i="62"/>
  <c r="C112" i="62"/>
  <c r="C25" i="62"/>
  <c r="N163" i="62" l="1"/>
  <c r="C203" i="62" l="1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77" i="62" l="1"/>
  <c r="C194" i="62" l="1"/>
  <c r="C196" i="62" s="1"/>
  <c r="C78" i="62" l="1"/>
  <c r="C167" i="62"/>
  <c r="C173" i="62" s="1"/>
  <c r="C38" i="62"/>
  <c r="C37" i="62"/>
  <c r="C36" i="62"/>
  <c r="C35" i="62"/>
  <c r="C34" i="62"/>
  <c r="D238" i="62" l="1"/>
  <c r="AE229" i="62"/>
  <c r="AB229" i="62"/>
  <c r="AA229" i="62"/>
  <c r="Z229" i="62"/>
  <c r="Y229" i="62"/>
  <c r="V229" i="62"/>
  <c r="T229" i="62"/>
  <c r="S229" i="62"/>
  <c r="R229" i="62"/>
  <c r="O229" i="62"/>
  <c r="N229" i="62"/>
  <c r="K229" i="62"/>
  <c r="J229" i="62"/>
  <c r="I229" i="62"/>
  <c r="H229" i="62"/>
  <c r="G229" i="62"/>
  <c r="F229" i="62"/>
  <c r="E229" i="62"/>
  <c r="D229" i="62"/>
  <c r="AB238" i="62" l="1"/>
  <c r="V238" i="62"/>
  <c r="O238" i="62"/>
  <c r="I238" i="62"/>
  <c r="E238" i="62"/>
  <c r="AA238" i="62"/>
  <c r="T238" i="62"/>
  <c r="N238" i="62"/>
  <c r="H238" i="62"/>
  <c r="Z238" i="62"/>
  <c r="S238" i="62"/>
  <c r="K238" i="62"/>
  <c r="G238" i="62"/>
  <c r="AE238" i="62"/>
  <c r="Y238" i="62"/>
  <c r="R238" i="62"/>
  <c r="J238" i="62"/>
  <c r="F238" i="62"/>
  <c r="D118" i="62" l="1"/>
  <c r="D126" i="62"/>
  <c r="E133" i="62"/>
  <c r="D133" i="62"/>
  <c r="D183" i="62"/>
  <c r="D29" i="62" l="1"/>
  <c r="D32" i="62"/>
  <c r="D39" i="62"/>
  <c r="D54" i="62"/>
  <c r="D58" i="62"/>
  <c r="D61" i="62"/>
  <c r="D70" i="62"/>
  <c r="D129" i="62"/>
  <c r="D163" i="62"/>
  <c r="D164" i="62" s="1"/>
  <c r="D178" i="62"/>
  <c r="D207" i="62" s="1"/>
  <c r="D226" i="62"/>
  <c r="C69" i="62" l="1"/>
  <c r="C66" i="62"/>
  <c r="C63" i="62"/>
  <c r="C121" i="62" l="1"/>
  <c r="G226" i="62" l="1"/>
  <c r="G183" i="62"/>
  <c r="G178" i="62"/>
  <c r="G173" i="62"/>
  <c r="G163" i="62"/>
  <c r="G149" i="62"/>
  <c r="G140" i="62"/>
  <c r="G133" i="62"/>
  <c r="G129" i="62"/>
  <c r="G126" i="62"/>
  <c r="G118" i="62"/>
  <c r="G70" i="62"/>
  <c r="G67" i="62"/>
  <c r="G64" i="62"/>
  <c r="G61" i="62"/>
  <c r="G58" i="62"/>
  <c r="G54" i="62"/>
  <c r="G50" i="62"/>
  <c r="G39" i="62"/>
  <c r="G32" i="62"/>
  <c r="G29" i="62"/>
  <c r="G71" i="62" l="1"/>
  <c r="G141" i="62"/>
  <c r="G207" i="62"/>
  <c r="G164" i="62"/>
  <c r="G241" i="62" l="1"/>
  <c r="G242" i="62" s="1"/>
  <c r="AE226" i="62" l="1"/>
  <c r="AE183" i="62"/>
  <c r="AE178" i="62"/>
  <c r="AE173" i="62"/>
  <c r="AE163" i="62"/>
  <c r="AE149" i="62"/>
  <c r="AE140" i="62"/>
  <c r="AE133" i="62"/>
  <c r="AE129" i="62"/>
  <c r="AE126" i="62"/>
  <c r="AE118" i="62"/>
  <c r="AE70" i="62"/>
  <c r="AE67" i="62"/>
  <c r="AE64" i="62"/>
  <c r="AE61" i="62"/>
  <c r="AE58" i="62"/>
  <c r="AE54" i="62"/>
  <c r="AE50" i="62"/>
  <c r="AE39" i="62"/>
  <c r="AE32" i="62"/>
  <c r="AE29" i="62"/>
  <c r="AB226" i="62"/>
  <c r="AA226" i="62"/>
  <c r="Z226" i="62"/>
  <c r="Y226" i="62"/>
  <c r="AB183" i="62"/>
  <c r="AA183" i="62"/>
  <c r="Z183" i="62"/>
  <c r="Y183" i="62"/>
  <c r="AB178" i="62"/>
  <c r="AA178" i="62"/>
  <c r="Z178" i="62"/>
  <c r="Y178" i="62"/>
  <c r="AB173" i="62"/>
  <c r="AA173" i="62"/>
  <c r="Z173" i="62"/>
  <c r="Y173" i="62"/>
  <c r="AB163" i="62"/>
  <c r="AA163" i="62"/>
  <c r="Z163" i="62"/>
  <c r="Y163" i="62"/>
  <c r="AB149" i="62"/>
  <c r="AA149" i="62"/>
  <c r="Z149" i="62"/>
  <c r="Y149" i="62"/>
  <c r="AB140" i="62"/>
  <c r="AA140" i="62"/>
  <c r="Z140" i="62"/>
  <c r="Y140" i="62"/>
  <c r="AB133" i="62"/>
  <c r="AA133" i="62"/>
  <c r="Z133" i="62"/>
  <c r="Y133" i="62"/>
  <c r="AB129" i="62"/>
  <c r="AA129" i="62"/>
  <c r="Z129" i="62"/>
  <c r="Y129" i="62"/>
  <c r="AB126" i="62"/>
  <c r="AA126" i="62"/>
  <c r="Z126" i="62"/>
  <c r="Y126" i="62"/>
  <c r="AB118" i="62"/>
  <c r="AA118" i="62"/>
  <c r="Z118" i="62"/>
  <c r="Y118" i="62"/>
  <c r="AB70" i="62"/>
  <c r="AA70" i="62"/>
  <c r="Z70" i="62"/>
  <c r="Y70" i="62"/>
  <c r="AB67" i="62"/>
  <c r="AA67" i="62"/>
  <c r="Z67" i="62"/>
  <c r="Y67" i="62"/>
  <c r="AB64" i="62"/>
  <c r="AA64" i="62"/>
  <c r="Z64" i="62"/>
  <c r="Y64" i="62"/>
  <c r="AB61" i="62"/>
  <c r="AA61" i="62"/>
  <c r="Z61" i="62"/>
  <c r="Y61" i="62"/>
  <c r="AB58" i="62"/>
  <c r="AA58" i="62"/>
  <c r="Z58" i="62"/>
  <c r="Y58" i="62"/>
  <c r="AB54" i="62"/>
  <c r="AA54" i="62"/>
  <c r="Z54" i="62"/>
  <c r="Y54" i="62"/>
  <c r="AB50" i="62"/>
  <c r="AA50" i="62"/>
  <c r="Z50" i="62"/>
  <c r="Y50" i="62"/>
  <c r="AB39" i="62"/>
  <c r="AA39" i="62"/>
  <c r="Z39" i="62"/>
  <c r="Y39" i="62"/>
  <c r="AB32" i="62"/>
  <c r="AA32" i="62"/>
  <c r="Z32" i="62"/>
  <c r="Y32" i="62"/>
  <c r="AB29" i="62"/>
  <c r="AA29" i="62"/>
  <c r="Z29" i="62"/>
  <c r="Y29" i="62"/>
  <c r="V226" i="62"/>
  <c r="V183" i="62"/>
  <c r="V178" i="62"/>
  <c r="V173" i="62"/>
  <c r="V163" i="62"/>
  <c r="V149" i="62"/>
  <c r="V140" i="62"/>
  <c r="V133" i="62"/>
  <c r="V129" i="62"/>
  <c r="V126" i="62"/>
  <c r="V118" i="62"/>
  <c r="V70" i="62"/>
  <c r="V67" i="62"/>
  <c r="V64" i="62"/>
  <c r="V61" i="62"/>
  <c r="V58" i="62"/>
  <c r="V54" i="62"/>
  <c r="V50" i="62"/>
  <c r="V39" i="62"/>
  <c r="V32" i="62"/>
  <c r="V29" i="62"/>
  <c r="S226" i="62"/>
  <c r="R226" i="62"/>
  <c r="S183" i="62"/>
  <c r="R183" i="62"/>
  <c r="S178" i="62"/>
  <c r="R178" i="62"/>
  <c r="S173" i="62"/>
  <c r="R173" i="62"/>
  <c r="S163" i="62"/>
  <c r="R163" i="62"/>
  <c r="R164" i="62" s="1"/>
  <c r="S149" i="62"/>
  <c r="R149" i="62"/>
  <c r="S140" i="62"/>
  <c r="R140" i="62"/>
  <c r="S133" i="62"/>
  <c r="R133" i="62"/>
  <c r="S129" i="62"/>
  <c r="R129" i="62"/>
  <c r="S126" i="62"/>
  <c r="R126" i="62"/>
  <c r="S118" i="62"/>
  <c r="R118" i="62"/>
  <c r="S70" i="62"/>
  <c r="R70" i="62"/>
  <c r="S67" i="62"/>
  <c r="R67" i="62"/>
  <c r="S64" i="62"/>
  <c r="R64" i="62"/>
  <c r="S61" i="62"/>
  <c r="R61" i="62"/>
  <c r="S58" i="62"/>
  <c r="R58" i="62"/>
  <c r="S54" i="62"/>
  <c r="R54" i="62"/>
  <c r="S50" i="62"/>
  <c r="R50" i="62"/>
  <c r="S39" i="62"/>
  <c r="R39" i="62"/>
  <c r="S32" i="62"/>
  <c r="R32" i="62"/>
  <c r="S29" i="62"/>
  <c r="R29" i="62"/>
  <c r="O226" i="62"/>
  <c r="O183" i="62"/>
  <c r="O178" i="62"/>
  <c r="O173" i="62"/>
  <c r="O163" i="62"/>
  <c r="O149" i="62"/>
  <c r="O140" i="62"/>
  <c r="O133" i="62"/>
  <c r="O129" i="62"/>
  <c r="O126" i="62"/>
  <c r="O118" i="62"/>
  <c r="O70" i="62"/>
  <c r="O67" i="62"/>
  <c r="O64" i="62"/>
  <c r="O61" i="62"/>
  <c r="O58" i="62"/>
  <c r="O54" i="62"/>
  <c r="O50" i="62"/>
  <c r="O39" i="62"/>
  <c r="O32" i="62"/>
  <c r="O29" i="62"/>
  <c r="N226" i="62"/>
  <c r="K226" i="62"/>
  <c r="N183" i="62"/>
  <c r="K183" i="62"/>
  <c r="N178" i="62"/>
  <c r="K178" i="62"/>
  <c r="N173" i="62"/>
  <c r="K173" i="62"/>
  <c r="K163" i="62"/>
  <c r="N149" i="62"/>
  <c r="N164" i="62" s="1"/>
  <c r="K149" i="62"/>
  <c r="N140" i="62"/>
  <c r="K140" i="62"/>
  <c r="N133" i="62"/>
  <c r="K133" i="62"/>
  <c r="N129" i="62"/>
  <c r="K129" i="62"/>
  <c r="N126" i="62"/>
  <c r="K126" i="62"/>
  <c r="N118" i="62"/>
  <c r="K118" i="62"/>
  <c r="N70" i="62"/>
  <c r="K70" i="62"/>
  <c r="N67" i="62"/>
  <c r="K67" i="62"/>
  <c r="N64" i="62"/>
  <c r="K64" i="62"/>
  <c r="N61" i="62"/>
  <c r="K61" i="62"/>
  <c r="N58" i="62"/>
  <c r="K58" i="62"/>
  <c r="N54" i="62"/>
  <c r="K54" i="62"/>
  <c r="N50" i="62"/>
  <c r="K50" i="62"/>
  <c r="N39" i="62"/>
  <c r="K39" i="62"/>
  <c r="N32" i="62"/>
  <c r="K32" i="62"/>
  <c r="N29" i="62"/>
  <c r="K29" i="62"/>
  <c r="J226" i="62"/>
  <c r="I226" i="62"/>
  <c r="J183" i="62"/>
  <c r="I183" i="62"/>
  <c r="J178" i="62"/>
  <c r="I178" i="62"/>
  <c r="J173" i="62"/>
  <c r="I173" i="62"/>
  <c r="J163" i="62"/>
  <c r="I163" i="62"/>
  <c r="I164" i="62" s="1"/>
  <c r="J149" i="62"/>
  <c r="I149" i="62"/>
  <c r="J140" i="62"/>
  <c r="I140" i="62"/>
  <c r="J133" i="62"/>
  <c r="I133" i="62"/>
  <c r="J129" i="62"/>
  <c r="I129" i="62"/>
  <c r="J126" i="62"/>
  <c r="I126" i="62"/>
  <c r="J118" i="62"/>
  <c r="I118" i="62"/>
  <c r="J70" i="62"/>
  <c r="I70" i="62"/>
  <c r="J67" i="62"/>
  <c r="I67" i="62"/>
  <c r="J64" i="62"/>
  <c r="I64" i="62"/>
  <c r="J61" i="62"/>
  <c r="I61" i="62"/>
  <c r="J58" i="62"/>
  <c r="I58" i="62"/>
  <c r="J54" i="62"/>
  <c r="I54" i="62"/>
  <c r="J50" i="62"/>
  <c r="I50" i="62"/>
  <c r="J39" i="62"/>
  <c r="I39" i="62"/>
  <c r="J32" i="62"/>
  <c r="I32" i="62"/>
  <c r="J29" i="62"/>
  <c r="I29" i="62"/>
  <c r="H226" i="62"/>
  <c r="H183" i="62"/>
  <c r="H178" i="62"/>
  <c r="H173" i="62"/>
  <c r="H163" i="62"/>
  <c r="H149" i="62"/>
  <c r="H140" i="62"/>
  <c r="H133" i="62"/>
  <c r="H129" i="62"/>
  <c r="H126" i="62"/>
  <c r="H118" i="62"/>
  <c r="H70" i="62"/>
  <c r="H67" i="62"/>
  <c r="H64" i="62"/>
  <c r="H61" i="62"/>
  <c r="H58" i="62"/>
  <c r="H54" i="62"/>
  <c r="H50" i="62"/>
  <c r="H39" i="62"/>
  <c r="H32" i="62"/>
  <c r="H29" i="62"/>
  <c r="F226" i="62"/>
  <c r="F183" i="62"/>
  <c r="F178" i="62"/>
  <c r="F173" i="62"/>
  <c r="F163" i="62"/>
  <c r="F149" i="62"/>
  <c r="F140" i="62"/>
  <c r="F133" i="62"/>
  <c r="F129" i="62"/>
  <c r="F126" i="62"/>
  <c r="F118" i="62"/>
  <c r="F70" i="62"/>
  <c r="F67" i="62"/>
  <c r="F64" i="62"/>
  <c r="F61" i="62"/>
  <c r="F58" i="62"/>
  <c r="F54" i="62"/>
  <c r="F50" i="62"/>
  <c r="F39" i="62"/>
  <c r="F32" i="62"/>
  <c r="F29" i="62"/>
  <c r="J164" i="62" l="1"/>
  <c r="O164" i="62"/>
  <c r="S164" i="62"/>
  <c r="AA207" i="62"/>
  <c r="N207" i="62"/>
  <c r="R71" i="62"/>
  <c r="R141" i="62"/>
  <c r="V71" i="62"/>
  <c r="V141" i="62"/>
  <c r="Z71" i="62"/>
  <c r="Z141" i="62"/>
  <c r="O71" i="62"/>
  <c r="O141" i="62"/>
  <c r="V207" i="62"/>
  <c r="AA71" i="62"/>
  <c r="AE141" i="62"/>
  <c r="F164" i="62"/>
  <c r="H207" i="62"/>
  <c r="I207" i="62"/>
  <c r="K71" i="62"/>
  <c r="K141" i="62"/>
  <c r="K164" i="62"/>
  <c r="O207" i="62"/>
  <c r="R207" i="62"/>
  <c r="V164" i="62"/>
  <c r="AB71" i="62"/>
  <c r="AB141" i="62"/>
  <c r="AB164" i="62"/>
  <c r="AB207" i="62"/>
  <c r="AE207" i="62"/>
  <c r="F71" i="62"/>
  <c r="F141" i="62"/>
  <c r="I71" i="62"/>
  <c r="I141" i="62"/>
  <c r="Z164" i="62"/>
  <c r="Z207" i="62"/>
  <c r="F207" i="62"/>
  <c r="H71" i="62"/>
  <c r="H141" i="62"/>
  <c r="J71" i="62"/>
  <c r="J141" i="62"/>
  <c r="S71" i="62"/>
  <c r="S141" i="62"/>
  <c r="AA141" i="62"/>
  <c r="AA164" i="62"/>
  <c r="AE71" i="62"/>
  <c r="H164" i="62"/>
  <c r="J207" i="62"/>
  <c r="N71" i="62"/>
  <c r="N141" i="62"/>
  <c r="K207" i="62"/>
  <c r="S207" i="62"/>
  <c r="Y71" i="62"/>
  <c r="Y141" i="62"/>
  <c r="Y164" i="62"/>
  <c r="Y207" i="62"/>
  <c r="AE164" i="62"/>
  <c r="F241" i="62" l="1"/>
  <c r="F242" i="62" s="1"/>
  <c r="J241" i="62"/>
  <c r="J242" i="62" s="1"/>
  <c r="S241" i="62"/>
  <c r="S242" i="62" s="1"/>
  <c r="AA241" i="62"/>
  <c r="AA242" i="62" s="1"/>
  <c r="Y241" i="62"/>
  <c r="Y242" i="62" s="1"/>
  <c r="H241" i="62"/>
  <c r="H242" i="62" s="1"/>
  <c r="K241" i="62"/>
  <c r="K242" i="62" s="1"/>
  <c r="V241" i="62"/>
  <c r="V242" i="62" s="1"/>
  <c r="Z241" i="62"/>
  <c r="Z242" i="62" s="1"/>
  <c r="R241" i="62"/>
  <c r="R242" i="62" s="1"/>
  <c r="AE241" i="62"/>
  <c r="AE242" i="62" s="1"/>
  <c r="O241" i="62"/>
  <c r="O242" i="62" s="1"/>
  <c r="AB241" i="62"/>
  <c r="AB242" i="62" s="1"/>
  <c r="N241" i="62"/>
  <c r="N242" i="62" s="1"/>
  <c r="I241" i="62"/>
  <c r="I242" i="62" s="1"/>
  <c r="C128" i="62" l="1"/>
  <c r="C237" i="62"/>
  <c r="C204" i="62"/>
  <c r="C206" i="62" s="1"/>
  <c r="C199" i="62"/>
  <c r="C201" i="62" s="1"/>
  <c r="C82" i="62"/>
  <c r="C83" i="62"/>
  <c r="C84" i="62"/>
  <c r="C85" i="62"/>
  <c r="C86" i="62"/>
  <c r="C87" i="62"/>
  <c r="C88" i="62"/>
  <c r="C89" i="62"/>
  <c r="C90" i="62"/>
  <c r="C91" i="62"/>
  <c r="C92" i="62"/>
  <c r="C93" i="62"/>
  <c r="C94" i="62"/>
  <c r="C95" i="62"/>
  <c r="C96" i="62"/>
  <c r="C97" i="62"/>
  <c r="C98" i="62"/>
  <c r="C99" i="62"/>
  <c r="C100" i="62"/>
  <c r="C101" i="62"/>
  <c r="C102" i="62"/>
  <c r="C103" i="62"/>
  <c r="C104" i="62"/>
  <c r="C105" i="62"/>
  <c r="C106" i="62"/>
  <c r="C107" i="62"/>
  <c r="C108" i="62"/>
  <c r="C109" i="62"/>
  <c r="C110" i="62"/>
  <c r="C111" i="62"/>
  <c r="C117" i="62"/>
  <c r="C81" i="62"/>
  <c r="C238" i="62" l="1"/>
  <c r="C239" i="62" s="1"/>
  <c r="C118" i="62"/>
  <c r="T67" i="62" l="1"/>
  <c r="E67" i="62"/>
  <c r="D67" i="62"/>
  <c r="C67" i="62"/>
  <c r="T70" i="62"/>
  <c r="E70" i="62"/>
  <c r="C70" i="62"/>
  <c r="E149" i="62" l="1"/>
  <c r="T149" i="62"/>
  <c r="C120" i="62" l="1"/>
  <c r="C144" i="62" l="1"/>
  <c r="C149" i="62" s="1"/>
  <c r="D64" i="62" l="1"/>
  <c r="D71" i="62" s="1"/>
  <c r="E64" i="62"/>
  <c r="T64" i="62"/>
  <c r="C64" i="62"/>
  <c r="C122" i="62" l="1"/>
  <c r="C123" i="62"/>
  <c r="C124" i="62"/>
  <c r="C125" i="62"/>
  <c r="E126" i="62"/>
  <c r="T126" i="62"/>
  <c r="C129" i="62"/>
  <c r="E129" i="62"/>
  <c r="T129" i="62"/>
  <c r="C131" i="62"/>
  <c r="C132" i="62"/>
  <c r="T133" i="62"/>
  <c r="C139" i="62"/>
  <c r="D140" i="62"/>
  <c r="D141" i="62" s="1"/>
  <c r="E140" i="62"/>
  <c r="T140" i="62"/>
  <c r="E163" i="62"/>
  <c r="E164" i="62" s="1"/>
  <c r="T163" i="62"/>
  <c r="T164" i="62" s="1"/>
  <c r="E173" i="62"/>
  <c r="T173" i="62"/>
  <c r="C175" i="62"/>
  <c r="C176" i="62"/>
  <c r="C177" i="62"/>
  <c r="E178" i="62"/>
  <c r="T178" i="62"/>
  <c r="C180" i="62"/>
  <c r="C181" i="62"/>
  <c r="C182" i="62"/>
  <c r="E183" i="62"/>
  <c r="T183" i="62"/>
  <c r="C75" i="62"/>
  <c r="C74" i="62"/>
  <c r="C76" i="62"/>
  <c r="T207" i="62" l="1"/>
  <c r="C183" i="62"/>
  <c r="C178" i="62"/>
  <c r="E207" i="62"/>
  <c r="C163" i="62"/>
  <c r="C164" i="62" s="1"/>
  <c r="C79" i="62"/>
  <c r="C140" i="62"/>
  <c r="C133" i="62"/>
  <c r="C126" i="62"/>
  <c r="C141" i="62" l="1"/>
  <c r="C207" i="62"/>
  <c r="C52" i="62"/>
  <c r="T118" i="62" l="1"/>
  <c r="T141" i="62" s="1"/>
  <c r="T61" i="62"/>
  <c r="T58" i="62"/>
  <c r="T54" i="62"/>
  <c r="T50" i="62"/>
  <c r="T39" i="62"/>
  <c r="T32" i="62"/>
  <c r="T29" i="62"/>
  <c r="E118" i="62"/>
  <c r="E141" i="62" s="1"/>
  <c r="E61" i="62"/>
  <c r="E58" i="62"/>
  <c r="E54" i="62"/>
  <c r="E50" i="62"/>
  <c r="E39" i="62"/>
  <c r="E32" i="62"/>
  <c r="E29" i="62"/>
  <c r="E71" i="62" l="1"/>
  <c r="T71" i="62"/>
  <c r="E226" i="62"/>
  <c r="T226" i="62"/>
  <c r="T241" i="62" l="1"/>
  <c r="T242" i="62" s="1"/>
  <c r="E241" i="62"/>
  <c r="E242" i="62" s="1"/>
  <c r="C53" i="62" l="1"/>
  <c r="C31" i="62" l="1"/>
  <c r="C60" i="62" l="1"/>
  <c r="C57" i="62"/>
  <c r="C32" i="62"/>
  <c r="C61" i="62" l="1"/>
  <c r="C39" i="62"/>
  <c r="D241" i="62" l="1"/>
  <c r="D242" i="62" s="1"/>
  <c r="C54" i="62"/>
  <c r="C56" i="62" l="1"/>
  <c r="C58" i="62" l="1"/>
  <c r="C29" i="62" l="1"/>
  <c r="C71" i="62" s="1"/>
  <c r="C241" i="62" l="1"/>
  <c r="C242" i="62" l="1"/>
</calcChain>
</file>

<file path=xl/sharedStrings.xml><?xml version="1.0" encoding="utf-8"?>
<sst xmlns="http://schemas.openxmlformats.org/spreadsheetml/2006/main" count="9045" uniqueCount="248">
  <si>
    <t>Всего услуг</t>
  </si>
  <si>
    <t>№ п/п</t>
  </si>
  <si>
    <t>Перечень услуг территориальных федеральных органов исполнительной власти, предоставляемых в МФЦ</t>
  </si>
  <si>
    <t>Перечень государственных услуг исполнительных органов государственной власти  ЯНАО, предоставляемых в МФЦ</t>
  </si>
  <si>
    <t>Перечень государственных услуг территориальных государственных  внебюджетных фондов, предоставляемых в МФЦ</t>
  </si>
  <si>
    <t>Перечень муниципальных услуг ОМСУ ЯНАО, предоставляемых в МФЦ</t>
  </si>
  <si>
    <t>Управление Федеральной антимонопольной службы по Ямало-Ненецкому автономному округу</t>
  </si>
  <si>
    <t>Государственное учреждение - региональное отделение Фонда социального страхования Российской Федерации по Ямало-Ненецкому автономному округу</t>
  </si>
  <si>
    <t>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</t>
  </si>
  <si>
    <t>Оформление и выдача удостоверений гражданам, подвергшимся воздействию радиации вследствие катастрофы на Чернобыльской АЭС и аварии на производственном объединении «Маяк»</t>
  </si>
  <si>
    <t>Предоставление ежемесячной социальной выплаты многодетным семьям, проживающим в сельской местности (п. Пельвож)</t>
  </si>
  <si>
    <t>Предоставление дополнительных льгот лицам, удостоенным звания  «Почетный  гражданин города Салехарда»</t>
  </si>
  <si>
    <t>Выдача справок о принадлежности гражданина к отдельной категории</t>
  </si>
  <si>
    <t>----</t>
  </si>
  <si>
    <t>Государственная регистрация юридических лиц, физических лиц в качестве индивидуальных предпринимателей и крестьянских (фермерских) хозяйств</t>
  </si>
  <si>
    <t xml:space="preserve">Оказание единовременной материальной помощи инвалидам и участникам Великой Отечественной войны </t>
  </si>
  <si>
    <t xml:space="preserve">Выплата ежемесячной денежной компенсации отдельным категориям населения города Салехарда </t>
  </si>
  <si>
    <t>Выплата ежемесячной денежной компенсации, установленной частями 9, 10 и 13 статьи 3 Федерального закона «О денежном довольствии военнослужащих и предоставлении им отдельных выплат» военнослужащим, гражданам, призванным на военные сборы и членам их семей, пенсионное обеспечение которых осуществляется Пенсионным фондом Российской Федерации</t>
  </si>
  <si>
    <t>Назначение и выплата пособия по уходу за ребенком</t>
  </si>
  <si>
    <t>Назначение и выплата единовременного пособия при рождении ребенка</t>
  </si>
  <si>
    <t>Оформление и выдача удостоверений о праве на меры социальной поддержки, установленные для бывших несовершеннолетних узников концлагерей, гетто, других мест принудительного содержания, созданных фашистами и их союзниками в период Второй мировой войны</t>
  </si>
  <si>
    <t xml:space="preserve"> Отделение Пенсионного фонда Российской Федарации Государственное Учреждение по Ямало-Ненецкому автономному округу</t>
  </si>
  <si>
    <t>Управление Министерства внутренних дел Российской Федерации по Ямало-Ненецкому автономному округу</t>
  </si>
  <si>
    <t>Предоставление сведений об административных правонарушениях в области дорожного движения</t>
  </si>
  <si>
    <t xml:space="preserve"> Администрация муниципального образования город Салехард в сфере социальной защиты населения</t>
  </si>
  <si>
    <t>Всего по ведомству</t>
  </si>
  <si>
    <t>Итого по МУ ОМСУ ЯНАО</t>
  </si>
  <si>
    <t>Итого по УТФОИВ</t>
  </si>
  <si>
    <t>Итого по ГУИОГВ ЯНАО</t>
  </si>
  <si>
    <t>Итого по ГУТГВФ</t>
  </si>
  <si>
    <t>Управление Федеральной налоговой службы по ЯНАО</t>
  </si>
  <si>
    <t xml:space="preserve">Управление Федеральной службы по надзору в сфере защиты прав потребителей и благополучия человека по ЯНАО </t>
  </si>
  <si>
    <t xml:space="preserve"> Администрация муниципального образования город Салехард в сфере образования </t>
  </si>
  <si>
    <t>Предоставление частичного возмещения стоимости самостоятельно приобретенной санаторно-курортной путевки «Мать и дитя»</t>
  </si>
  <si>
    <t>Осуществление в установленном порядке выдачи выписок из реестра федерального имущества</t>
  </si>
  <si>
    <t>Прием от граждан анкет в целях регистрации в системе обязательного пенсионного страхования, в том числе прием от застрахованных лиц заявлений об обмене или о выдаче дубликата страхового свидетельства</t>
  </si>
  <si>
    <t>Управление Федеральной службы судебных приставов России по Ямало-Ненецкому автономному округу</t>
  </si>
  <si>
    <t>Оформление и выдача удостоверений ветерана Великой Отечественной войны единого образца</t>
  </si>
  <si>
    <t>Регистрация заявителей в Единой системе идентификации и аутентификации</t>
  </si>
  <si>
    <t>Выдача государственного сертификата на материнский (семейный) капитал</t>
  </si>
  <si>
    <t>Рассмотрение заявления о распоряжении средствами (частью средств) материнского (семейного) капитала</t>
  </si>
  <si>
    <t>Выдача справок о наличии (отсутствии) судимости и (или) факта уголовного преследования либо о прекращении уголовного преследования</t>
  </si>
  <si>
    <t>Предварительное согласование предоставления земельных участков</t>
  </si>
  <si>
    <t>Выдача гражданам справок о размере пенсий (иных выплат)</t>
  </si>
  <si>
    <t>Управление Федеральной службы государственной регистрации, кадастра и картографии по Ямало-Ненецкому автономному округу и 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Ямало-Ненецкому автономному округу</t>
  </si>
  <si>
    <t>Департамент по взаимодействию с федеральными органами государственной власти и мировой юстиции Ямало-Ненецкого автономного округа</t>
  </si>
  <si>
    <t>Выдача и переоформление разрешения, выдача дубликата разрешения на осуществление деятельности по перевозке пассажиров и багажа легковым такси в Ямало-Ненецком автономном округе</t>
  </si>
  <si>
    <t>Всего, в том числе:</t>
  </si>
  <si>
    <t>Администрация муниципального образования города Муравленко в сфере  земельных отношений</t>
  </si>
  <si>
    <t xml:space="preserve">Администрация  город Лабытнанги </t>
  </si>
  <si>
    <t xml:space="preserve">Предоставление сведений, содержащихся в государственном адресном реестре </t>
  </si>
  <si>
    <t xml:space="preserve">Прием заявления на предоставление льготы по налогу на имущество физических лиц, земельному и транспортному налогам от физических лиц </t>
  </si>
  <si>
    <t>Департамент занятости населения Ямало-Ненецкого автономного округа</t>
  </si>
  <si>
    <t>Акционерное общество «Федеральная корпорация по развитию малого и среднего предпринимательства»</t>
  </si>
  <si>
    <t>Служба записи актов гражданского состояния Ямало-Ненецкого автономного округа</t>
  </si>
  <si>
    <t>Выдача повторного свидетельства о государственной регистрации акта гражданского состояния и иных документов, подтверждающих наличие или отсутствие факта государственной регистрации акта гражданского состояния</t>
  </si>
  <si>
    <t>Назначение и выплата ежемесячного дополнительного материального обеспечения граждан за особые заслуги перед Ямало-Ненецким автономным округом</t>
  </si>
  <si>
    <t>Организация отдыха детей и молодежи</t>
  </si>
  <si>
    <t>Лицензирование деятельности по заготовке, хранению, переработке и реализации лома черных металлов, цветных металлов</t>
  </si>
  <si>
    <t>Выдача и аннулирование охотничьих билетов</t>
  </si>
  <si>
    <t>Предоставление выписки из Единого государственного реестра налогоплательщиков (в части предоставления по запросам физических и юридических лиц выписок из указанного реестра, за исключением сведений, содержащих налоговую тайну)</t>
  </si>
  <si>
    <t>Предоставление заинтересованным лицам сведений, содержащихся в реестре дисквалифицированных лиц</t>
  </si>
  <si>
    <t>Выдача справок о том,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</t>
  </si>
  <si>
    <t>Осуществление миграционного учета иностранных граждан и лиц без гражданства в Российской Федерации (в части приема уведомления о прибытии иностранного гражданина или лица без гражданства в место пребывания и проставления отметки о приеме уведомления)</t>
  </si>
  <si>
    <t>Предоставление в собственность, аренду, постоянное (бессрочное) пользование, безвозмездное пользование земельных участков, находящихся в федеральной собственности, без проведения торгов</t>
  </si>
  <si>
    <t>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№ 119-ФЗ "Об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Федерации"</t>
  </si>
  <si>
    <t>Выдача разрешений на добычу охотничьих ресурсов, за исключением охотничьих ресурсов, находящихся на особо охраняемых природных территориях федерального значения, а также занесенных в Красную книгу Российской Федерации</t>
  </si>
  <si>
    <t>Предоставление водных объектов или их частей, находящихся в федеральной собственности расположенных на территориях субъектов Российской Федерации, в пользование на основании решений о предоставлении водных объектов в пользование</t>
  </si>
  <si>
    <t>Предоставление водных объектов или их частей, находящихся в собственности Ямало-Ненецкого автономного округа и расположенных на территории Ямало-Ненецкого автономного округа, в пользование на основании решений о предоставлении водных объектов в пользование</t>
  </si>
  <si>
    <t>Прием, рассмотрение заявлений (уведомления) застрахованных лиц в целях реализации ими прав при формировании и инвестировании средств пенсионных накоплений и принятие решений по ним</t>
  </si>
  <si>
    <t>Предоставление компенсации расходов на оплату стоимости проезда к месту отдыха на территории Российской Федерации и обратно пенсионерам, являющимся получателями страховых пенсий по старости и инвалидности и проживающим в районах Крайнего Севера и приравненных к ним местностях</t>
  </si>
  <si>
    <t>Установление страховых пенсий, накопительной пенсии и пенсий по государственному пенсионному обеспечению</t>
  </si>
  <si>
    <t>Выплата страховых пенсий, накопительной пенсии и пенсий по государственному пенсионному обеспечению</t>
  </si>
  <si>
    <t>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"Об индивидуальном (персонифицированном) учете в системе обязательного пенсионного страхования" и "Об инвестировании средств для финансирования накопительной пенсии в Российской Федерации"</t>
  </si>
  <si>
    <t>Информирование граждан о предоставлении государственной социальной помощи в виде набора социальных услуг</t>
  </si>
  <si>
    <t>Предварительное согласование предоставления земельного участка</t>
  </si>
  <si>
    <t>Принятие решения о проведении аукциона по продаже земельного участка, аукциона на право заключения договора аренды земельного участка</t>
  </si>
  <si>
    <t>Возбуждение и рассмотрение дел о нарушениях антимонопольного законодательства РФ</t>
  </si>
  <si>
    <t>Департамент социальной защиты населения Ямало-Ненецкого автономного округа</t>
  </si>
  <si>
    <t>Предоставление гражданам, удостоенным почетного звания Ямало-Ненецкого автономного округа «Почетный гражданин Ямало-Ненецкого автономного округа», единовременной денежной выплаты и ежемесячного материального обеспечения</t>
  </si>
  <si>
    <t>Предоставление региональной социальной доплаты к пенсии</t>
  </si>
  <si>
    <t>Предоставление государственной социальной помощи семьям (одиноко проживающим гражданам) со среднедушевым доходом, размер которого не превышает величину прожиточного минимума, установленного на душу населения Ямало-Ненецкого автономного округа</t>
  </si>
  <si>
    <t>Предоставление мер социальной поддержки по оплате жилого помещения и коммунальных услуг</t>
  </si>
  <si>
    <t>Выплата государственных единовременных пособий и ежемесячных денежных компенсаций гражданам при возникновении поствакцинальных осложнений</t>
  </si>
  <si>
    <t>Предоставление ежегодной денежной выплаты гражданам, награжденным знаком «Почетный донор России»</t>
  </si>
  <si>
    <t>Выдача свидетельства на материнский (семейный) капитал</t>
  </si>
  <si>
    <t xml:space="preserve">Предварительное согласование предоставления земельного участка </t>
  </si>
  <si>
    <t xml:space="preserve">Предоставление информации об объектах учета, содержащихся в реестре муниципального имущества </t>
  </si>
  <si>
    <t>Администрация  города Ноябрьска</t>
  </si>
  <si>
    <t>Администрация муниципального образования город Салехард в сфере строительства, архитектуры и земельных отношений</t>
  </si>
  <si>
    <t>Установление ежемесячной денежной выплаты отдельным категориям граждан в Российской Федерации</t>
  </si>
  <si>
    <t>Прием документов, служащих основанием для исчисления и уплаты (перечисления) страховых взносов, а также документов, подтверждающих правильность исчисления и своевременность уплаты (перечисления) страховых взносов</t>
  </si>
  <si>
    <t>Регистрация и снятие с регистрационного учета лиц, добровольно вступивших в правоотношения по обязательному социальному страхованию на случай временной нетрудоспособности и в связи с материнством</t>
  </si>
  <si>
    <t>Регистрация и снятие с регистрационного учета страхователей - физических лиц, заключивших трудовой договор с работником</t>
  </si>
  <si>
    <t>Предоставление мер социальной поддержки отдельным категориям граждан</t>
  </si>
  <si>
    <t>Проведение экзаменов на право управления транспортными средствами и выдача водительских удостоверений (в части выдачи российских национальных водительских удостоверений при замене, утрате (хищении) и международных водительских удостоверений)</t>
  </si>
  <si>
    <t>Осуществление согласования создания и реорганизации коммерческих организаций в случаях, установленных антимонопольным законодательством</t>
  </si>
  <si>
    <t>Осуществление согласования приобретения акций (долей) в уставном капитале коммерческих организаций, получения в собственность или пользование основных производственных средств или нематериальных активов, приобретения прав, позволяющих определить условия ведения хозяйствующим субъектом его предпринимательской деятельности, в случаях предусмотренных законодательством РФ</t>
  </si>
  <si>
    <t>Предоставление сведений и документов, содержащихся в Едином государственном реестре юридических лиц и Едином государственном реестре индивидуальных предпринимателей (в части предоставления по запросам физических и юридических лиц выписок из указанных реестров, за исключением выписок, содержащих сведения ограниченного доступа)</t>
  </si>
  <si>
    <t>Итого по иным услугам</t>
  </si>
  <si>
    <t xml:space="preserve">Информирование о положении на рынке труда в Ямало-Ненецком автономном округе </t>
  </si>
  <si>
    <t xml:space="preserve">Главное Управление МЧС России по ЯНАО </t>
  </si>
  <si>
    <t>Прием и учет уведомлений о начале осуществления юридическими лицами и индивидуальными предпринимателями отдельных видов работ и услуг, согласно перечню, предусмотренному постановлением Правительства Российской Федерации от 16 июля 2009 г. № 584 "Об уведомительном порядке начала осуществления отдельных видов предпринимательской деятельности"</t>
  </si>
  <si>
    <t>Органы местного самоуправления населенных пунктов автономного округа в сфере строительства</t>
  </si>
  <si>
    <t>Выдача разрешений на строительство</t>
  </si>
  <si>
    <t>Выдача разрешений на ввод объектов в эксплуатацию</t>
  </si>
  <si>
    <t>Выдача градостроительных планов земельных участков на территории муниципального образования</t>
  </si>
  <si>
    <t>Некомерческая организация "Гарантийный фонд поддержки малого предпринимательства ЯНАО"</t>
  </si>
  <si>
    <t>Обеспечение инвалидов техническими средствами реабилитации и (или) услугами и отдельных категорий граждан из числа ветеранов протезами (кроме зубных протезов), протезно-ортопедическими изделиями,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ежегодная денежная компенсация расходов инвалидов на содержание и ветеринарное обслуживание собак-проводников (в части подачи заявления о предоставлении инвалидам технических средств реабилитации и (или) услуг и отдельным категориям граждан из числа ветеранов протезов (кроме зубных протезов), протезно-ортопедических изделий, а также выплата компенсации за самостоятельно приобретенные инвалидами технические средства реабилитации (ветеранами протезы (кроме зубных протезов), протезно-ортопедические изделия) и (или) оплаченные услуги и ежегодной денежной компенсации расходов инвалидов на содержание и ветеринарное обслуживание собак-проводников</t>
  </si>
  <si>
    <t>Назначение, перерасчет и выплата пенсии за выслугу лет</t>
  </si>
  <si>
    <t>Прием заявлений на присвоение званий «Ветеран труда», «Ветеран Ямало-Ненецкого автономного округа», «Участник вооруженных конфликтов», оформление и выдача соответствующих удостоверений</t>
  </si>
  <si>
    <t>Прием заявлений, рассмотрение документов и принятие решения о включении (отказе включения) граждан в реестр учета граждан, подвергшихся радиационному воздействию вследствие ядерных испытаний на Семипалатинском полигоне, и направление в МЧС Российской Федерации представления об оформлении и выдаче удостоверения</t>
  </si>
  <si>
    <t>Предоставление льгот по оплате жилищно-коммунальных услуг, включая услуги связи, проезда Героям Советского Союза, Героям Российской Федерации, полным кавалерам ордена Славы и членам их семей, имеющим право на указанные льготы, а также бесплатное захоронение с воинскими почестями умершего (погибшего) Героя Советского Союза, Героя Российской Федерации и полного кавалера ордена Славы и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Советского Союза, Героями Российской Федерации и полными кавалерами ордена Славы</t>
  </si>
  <si>
    <t>Предоставление льгот по оплате жилищно-коммунальных услуг, включая услуги связи, проезда Героям Социалистического Труда, героям Труда Российской Федерации, полным кавалерам ордена Трудовой Славы и членам их семей, имеющим на указанные льготы право, а также бесплатное захоронение умершего (погибшего) Героя Социалистического Труда, Героя Труда Российской Федерации и полного кавалера ордена Трудовой Славы, возмещение расходов на оплату пользования телефоном, освобождение от оплаты эксплуатации помещений и коммунальных услуг общественным благотворительным объединениям (организациям), создаваемым Героями Социалистического Труда, Героями Труда Российской Федерации и полными кавалерами ордена Трудовой Славы</t>
  </si>
  <si>
    <t xml:space="preserve">Оформление и выдача удостоверений члена семьи, погибшего (умершего) инвалида войны, участника Великой Отечественной войны и ветерана боевых действий </t>
  </si>
  <si>
    <t>Предоставление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власти, погибших (умерших), пропавших без вести,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</si>
  <si>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Предоставление социального пособия на погребение</t>
  </si>
  <si>
    <t>Предоставление ежемесячной денежной выплаты семьям при рождении (усыновлении) третьего ребенка и последующих детей</t>
  </si>
  <si>
    <t>Выдача удостоверения многодетной семьи</t>
  </si>
  <si>
    <t>Установление ежемесячной доплаты гражданам с ограниченными возможностями здоровья на основе социальных контрактов</t>
  </si>
  <si>
    <t>Выплата средств (части средств) материнского (семейного) капитала</t>
  </si>
  <si>
    <t>Оказание материальной помощи</t>
  </si>
  <si>
    <t>Назначение и выплата пособия по беременности и родам и единовременного пособия женщинам, вставшим на учет в медицинских организациях в ранние сроки беременности</t>
  </si>
  <si>
    <t>Назначение и выплата единовременного пособия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</si>
  <si>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Предоставление ежемесячного пожизненного материального обеспечения гражданам, награжденным орденом Рубиновой звезды, ежемесячных денежных выплат членам семьи гражданина, награжденного орденом Рубиновой звезды»</t>
  </si>
  <si>
    <t>Заключение договора о технологическом присоединении к газораспределительным сетям, включая получение технических условий</t>
  </si>
  <si>
    <t>Прием и учет уведомлений о начале осуществления юридическими лицами и индивидуальными предпринимателями отдельных видов деятельности по эксплуатации взрывопожароопасных и химически опасных производственных объектов IV класса</t>
  </si>
  <si>
    <t>Услуга по информированию о тренингах по программам обучения АО "Корпорация "МСП" и электронной записи на участие в таких тренингах</t>
  </si>
  <si>
    <t>Услуга по предоставлению по заданным параметрам информации об объемах и номенклатуре закупок конкретных и отдельных заказчиков, определенных в соответствии с Федеральным законом от 18 июля 2011 г. № 223-ФЗ «О закупках товаров, работ, услуг отдельными видами юридических лиц», у субъектов малого и среднего предпринимательства в текущем году</t>
  </si>
  <si>
    <t>Услуга по предоставлению информации об органах государственной власти Российской Федерации, органах местного самоуправления, организациях, образующих инфраструктуру поддержки субъектов малого и среднего предпринимательства, о мерах и условиях поддержки, предоставляемой на федеральном, региональном и муниципальном уровнях субъектам малого и среднего предпринимательства</t>
  </si>
  <si>
    <t>Услуга по регистрации на Портале Бизнес-навигатора МСП</t>
  </si>
  <si>
    <t>Услуга по предоставлению по заданным параметрам информации об организации участия субъектов малого и среднего предпринимательства в закупках товаров, работ, услуг, в том числе инновационной продукции, высокотехнологичной продукции, конкретных заказчиков, определенных Правительством Российской Федерации в соответствии с Федеральным законом от 18 июля 2011 г. № 223-ФЗ «О закупках товаров, работ, услуг отдельными видами юридических лиц»</t>
  </si>
  <si>
    <t>Услуга по предоставлению по заданным параметрам информации о формах и условиях финансовой поддержки субъектов малого и среднего предпринимательства</t>
  </si>
  <si>
    <t>Бесплатное информирование (в том числе в письменной форме) налогоплательщиков, плательщиков сборов, плательщиков страховых взносов и налоговых агентов о действующих налогах и сборах, страховых взносах,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страховых взносов, правах и обязанностях налогоплательщиков, плательщиков сборов, плательщиков страховых взносов и налоговых агентов, полномочиях налоговых органов и их должностных лиц (в части приема запроса и выдачи справки об исполнении налогоплательщиком (плательщиком сборов, плательщиком страховых взносов, налоговым агентом) обязанности по уплате налогов, сборов, страховых взносов, пеней, штрафов, процентов)</t>
  </si>
  <si>
    <t>Бесплатное информирование (в том числе в письменной форме) налогоплательщиков, плательщиков сборов и налоговых агентов о действующих налогах и сборах, законодательстве Российской Федерации о налогах и сборах и принятых в соответствии с ним нормативных правовых актах, порядке исчисления и уплаты налогов и сборов,  правах и обязанностях налогоплательщиков, плательщиков сборов и налоговых агентов, полномочиях налоговых органов и их должностных лиц</t>
  </si>
  <si>
    <t>Прием запроса о предоставлении справки о состоянии расчетов по налогам и сборам, пеням, штрафам, процентам</t>
  </si>
  <si>
    <t>Рассмотрение жалоб на действия (бездействия) заказчика, уполномоченного органа, специализированной организации, конкурсной, аукционной или котировочной комиссии при размещении заказа на поставку товара, выполнение работ, оказание услуг для государственных и муниципальных нужд</t>
  </si>
  <si>
    <t>Контроль и надзор за соблюдением коммерческими организациями, федеральными органами исполнительной власти субъектов Российской Федерации и органами местного самоуправления законодательства о рекламе</t>
  </si>
  <si>
    <t>Государственный кадастровый учет недвижимого имущества и (или) государственная регистрация прав на недвижимое имущество</t>
  </si>
  <si>
    <t>Предоставление сведений, содержащихся в Едином государственном реестре недвижимости</t>
  </si>
  <si>
    <t>Предоставление информации по находящимся на исполнении исполнительным производствам в отношении физического и юридического лица</t>
  </si>
  <si>
    <t>Предоставление заявления и документов на конкурс по предоставлению компенсаций</t>
  </si>
  <si>
    <t>Северо-Уральское управление Федеральной службы по экологическому, технологическому и атомному надзору</t>
  </si>
  <si>
    <t>Межрегиональное управление Государственного автодорожного надзора по Тюменской области, Ханты-Мансийскому автономному округу – Югре и Ямало-Ненецкому автономному округу Федеральной службы по надзору в сфере транспорта</t>
  </si>
  <si>
    <t>Прием сообщений о наличии объектов недвижимого имущества и (или) транспортных средствах, признаваемых объектами налогообложения по соответствующим налогам, уплачиваемых физическими лицами</t>
  </si>
  <si>
    <t>Прием заявлений к налоговому уведомлению об уточнении сведений об объектах, указанных в налоговом уведомлении</t>
  </si>
  <si>
    <t>Регистрационный учет граждан Российской Федерации по месту пребывания и по месту жительства в пределах Российской Федерации (в части приема и выдачи документов о регистрации и снятии граждан Российской Федерации с регистрационного учета по месту пребывания и по месту жительства в пределах Российской Федерации)</t>
  </si>
  <si>
    <t>Назначение и выплата пособия на ребенка</t>
  </si>
  <si>
    <t>Предоставление гражданам субсидий на оплату жилых помещений и коммунальных услуг</t>
  </si>
  <si>
    <t>Предоставление земельных участков без проведения торгов</t>
  </si>
  <si>
    <t>Прием от физических лиц заявлений и выдача платежных документов на уплату задолженности по налогу на имущество физических лиц, земельному и транспортному налогам</t>
  </si>
  <si>
    <t>Направление в налоговый орган налоговых деклараций по налогу на доходы физических лиц по форме 3-НДФЛ на бумажном носителе для налогоплательщиков физических лиц</t>
  </si>
  <si>
    <t>Прием заявления о доступе к личному кабинету налогоплательщика для физических лиц</t>
  </si>
  <si>
    <t>Прием лесных деклараций и отчетов об использовании лесов от граждан, юридических лиц, осуществляющих использование лесов</t>
  </si>
  <si>
    <t>Заключение договора о подключении (технологическом присоединении) к системе теплоснабжения, включая получение технических условий</t>
  </si>
  <si>
    <t>Заключение договора о подключении (технологическом присоединении) к централизованной системе холодного водоснабжения и (или) водоотведения, включая получение технических условий</t>
  </si>
  <si>
    <t>Заключение договора о технологическом присоединении к электрическим сетям, включая получение технических условий</t>
  </si>
  <si>
    <t xml:space="preserve">Прием уведомления о выбранных объектах налогообложения, в отношении которых предоставляется налоговая льгота по налогу на имущество физических лиц </t>
  </si>
  <si>
    <t>Ресурсоснабжающие организации</t>
  </si>
  <si>
    <t>Департамент строительства и жилищной политики Ямало-Ненецкого автономного округа</t>
  </si>
  <si>
    <t>Выдача разрешений на строительство в случае, если строительство объекта капитального строительства планируется осуществлять на территориях двух и более муниципальных образований (муниципальных районов, городских округов), и в случае реконструкции объекта капитального строительства, расположенного на территориях двух и более муниципальных образований (муниципальных районов, городских округов)</t>
  </si>
  <si>
    <t>Выдача разрешений на ввод объектов в эксплуатацию в случаях, предусмотренных Градостроительным кодексом Российской Федерации</t>
  </si>
  <si>
    <t>Межрегиональное территориальное управление Федерального агентства по управлению государственным имуществом в Тюменской области, Ханты-Мансийском автономном округе, Ямало-Ненецком автономном округе</t>
  </si>
  <si>
    <t>Назначение и осуществление ежемесячной выплаты в связи с рождением (усыновлением) первого ребенка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</si>
  <si>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</t>
  </si>
  <si>
    <t>Выдача, замена паспортов гражданина Российской Федерации, удостоверяющих личность гражданина Российской Федерации на территории Российской Федерации</t>
  </si>
  <si>
    <t>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перечню, предусмотренному постановлением Правительства Российской Федерации от 16 июля 2009 года № 584 "Об уведомительном порядке начала осуществления отдельных видов предпринимательской деятельности"</t>
  </si>
  <si>
    <t>Прием и выдача документов о государственной регистрации актов гражданского состояния: рождения, заключения брака, расторжения брака, усыновления (удочерения), установления отцовства, перемены имени, смерти (в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супругов, не имеющих общих детей, не достигших совершеннолетия)</t>
  </si>
  <si>
    <t>Постановка граждан на учет в качестве лиц, имеющих право на предоставление земельных участков в собственность бесплатно</t>
  </si>
  <si>
    <t>Предоставление земельного участка без проведения торгов</t>
  </si>
  <si>
    <t>Принятие решения о проведении аукциона по продаже земельного участка, находящегося в собственности муниципального образования город Лабытнанги, аукциона на право заключения договора аренды земельного участка</t>
  </si>
  <si>
    <t>Прием заявлений, постановка на учет и зачисление детей в муниципальные образовательные организации, реализующие основную образовательную программу дошкольного образования (детские сады)</t>
  </si>
  <si>
    <t>Зачисление в муниципальную образовательную организацию</t>
  </si>
  <si>
    <t>Перечень дополнительных ,сопутствующих услуг, в т.ч.   услуг АО «Корпорация «МСП» , предоставляемых в МФЦ</t>
  </si>
  <si>
    <t>Прием уведомления о выбранном земельном участке, в отношении которого применяется налоговый вычет по земельному налогу</t>
  </si>
  <si>
    <t>Предоставление компенсационных выплат в связи с расходами по оплате жилых помещений, коммунальных и других видов услуг членам семей погибших (умерших) военнослужащих и сотрудников некоторых федеральных органов исполнительной власти</t>
  </si>
  <si>
    <t>Обеспечение инвалидов техническими средствами реабилитации, не входящими в федеральный перечень реабилитационных мероприятий, технических средств реабилитации и услуг, предоставляемых инвалиду</t>
  </si>
  <si>
    <t>Оздоровление детей-инвалидов, детей, состоящих на диспансерном учете в медицинских организациях Ямало-Ненецкого автономного округа, детей из многодетных семей, нуждающихся в оздоровлении</t>
  </si>
  <si>
    <t>Предоставление услуг по реабилитации отдельных категорий граждан Ямало-Ненецкого автономного округа на базе Центра медицинской и социальной реабилитации «Пышма»</t>
  </si>
  <si>
    <t>Открытие счета и расчетно-кассовое обслуживание</t>
  </si>
  <si>
    <t>Акционерное общество "Деловая среда"</t>
  </si>
  <si>
    <t>Регистрация страхователей и снятие с учета страхователей – физических лиц, обязанных уплачивать страховые взносы в связи с заключением гражданско-правового договора</t>
  </si>
  <si>
    <t>Прием запроса о предоставлении акта совместной сверки расчетов по налогам и сборам, пеням, штрафам, процентам</t>
  </si>
  <si>
    <t>Прием заявления физического лица (его законного или уполномоченного представителя) о получении его налогового уведомления лично под расписку через МФЦ</t>
  </si>
  <si>
    <t>Возмещение расходов за самостоятельно приобретенную неработающим пенсионером путевку</t>
  </si>
  <si>
    <t>Оказание материальной помощи к датам истории</t>
  </si>
  <si>
    <t>Возмещение расходов по оплате отдыха и оздоровления многодетных семей, проживающих на территории Ямало-Ненецкого автономного округа</t>
  </si>
  <si>
    <t>Департамент природно-ресурсного регулирования, лесных отношений и развития нефтегазового комплекса Ямало-Ненецкого автономного округа</t>
  </si>
  <si>
    <t>Услуга по подбору по заданным параметрам информации об имуществе, включенном в перечни государственного и муниципального имущества, предусмотренные частью 4 статьи 18 Федерального закона от 24 июля 2007 г. № 209-ФЗ «О развитии малого и среднего предпринимательства в Российской Федерации», и свободном от прав третьих лиц</t>
  </si>
  <si>
    <t>Государственное бюджетное учреждение Ямало-Ненецкого автономного округа "Государственная кадастровая оценка"</t>
  </si>
  <si>
    <t>Прием документов на рассмотрение деклараций о характеристиках объектов недвижимости</t>
  </si>
  <si>
    <t>Отчет по обращениям заявителей за государственными и муниципальными услугами по принципу "одного окна" в отделы ГУ ЯНАО "МФЦ" за январь 2019 года</t>
  </si>
  <si>
    <t>Количество обращений заявителей за предоставлением услуг в отделы ГУ ЯНАО "МФЦ"</t>
  </si>
  <si>
    <t xml:space="preserve">Наименование услуг          </t>
  </si>
  <si>
    <t>Отдел предоставления услуг в городе Салехард</t>
  </si>
  <si>
    <t>Отдел предоставления услуг в городе Лабытнанги</t>
  </si>
  <si>
    <t>Отдел предоставления услуг в городе Новый Уренгой (мкр Восточный)</t>
  </si>
  <si>
    <t xml:space="preserve">Отдел предоставления услуг в городе Новый Уренгой (Юбилейная 1д) </t>
  </si>
  <si>
    <t xml:space="preserve">Отдел предоставления услуг в городе Ноябрьск </t>
  </si>
  <si>
    <t xml:space="preserve">Отдел предоставления услуг в городе Муравленко </t>
  </si>
  <si>
    <t xml:space="preserve">Отдел предоставления услуг в городе Губкинский </t>
  </si>
  <si>
    <t>Отдел предоставления услуг в городе Надым</t>
  </si>
  <si>
    <t xml:space="preserve">Отдел предоставления услуг в поселке Пангоды </t>
  </si>
  <si>
    <t>Отдел предоставления услуг в селе Мужи</t>
  </si>
  <si>
    <t>Отдел предоставления услуг в селе Аксарка</t>
  </si>
  <si>
    <t>Отдел предоставления услуг в поселке Харп</t>
  </si>
  <si>
    <t>Отдел предоставления услуг в селе Яр-Сале</t>
  </si>
  <si>
    <t xml:space="preserve">Отдел предоставления услуг в поселке Тазовский </t>
  </si>
  <si>
    <t xml:space="preserve">Отдел предоставления услуг в городе Тарко-Сале </t>
  </si>
  <si>
    <t>Отдел предоставления услуг в поселке Ханымей</t>
  </si>
  <si>
    <t xml:space="preserve">Отдел предоставления услуг в поселке Уренгой </t>
  </si>
  <si>
    <t xml:space="preserve">Отдел предоставления услуг в поселке Пурпе </t>
  </si>
  <si>
    <t xml:space="preserve">Отдел предоставления услуг в селе Красноселькуп </t>
  </si>
  <si>
    <t xml:space="preserve"> Администрация муниципального образования город Салехард в сфере жилищной политики  </t>
  </si>
  <si>
    <t>Бесплатаная передача в собственность граждан Российской Федерации жилых помещений муниципального жилищного фонда на территории муниципального образования</t>
  </si>
  <si>
    <t>Отчет по обращениям заявителей за государственными и муниципальными услугами по принципу "одного окна" в отделы ГУ ЯНАО "МФЦ" за  2019 год</t>
  </si>
  <si>
    <t>149 услуг</t>
  </si>
  <si>
    <t>Отчет по обращениям заявителей за государственными и муниципальными услугами по принципу "одного окна" в отделы ГУ ЯНАО "МФЦ" за февраль 2019 года</t>
  </si>
  <si>
    <t>Прием заявления физического лица о постановке на учет в налоговом органе и выдача (повторная выдача) физическому лицу свидетельства о постановке на учет</t>
  </si>
  <si>
    <t>150 услуг</t>
  </si>
  <si>
    <t>Отчет по обращениям заявителей за государственными и муниципальными услугами по принципу "одного окна" в отделы ГУ ЯНАО "МФЦ" за март 2019 года</t>
  </si>
  <si>
    <t>Государственное казенное учреждение допольнительного профессионального образования Ямало-Ненецкого автономного округа "Кадастровый ресурсный центр государственной и муниципальной службы Ямао-Ненецкого автономного округа"</t>
  </si>
  <si>
    <t>Организация и проведение тестирования государственных и гражданских служащих Ямало-Ненецкого автономного округа и лиц, претендующих на замещение должностей государственной гражданской службы Ямало-Ненецкого автономного округа при проведении конкурсов на замещение вакантных должностей государственной гражданской службы Ямало-Ненецкого автономного округа и на включение в кадровые резервы органов государственной власти Ямало-Ненецкого автономного округа, иных государственных органов Ямало-Ненецкого автономного округа</t>
  </si>
  <si>
    <t>Оформление и выдача паспортов гражданина Российской Федерации, удостоверяющих личность гражданина Российской Федерации за пределами территории Российской Федерации, содержащих электронный носитель информации</t>
  </si>
  <si>
    <t>152 услуги</t>
  </si>
  <si>
    <t>Отчет по обращениям заявителей за государственными и муниципальными услугами по принципу "одного окна" в отделы ГУ ЯНАО "МФЦ" за апрель 2019 года</t>
  </si>
  <si>
    <t>Информирование граждан об отнесении к категории граждан предпенсионного возраста</t>
  </si>
  <si>
    <t>153 услуги</t>
  </si>
  <si>
    <t>Отчет по обращениям заявителей за государственными и муниципальными услугами по принципу "одного окна" в отделы ГУ ЯНАО "МФЦ" за май 2019 года</t>
  </si>
  <si>
    <t>Отчет по обращениям заявителей за государственными и муниципальными услугами по принципу "одного окна" в отделы ГУ ЯНАО "МФЦ" за июнь 2019 года</t>
  </si>
  <si>
    <t>ТОСП в МО селе Гыда</t>
  </si>
  <si>
    <t>ТОСП в МО селе Антипаюта</t>
  </si>
  <si>
    <t>ТОСП в МО селе Толька</t>
  </si>
  <si>
    <t>ТОСП в МО селе Сеяха</t>
  </si>
  <si>
    <t>ТОСП в МО селе Овгорт</t>
  </si>
  <si>
    <t>ТОСП в МО селе Горки</t>
  </si>
  <si>
    <t>ТОСП в МО селе Ныда</t>
  </si>
  <si>
    <t>ТОСП в МО селе Кутопьюган</t>
  </si>
  <si>
    <t xml:space="preserve">Органы местного самоуправления населенных пунктов автономного округа в сфере образования </t>
  </si>
  <si>
    <t>154 услуги</t>
  </si>
  <si>
    <t xml:space="preserve"> Органы местного самоуправления населенных пунктов автономного округа в сфере образования </t>
  </si>
  <si>
    <t>-</t>
  </si>
  <si>
    <t>Прием заявления о гибели или уничтожения объекта налогообложения по налогу на имущество физических лиц</t>
  </si>
  <si>
    <t xml:space="preserve"> Отделение Пенсионного фонда Российской Федерации Государственное Учреждение по Ямало-Ненецкому автономному округу</t>
  </si>
  <si>
    <t>Бесплатная передача в собственность граждан Российской Федерации жилых помещений муниципального жилищного фонда на территории муниципального образования</t>
  </si>
  <si>
    <t>Некоммерческая организация "Гарантийный фонд поддержки малого предпринимательства ЯНАО"</t>
  </si>
  <si>
    <t>Государственное казенное учреждение дополнительного профессионального образования Ямало-Ненецкого автономного округа "Кадастровый ресурсный центр государственной и муниципальной службы Ямало-Ненецкого автономного округа"</t>
  </si>
  <si>
    <t>Отчет по обращениям заявителей за государственными и муниципальными услугами по принципу "одного окна" в отделы ГУ ЯНАО "МФЦ" 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</si>
</sst>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Border="1"/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7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1" fillId="2" borderId="1" xfId="0" applyFont="1" applyFill="1" applyBorder="1" applyAlignment="1">
      <alignment horizontal="justify" vertical="top" wrapText="1"/>
    </xf>
    <xf numFmtId="0" fontId="3" fillId="2" borderId="0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" fontId="8" fillId="2" borderId="0" xfId="0" applyNumberFormat="1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" fontId="6" fillId="2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textRotation="90" wrapText="1"/>
    </xf>
    <xf numFmtId="0" fontId="11" fillId="2" borderId="1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 applyProtection="1">
      <alignment horizontal="center" vertical="center"/>
    </xf>
    <xf numFmtId="1" fontId="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top"/>
    </xf>
    <xf numFmtId="0" fontId="3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quotePrefix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top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5" fillId="2" borderId="0" xfId="0" applyFont="1" applyFill="1"/>
    <xf numFmtId="1" fontId="15" fillId="2" borderId="0" xfId="0" applyNumberFormat="1" applyFont="1" applyFill="1"/>
    <xf numFmtId="0" fontId="15" fillId="2" borderId="0" xfId="0" applyFont="1" applyFill="1" applyBorder="1"/>
    <xf numFmtId="0" fontId="13" fillId="2" borderId="0" xfId="0" applyFont="1" applyFill="1" applyAlignment="1">
      <alignment horizontal="center" vertical="center"/>
    </xf>
    <xf numFmtId="0" fontId="15" fillId="4" borderId="0" xfId="0" applyFont="1" applyFill="1"/>
    <xf numFmtId="0" fontId="15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opLeftCell="A4" zoomScale="70" zoomScaleNormal="70" zoomScaleSheetLayoutView="70" workbookViewId="0">
      <pane xSplit="3" ySplit="2" topLeftCell="D223" activePane="bottomRight" state="frozen"/>
      <selection activeCell="A4" sqref="A4"/>
      <selection pane="topRight" activeCell="D4" sqref="D4"/>
      <selection pane="bottomLeft" activeCell="A6" sqref="A6"/>
      <selection pane="bottomRight" activeCell="C242" sqref="C242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25" customWidth="1"/>
    <col min="7" max="7" width="8.14062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6.85546875" style="2" customWidth="1"/>
    <col min="12" max="12" width="5.85546875" style="2" hidden="1" customWidth="1"/>
    <col min="13" max="13" width="5.7109375" style="2" hidden="1" customWidth="1"/>
    <col min="14" max="14" width="6.5703125" style="2" customWidth="1"/>
    <col min="15" max="15" width="6.28515625" style="2" customWidth="1"/>
    <col min="16" max="17" width="5.5703125" style="2" hidden="1" customWidth="1"/>
    <col min="18" max="18" width="6.28515625" style="2" customWidth="1"/>
    <col min="19" max="19" width="7.85546875" style="2" customWidth="1"/>
    <col min="20" max="20" width="6" style="2" customWidth="1"/>
    <col min="21" max="21" width="5.5703125" style="2" hidden="1" customWidth="1"/>
    <col min="22" max="22" width="5.7109375" style="2" customWidth="1"/>
    <col min="23" max="23" width="4.85546875" style="2" hidden="1" customWidth="1"/>
    <col min="24" max="24" width="5.28515625" style="2" hidden="1" customWidth="1"/>
    <col min="25" max="25" width="6.5703125" style="2" customWidth="1"/>
    <col min="26" max="27" width="6.140625" style="2" customWidth="1"/>
    <col min="28" max="28" width="7.42578125" style="2" customWidth="1"/>
    <col min="29" max="29" width="7.85546875" style="2" customWidth="1"/>
    <col min="30" max="31" width="4.85546875" style="2" hidden="1" customWidth="1"/>
    <col min="32" max="33" width="9.140625" style="36"/>
    <col min="34" max="16384" width="9.140625" style="2"/>
  </cols>
  <sheetData>
    <row r="1" spans="1:33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3" ht="12" customHeight="1" x14ac:dyDescent="0.25">
      <c r="A2" s="20"/>
      <c r="B2" s="151" t="s">
        <v>191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3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3" ht="15.75" customHeight="1" x14ac:dyDescent="0.25">
      <c r="A4" s="153" t="s">
        <v>1</v>
      </c>
      <c r="B4" s="154" t="s">
        <v>193</v>
      </c>
      <c r="C4" s="152" t="s">
        <v>192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3" ht="120" customHeight="1" x14ac:dyDescent="0.25">
      <c r="A5" s="153"/>
      <c r="B5" s="155"/>
      <c r="C5" s="45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  <c r="AE5" s="49"/>
    </row>
    <row r="6" spans="1:33" s="11" customFormat="1" x14ac:dyDescent="0.25">
      <c r="A6" s="51">
        <v>1</v>
      </c>
      <c r="B6" s="41">
        <v>2</v>
      </c>
      <c r="C6" s="43">
        <v>3</v>
      </c>
      <c r="D6" s="46">
        <v>4</v>
      </c>
      <c r="E6" s="43">
        <v>5</v>
      </c>
      <c r="F6" s="112">
        <v>6</v>
      </c>
      <c r="G6" s="114">
        <v>7</v>
      </c>
      <c r="H6" s="112">
        <v>8</v>
      </c>
      <c r="I6" s="112">
        <v>9</v>
      </c>
      <c r="J6" s="114">
        <v>10</v>
      </c>
      <c r="K6" s="112">
        <v>11</v>
      </c>
      <c r="L6" s="112">
        <v>12</v>
      </c>
      <c r="M6" s="114">
        <v>13</v>
      </c>
      <c r="N6" s="112">
        <v>14</v>
      </c>
      <c r="O6" s="112">
        <v>15</v>
      </c>
      <c r="P6" s="114">
        <v>16</v>
      </c>
      <c r="Q6" s="112">
        <v>17</v>
      </c>
      <c r="R6" s="112">
        <v>18</v>
      </c>
      <c r="S6" s="114">
        <v>19</v>
      </c>
      <c r="T6" s="112">
        <v>20</v>
      </c>
      <c r="U6" s="112">
        <v>21</v>
      </c>
      <c r="V6" s="114">
        <v>22</v>
      </c>
      <c r="W6" s="112">
        <v>23</v>
      </c>
      <c r="X6" s="112">
        <v>24</v>
      </c>
      <c r="Y6" s="114">
        <v>25</v>
      </c>
      <c r="Z6" s="112">
        <v>26</v>
      </c>
      <c r="AA6" s="112">
        <v>27</v>
      </c>
      <c r="AB6" s="114">
        <v>28</v>
      </c>
      <c r="AC6" s="112">
        <v>29</v>
      </c>
      <c r="AD6" s="112">
        <v>30</v>
      </c>
      <c r="AE6" s="114">
        <v>31</v>
      </c>
      <c r="AF6" s="39"/>
      <c r="AG6" s="39"/>
    </row>
    <row r="7" spans="1:33" x14ac:dyDescent="0.25">
      <c r="A7" s="46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3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3" ht="183.75" customHeight="1" x14ac:dyDescent="0.25">
      <c r="A9" s="5">
        <v>1</v>
      </c>
      <c r="B9" s="6" t="s">
        <v>133</v>
      </c>
      <c r="C9" s="12">
        <f t="shared" ref="C9:C23" si="0">SUM(D9:AE9)</f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/>
      <c r="M9" s="12"/>
      <c r="N9" s="12">
        <v>0</v>
      </c>
      <c r="O9" s="12">
        <v>0</v>
      </c>
      <c r="P9" s="12"/>
      <c r="Q9" s="12"/>
      <c r="R9" s="12">
        <v>0</v>
      </c>
      <c r="S9" s="12">
        <v>0</v>
      </c>
      <c r="T9" s="12">
        <v>0</v>
      </c>
      <c r="U9" s="12"/>
      <c r="V9" s="12">
        <v>0</v>
      </c>
      <c r="W9" s="12"/>
      <c r="X9" s="12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3" ht="49.5" customHeight="1" x14ac:dyDescent="0.25">
      <c r="A10" s="5">
        <v>2</v>
      </c>
      <c r="B10" s="6" t="s">
        <v>14</v>
      </c>
      <c r="C10" s="12">
        <f t="shared" si="0"/>
        <v>296</v>
      </c>
      <c r="D10" s="12">
        <v>8</v>
      </c>
      <c r="E10" s="12">
        <v>17</v>
      </c>
      <c r="F10" s="12">
        <v>3</v>
      </c>
      <c r="G10" s="12">
        <v>1</v>
      </c>
      <c r="H10" s="12">
        <v>106</v>
      </c>
      <c r="I10" s="12">
        <v>6</v>
      </c>
      <c r="J10" s="12">
        <v>35</v>
      </c>
      <c r="K10" s="12">
        <v>9</v>
      </c>
      <c r="L10" s="12"/>
      <c r="M10" s="12"/>
      <c r="N10" s="12">
        <v>5</v>
      </c>
      <c r="O10" s="12">
        <v>3</v>
      </c>
      <c r="P10" s="12"/>
      <c r="Q10" s="12"/>
      <c r="R10" s="12">
        <v>2</v>
      </c>
      <c r="S10" s="12">
        <v>9</v>
      </c>
      <c r="T10" s="12">
        <v>7</v>
      </c>
      <c r="U10" s="12"/>
      <c r="V10" s="12">
        <v>11</v>
      </c>
      <c r="W10" s="12"/>
      <c r="X10" s="12"/>
      <c r="Y10" s="12">
        <v>24</v>
      </c>
      <c r="Z10" s="12">
        <v>11</v>
      </c>
      <c r="AA10" s="12">
        <v>17</v>
      </c>
      <c r="AB10" s="12">
        <v>15</v>
      </c>
      <c r="AC10" s="12">
        <v>7</v>
      </c>
      <c r="AD10" s="12">
        <v>0</v>
      </c>
      <c r="AE10" s="12">
        <v>0</v>
      </c>
    </row>
    <row r="11" spans="1:33" ht="61.5" customHeight="1" x14ac:dyDescent="0.25">
      <c r="A11" s="5">
        <v>3</v>
      </c>
      <c r="B11" s="6" t="s">
        <v>60</v>
      </c>
      <c r="C11" s="12">
        <f t="shared" si="0"/>
        <v>1336</v>
      </c>
      <c r="D11" s="12">
        <v>77</v>
      </c>
      <c r="E11" s="12">
        <v>64</v>
      </c>
      <c r="F11" s="12">
        <v>105</v>
      </c>
      <c r="G11" s="12">
        <v>161</v>
      </c>
      <c r="H11" s="12">
        <v>130</v>
      </c>
      <c r="I11" s="12">
        <v>27</v>
      </c>
      <c r="J11" s="12">
        <v>126</v>
      </c>
      <c r="K11" s="12">
        <v>103</v>
      </c>
      <c r="L11" s="12"/>
      <c r="M11" s="12"/>
      <c r="N11" s="12">
        <v>67</v>
      </c>
      <c r="O11" s="12">
        <v>25</v>
      </c>
      <c r="P11" s="12"/>
      <c r="Q11" s="12"/>
      <c r="R11" s="12">
        <v>59</v>
      </c>
      <c r="S11" s="12">
        <v>1</v>
      </c>
      <c r="T11" s="12">
        <v>60</v>
      </c>
      <c r="U11" s="12"/>
      <c r="V11" s="12">
        <v>113</v>
      </c>
      <c r="W11" s="12"/>
      <c r="X11" s="12"/>
      <c r="Y11" s="12">
        <v>69</v>
      </c>
      <c r="Z11" s="12">
        <v>15</v>
      </c>
      <c r="AA11" s="12">
        <v>60</v>
      </c>
      <c r="AB11" s="12">
        <v>26</v>
      </c>
      <c r="AC11" s="12">
        <v>48</v>
      </c>
      <c r="AD11" s="12">
        <v>0</v>
      </c>
      <c r="AE11" s="12">
        <v>0</v>
      </c>
    </row>
    <row r="12" spans="1:33" ht="91.5" customHeight="1" x14ac:dyDescent="0.25">
      <c r="A12" s="5">
        <v>4</v>
      </c>
      <c r="B12" s="10" t="s">
        <v>98</v>
      </c>
      <c r="C12" s="12">
        <f t="shared" si="0"/>
        <v>74</v>
      </c>
      <c r="D12" s="12">
        <v>1</v>
      </c>
      <c r="E12" s="12">
        <v>7</v>
      </c>
      <c r="F12" s="12">
        <v>1</v>
      </c>
      <c r="G12" s="12">
        <v>6</v>
      </c>
      <c r="H12" s="12">
        <v>22</v>
      </c>
      <c r="I12" s="12">
        <v>0</v>
      </c>
      <c r="J12" s="12">
        <v>1</v>
      </c>
      <c r="K12" s="12">
        <v>7</v>
      </c>
      <c r="L12" s="12"/>
      <c r="M12" s="12"/>
      <c r="N12" s="12">
        <v>7</v>
      </c>
      <c r="O12" s="12">
        <v>3</v>
      </c>
      <c r="P12" s="12"/>
      <c r="Q12" s="12"/>
      <c r="R12" s="12">
        <v>1</v>
      </c>
      <c r="S12" s="12">
        <v>0</v>
      </c>
      <c r="T12" s="12">
        <v>2</v>
      </c>
      <c r="U12" s="12"/>
      <c r="V12" s="12">
        <v>7</v>
      </c>
      <c r="W12" s="12"/>
      <c r="X12" s="12"/>
      <c r="Y12" s="12">
        <v>0</v>
      </c>
      <c r="Z12" s="12">
        <v>1</v>
      </c>
      <c r="AA12" s="12">
        <v>3</v>
      </c>
      <c r="AB12" s="12">
        <v>4</v>
      </c>
      <c r="AC12" s="12">
        <v>1</v>
      </c>
      <c r="AD12" s="12">
        <v>0</v>
      </c>
      <c r="AE12" s="12">
        <v>0</v>
      </c>
    </row>
    <row r="13" spans="1:33" ht="36.75" customHeight="1" x14ac:dyDescent="0.25">
      <c r="A13" s="5">
        <v>5</v>
      </c>
      <c r="B13" s="6" t="s">
        <v>61</v>
      </c>
      <c r="C13" s="12">
        <f t="shared" si="0"/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>
        <v>0</v>
      </c>
      <c r="O13" s="12">
        <v>0</v>
      </c>
      <c r="P13" s="12"/>
      <c r="Q13" s="12"/>
      <c r="R13" s="12">
        <v>0</v>
      </c>
      <c r="S13" s="12">
        <v>0</v>
      </c>
      <c r="T13" s="12">
        <v>0</v>
      </c>
      <c r="U13" s="12"/>
      <c r="V13" s="12">
        <v>0</v>
      </c>
      <c r="W13" s="12"/>
      <c r="X13" s="12"/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</row>
    <row r="14" spans="1:33" ht="122.25" customHeight="1" x14ac:dyDescent="0.25">
      <c r="A14" s="5">
        <v>6</v>
      </c>
      <c r="B14" s="6" t="s">
        <v>134</v>
      </c>
      <c r="C14" s="12">
        <f t="shared" si="0"/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/>
      <c r="N14" s="12">
        <v>0</v>
      </c>
      <c r="O14" s="12">
        <v>0</v>
      </c>
      <c r="P14" s="12"/>
      <c r="Q14" s="12"/>
      <c r="R14" s="12">
        <v>0</v>
      </c>
      <c r="S14" s="12">
        <v>0</v>
      </c>
      <c r="T14" s="12">
        <v>0</v>
      </c>
      <c r="U14" s="12"/>
      <c r="V14" s="12">
        <v>0</v>
      </c>
      <c r="W14" s="12"/>
      <c r="X14" s="12"/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</row>
    <row r="15" spans="1:33" ht="37.5" customHeight="1" x14ac:dyDescent="0.25">
      <c r="A15" s="5">
        <v>7</v>
      </c>
      <c r="B15" s="9" t="s">
        <v>50</v>
      </c>
      <c r="C15" s="12">
        <f t="shared" si="0"/>
        <v>1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/>
      <c r="M15" s="12"/>
      <c r="N15" s="12">
        <v>0</v>
      </c>
      <c r="O15" s="12">
        <v>0</v>
      </c>
      <c r="P15" s="12"/>
      <c r="Q15" s="12"/>
      <c r="R15" s="12">
        <v>0</v>
      </c>
      <c r="S15" s="12">
        <v>0</v>
      </c>
      <c r="T15" s="12">
        <v>0</v>
      </c>
      <c r="U15" s="12"/>
      <c r="V15" s="12">
        <v>0</v>
      </c>
      <c r="W15" s="12"/>
      <c r="X15" s="12"/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</row>
    <row r="16" spans="1:33" ht="45.75" customHeight="1" x14ac:dyDescent="0.25">
      <c r="A16" s="5">
        <v>8</v>
      </c>
      <c r="B16" s="30" t="s">
        <v>51</v>
      </c>
      <c r="C16" s="12">
        <f t="shared" si="0"/>
        <v>21</v>
      </c>
      <c r="D16" s="12">
        <v>0</v>
      </c>
      <c r="E16" s="12">
        <v>0</v>
      </c>
      <c r="F16" s="12">
        <v>0</v>
      </c>
      <c r="G16" s="12">
        <v>1</v>
      </c>
      <c r="H16" s="12">
        <v>0</v>
      </c>
      <c r="I16" s="12">
        <v>0</v>
      </c>
      <c r="J16" s="12">
        <v>0</v>
      </c>
      <c r="K16" s="12">
        <v>2</v>
      </c>
      <c r="L16" s="12"/>
      <c r="M16" s="12"/>
      <c r="N16" s="12">
        <v>5</v>
      </c>
      <c r="O16" s="12">
        <v>0</v>
      </c>
      <c r="P16" s="12"/>
      <c r="Q16" s="12"/>
      <c r="R16" s="12">
        <v>0</v>
      </c>
      <c r="S16" s="12">
        <v>0</v>
      </c>
      <c r="T16" s="12">
        <v>0</v>
      </c>
      <c r="U16" s="12"/>
      <c r="V16" s="12">
        <v>1</v>
      </c>
      <c r="W16" s="12"/>
      <c r="X16" s="12"/>
      <c r="Y16" s="12">
        <v>0</v>
      </c>
      <c r="Z16" s="12">
        <v>7</v>
      </c>
      <c r="AA16" s="12">
        <v>2</v>
      </c>
      <c r="AB16" s="12">
        <v>3</v>
      </c>
      <c r="AC16" s="12">
        <v>0</v>
      </c>
      <c r="AD16" s="12">
        <v>0</v>
      </c>
      <c r="AE16" s="12">
        <v>0</v>
      </c>
    </row>
    <row r="17" spans="1:33" ht="45" x14ac:dyDescent="0.25">
      <c r="A17" s="5">
        <v>9</v>
      </c>
      <c r="B17" s="30" t="s">
        <v>157</v>
      </c>
      <c r="C17" s="12">
        <f t="shared" si="0"/>
        <v>2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/>
      <c r="M17" s="12"/>
      <c r="N17" s="12">
        <v>0</v>
      </c>
      <c r="O17" s="12">
        <v>0</v>
      </c>
      <c r="P17" s="12"/>
      <c r="Q17" s="12"/>
      <c r="R17" s="12">
        <v>0</v>
      </c>
      <c r="S17" s="12">
        <v>0</v>
      </c>
      <c r="T17" s="12">
        <v>0</v>
      </c>
      <c r="U17" s="12"/>
      <c r="V17" s="12">
        <v>0</v>
      </c>
      <c r="W17" s="12"/>
      <c r="X17" s="12"/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  <c r="AE17" s="12">
        <v>0</v>
      </c>
    </row>
    <row r="18" spans="1:33" ht="46.5" customHeight="1" x14ac:dyDescent="0.25">
      <c r="A18" s="5">
        <v>10</v>
      </c>
      <c r="B18" s="22" t="s">
        <v>144</v>
      </c>
      <c r="C18" s="12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>
        <v>0</v>
      </c>
      <c r="O18" s="12">
        <v>0</v>
      </c>
      <c r="P18" s="12"/>
      <c r="Q18" s="12"/>
      <c r="R18" s="12">
        <v>0</v>
      </c>
      <c r="S18" s="12">
        <v>0</v>
      </c>
      <c r="T18" s="12">
        <v>0</v>
      </c>
      <c r="U18" s="12"/>
      <c r="V18" s="12">
        <v>0</v>
      </c>
      <c r="W18" s="12"/>
      <c r="X18" s="12"/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</row>
    <row r="19" spans="1:33" ht="30" x14ac:dyDescent="0.25">
      <c r="A19" s="5">
        <v>11</v>
      </c>
      <c r="B19" s="9" t="s">
        <v>145</v>
      </c>
      <c r="C19" s="12">
        <f t="shared" si="0"/>
        <v>2</v>
      </c>
      <c r="D19" s="12">
        <v>1</v>
      </c>
      <c r="E19" s="12">
        <v>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/>
      <c r="N19" s="12">
        <v>0</v>
      </c>
      <c r="O19" s="12">
        <v>0</v>
      </c>
      <c r="P19" s="12"/>
      <c r="Q19" s="12"/>
      <c r="R19" s="12">
        <v>0</v>
      </c>
      <c r="S19" s="12">
        <v>0</v>
      </c>
      <c r="T19" s="12">
        <v>0</v>
      </c>
      <c r="U19" s="12"/>
      <c r="V19" s="12">
        <v>0</v>
      </c>
      <c r="W19" s="12"/>
      <c r="X19" s="12"/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</row>
    <row r="20" spans="1:33" ht="34.5" customHeight="1" x14ac:dyDescent="0.25">
      <c r="A20" s="5">
        <v>12</v>
      </c>
      <c r="B20" s="6" t="s">
        <v>135</v>
      </c>
      <c r="C20" s="12">
        <f t="shared" si="0"/>
        <v>15</v>
      </c>
      <c r="D20" s="12">
        <v>0</v>
      </c>
      <c r="E20" s="12">
        <v>0</v>
      </c>
      <c r="F20" s="12">
        <v>0</v>
      </c>
      <c r="G20" s="12">
        <v>0</v>
      </c>
      <c r="H20" s="12">
        <v>3</v>
      </c>
      <c r="I20" s="12">
        <v>0</v>
      </c>
      <c r="J20" s="12">
        <v>4</v>
      </c>
      <c r="K20" s="12">
        <v>1</v>
      </c>
      <c r="L20" s="12"/>
      <c r="M20" s="12"/>
      <c r="N20" s="12">
        <v>0</v>
      </c>
      <c r="O20" s="12">
        <v>1</v>
      </c>
      <c r="P20" s="12"/>
      <c r="Q20" s="12"/>
      <c r="R20" s="12">
        <v>0</v>
      </c>
      <c r="S20" s="12">
        <v>0</v>
      </c>
      <c r="T20" s="12">
        <v>0</v>
      </c>
      <c r="U20" s="12"/>
      <c r="V20" s="12">
        <v>4</v>
      </c>
      <c r="W20" s="12"/>
      <c r="X20" s="12"/>
      <c r="Y20" s="12">
        <v>0</v>
      </c>
      <c r="Z20" s="12">
        <v>1</v>
      </c>
      <c r="AA20" s="12">
        <v>1</v>
      </c>
      <c r="AB20" s="12">
        <v>0</v>
      </c>
      <c r="AC20" s="12">
        <v>0</v>
      </c>
      <c r="AD20" s="12">
        <v>0</v>
      </c>
      <c r="AE20" s="12">
        <v>0</v>
      </c>
    </row>
    <row r="21" spans="1:33" ht="33" customHeight="1" x14ac:dyDescent="0.25">
      <c r="A21" s="5">
        <v>13</v>
      </c>
      <c r="B21" s="6" t="s">
        <v>182</v>
      </c>
      <c r="C21" s="12">
        <f t="shared" si="0"/>
        <v>5</v>
      </c>
      <c r="D21" s="12">
        <v>0</v>
      </c>
      <c r="E21" s="12">
        <v>0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/>
      <c r="M21" s="12"/>
      <c r="N21" s="12">
        <v>0</v>
      </c>
      <c r="O21" s="12">
        <v>0</v>
      </c>
      <c r="P21" s="12"/>
      <c r="Q21" s="12"/>
      <c r="R21" s="12">
        <v>0</v>
      </c>
      <c r="S21" s="12">
        <v>0</v>
      </c>
      <c r="T21" s="12">
        <v>0</v>
      </c>
      <c r="U21" s="12"/>
      <c r="V21" s="12">
        <v>0</v>
      </c>
      <c r="W21" s="12"/>
      <c r="X21" s="12"/>
      <c r="Y21" s="12">
        <v>0</v>
      </c>
      <c r="Z21" s="12">
        <v>1</v>
      </c>
      <c r="AA21" s="12">
        <v>3</v>
      </c>
      <c r="AB21" s="12">
        <v>0</v>
      </c>
      <c r="AC21" s="12">
        <v>0</v>
      </c>
      <c r="AD21" s="12">
        <v>0</v>
      </c>
      <c r="AE21" s="12">
        <v>0</v>
      </c>
    </row>
    <row r="22" spans="1:33" ht="45" x14ac:dyDescent="0.25">
      <c r="A22" s="5">
        <v>14</v>
      </c>
      <c r="B22" s="9" t="s">
        <v>150</v>
      </c>
      <c r="C22" s="12">
        <f t="shared" si="0"/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1</v>
      </c>
      <c r="J22" s="12">
        <v>0</v>
      </c>
      <c r="K22" s="12">
        <v>0</v>
      </c>
      <c r="L22" s="12"/>
      <c r="M22" s="12"/>
      <c r="N22" s="12">
        <v>0</v>
      </c>
      <c r="O22" s="12">
        <v>0</v>
      </c>
      <c r="P22" s="12"/>
      <c r="Q22" s="12"/>
      <c r="R22" s="12">
        <v>0</v>
      </c>
      <c r="S22" s="12">
        <v>0</v>
      </c>
      <c r="T22" s="12">
        <v>0</v>
      </c>
      <c r="U22" s="12"/>
      <c r="V22" s="12">
        <v>0</v>
      </c>
      <c r="W22" s="12"/>
      <c r="X22" s="12"/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</row>
    <row r="23" spans="1:33" ht="47.25" customHeight="1" x14ac:dyDescent="0.25">
      <c r="A23" s="5">
        <v>15</v>
      </c>
      <c r="B23" s="6" t="s">
        <v>151</v>
      </c>
      <c r="C23" s="12">
        <f t="shared" si="0"/>
        <v>139</v>
      </c>
      <c r="D23" s="12">
        <v>1</v>
      </c>
      <c r="E23" s="12">
        <v>2</v>
      </c>
      <c r="F23" s="12">
        <v>1</v>
      </c>
      <c r="G23" s="12">
        <v>18</v>
      </c>
      <c r="H23" s="12">
        <v>14</v>
      </c>
      <c r="I23" s="12">
        <v>12</v>
      </c>
      <c r="J23" s="12">
        <v>2</v>
      </c>
      <c r="K23" s="12">
        <v>2</v>
      </c>
      <c r="L23" s="12"/>
      <c r="M23" s="12"/>
      <c r="N23" s="12">
        <v>14</v>
      </c>
      <c r="O23" s="12">
        <v>3</v>
      </c>
      <c r="P23" s="12"/>
      <c r="Q23" s="12"/>
      <c r="R23" s="12">
        <v>3</v>
      </c>
      <c r="S23" s="12">
        <v>3</v>
      </c>
      <c r="T23" s="12">
        <v>7</v>
      </c>
      <c r="U23" s="12"/>
      <c r="V23" s="12">
        <v>20</v>
      </c>
      <c r="W23" s="12"/>
      <c r="X23" s="12"/>
      <c r="Y23" s="12">
        <v>2</v>
      </c>
      <c r="Z23" s="12">
        <v>14</v>
      </c>
      <c r="AA23" s="12">
        <v>19</v>
      </c>
      <c r="AB23" s="12">
        <v>0</v>
      </c>
      <c r="AC23" s="12">
        <v>2</v>
      </c>
      <c r="AD23" s="12">
        <v>0</v>
      </c>
      <c r="AE23" s="12">
        <v>0</v>
      </c>
    </row>
    <row r="24" spans="1:33" ht="33" customHeight="1" x14ac:dyDescent="0.25">
      <c r="A24" s="5">
        <v>16</v>
      </c>
      <c r="B24" s="6" t="s">
        <v>152</v>
      </c>
      <c r="C24" s="12">
        <f>SUM(D24:AE24)</f>
        <v>54</v>
      </c>
      <c r="D24" s="12">
        <v>1</v>
      </c>
      <c r="E24" s="12">
        <v>0</v>
      </c>
      <c r="F24" s="12">
        <v>0</v>
      </c>
      <c r="G24" s="12">
        <v>6</v>
      </c>
      <c r="H24" s="12">
        <v>11</v>
      </c>
      <c r="I24" s="12">
        <v>3</v>
      </c>
      <c r="J24" s="12">
        <v>0</v>
      </c>
      <c r="K24" s="12">
        <v>4</v>
      </c>
      <c r="L24" s="12"/>
      <c r="M24" s="12"/>
      <c r="N24" s="12">
        <v>8</v>
      </c>
      <c r="O24" s="12">
        <v>0</v>
      </c>
      <c r="P24" s="12"/>
      <c r="Q24" s="12"/>
      <c r="R24" s="12">
        <v>2</v>
      </c>
      <c r="S24" s="12">
        <v>0</v>
      </c>
      <c r="T24" s="12">
        <v>0</v>
      </c>
      <c r="U24" s="12"/>
      <c r="V24" s="12">
        <v>12</v>
      </c>
      <c r="W24" s="12"/>
      <c r="X24" s="12"/>
      <c r="Y24" s="12">
        <v>1</v>
      </c>
      <c r="Z24" s="12">
        <v>0</v>
      </c>
      <c r="AA24" s="12">
        <v>1</v>
      </c>
      <c r="AB24" s="12">
        <v>0</v>
      </c>
      <c r="AC24" s="12">
        <v>5</v>
      </c>
      <c r="AD24" s="12">
        <v>0</v>
      </c>
      <c r="AE24" s="12">
        <v>0</v>
      </c>
    </row>
    <row r="25" spans="1:33" ht="33" customHeight="1" x14ac:dyDescent="0.25">
      <c r="A25" s="5">
        <v>17</v>
      </c>
      <c r="B25" s="6" t="s">
        <v>174</v>
      </c>
      <c r="C25" s="12">
        <f>SUM(D25:AE25)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/>
      <c r="N25" s="12">
        <v>0</v>
      </c>
      <c r="O25" s="12">
        <v>0</v>
      </c>
      <c r="P25" s="12"/>
      <c r="Q25" s="12"/>
      <c r="R25" s="12">
        <v>0</v>
      </c>
      <c r="S25" s="12">
        <v>0</v>
      </c>
      <c r="T25" s="12">
        <v>0</v>
      </c>
      <c r="U25" s="12"/>
      <c r="V25" s="12">
        <v>0</v>
      </c>
      <c r="W25" s="12"/>
      <c r="X25" s="12"/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</row>
    <row r="26" spans="1:33" ht="29.25" customHeight="1" x14ac:dyDescent="0.25">
      <c r="A26" s="5">
        <v>18</v>
      </c>
      <c r="B26" s="6" t="s">
        <v>183</v>
      </c>
      <c r="C26" s="12">
        <f>SUM(D26:AE26)</f>
        <v>43</v>
      </c>
      <c r="D26" s="12">
        <v>4</v>
      </c>
      <c r="E26" s="12">
        <v>0</v>
      </c>
      <c r="F26" s="12">
        <v>0</v>
      </c>
      <c r="G26" s="12">
        <v>0</v>
      </c>
      <c r="H26" s="12">
        <v>5</v>
      </c>
      <c r="I26" s="12">
        <v>0</v>
      </c>
      <c r="J26" s="12">
        <v>0</v>
      </c>
      <c r="K26" s="12">
        <v>0</v>
      </c>
      <c r="L26" s="12"/>
      <c r="M26" s="12"/>
      <c r="N26" s="12">
        <v>2</v>
      </c>
      <c r="O26" s="12">
        <v>0</v>
      </c>
      <c r="P26" s="12"/>
      <c r="Q26" s="12"/>
      <c r="R26" s="12">
        <v>4</v>
      </c>
      <c r="S26" s="12">
        <v>0</v>
      </c>
      <c r="T26" s="12">
        <v>0</v>
      </c>
      <c r="U26" s="12"/>
      <c r="V26" s="12">
        <v>28</v>
      </c>
      <c r="W26" s="12"/>
      <c r="X26" s="12"/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</row>
    <row r="27" spans="1:33" ht="25.5" hidden="1" customHeight="1" x14ac:dyDescent="0.25">
      <c r="A27" s="5"/>
      <c r="B27" s="6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1:33" ht="25.5" hidden="1" customHeight="1" x14ac:dyDescent="0.25">
      <c r="A28" s="5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3" s="11" customFormat="1" x14ac:dyDescent="0.25">
      <c r="A29" s="26">
        <v>18</v>
      </c>
      <c r="B29" s="7" t="s">
        <v>25</v>
      </c>
      <c r="C29" s="15">
        <f>SUM(C9:C28)</f>
        <v>1991</v>
      </c>
      <c r="D29" s="15">
        <f>SUM(D9:D28)</f>
        <v>93</v>
      </c>
      <c r="E29" s="15">
        <f t="shared" ref="E29:AE29" si="1">SUM(E9:E28)</f>
        <v>91</v>
      </c>
      <c r="F29" s="15">
        <f t="shared" si="1"/>
        <v>111</v>
      </c>
      <c r="G29" s="15">
        <f>SUM(G9:G28)</f>
        <v>194</v>
      </c>
      <c r="H29" s="15">
        <f t="shared" si="1"/>
        <v>292</v>
      </c>
      <c r="I29" s="15">
        <f t="shared" si="1"/>
        <v>49</v>
      </c>
      <c r="J29" s="15">
        <f t="shared" si="1"/>
        <v>169</v>
      </c>
      <c r="K29" s="15">
        <f t="shared" si="1"/>
        <v>128</v>
      </c>
      <c r="L29" s="15"/>
      <c r="M29" s="15"/>
      <c r="N29" s="15">
        <f t="shared" si="1"/>
        <v>108</v>
      </c>
      <c r="O29" s="15">
        <f>SUM(O9:O28)</f>
        <v>35</v>
      </c>
      <c r="P29" s="15"/>
      <c r="Q29" s="15"/>
      <c r="R29" s="15">
        <f>SUM(R9:R28)</f>
        <v>71</v>
      </c>
      <c r="S29" s="15">
        <f>SUM(S9:S28)</f>
        <v>13</v>
      </c>
      <c r="T29" s="15">
        <f t="shared" si="1"/>
        <v>76</v>
      </c>
      <c r="U29" s="15"/>
      <c r="V29" s="15">
        <f t="shared" si="1"/>
        <v>196</v>
      </c>
      <c r="W29" s="15"/>
      <c r="X29" s="15"/>
      <c r="Y29" s="15">
        <f t="shared" si="1"/>
        <v>96</v>
      </c>
      <c r="Z29" s="15">
        <f t="shared" si="1"/>
        <v>50</v>
      </c>
      <c r="AA29" s="15">
        <f t="shared" si="1"/>
        <v>107</v>
      </c>
      <c r="AB29" s="15">
        <f t="shared" si="1"/>
        <v>48</v>
      </c>
      <c r="AC29" s="15">
        <f>SUM(AC9:AC28)</f>
        <v>64</v>
      </c>
      <c r="AD29" s="15">
        <f>SUM(AD9:AD28)</f>
        <v>0</v>
      </c>
      <c r="AE29" s="15">
        <f t="shared" si="1"/>
        <v>0</v>
      </c>
      <c r="AF29" s="39"/>
      <c r="AG29" s="36"/>
    </row>
    <row r="30" spans="1:33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3" ht="89.25" customHeight="1" x14ac:dyDescent="0.25">
      <c r="A31" s="5">
        <v>19</v>
      </c>
      <c r="B31" s="10" t="s">
        <v>102</v>
      </c>
      <c r="C31" s="12">
        <f>SUM(D31:AE31)</f>
        <v>28</v>
      </c>
      <c r="D31" s="12">
        <v>2</v>
      </c>
      <c r="E31" s="12">
        <v>1</v>
      </c>
      <c r="F31" s="12">
        <v>0</v>
      </c>
      <c r="G31" s="12">
        <v>0</v>
      </c>
      <c r="H31" s="12">
        <v>6</v>
      </c>
      <c r="I31" s="12">
        <v>1</v>
      </c>
      <c r="J31" s="12">
        <v>9</v>
      </c>
      <c r="K31" s="12">
        <v>5</v>
      </c>
      <c r="L31" s="12"/>
      <c r="M31" s="12"/>
      <c r="N31" s="12">
        <v>0</v>
      </c>
      <c r="O31" s="12">
        <v>0</v>
      </c>
      <c r="P31" s="12"/>
      <c r="Q31" s="12"/>
      <c r="R31" s="12">
        <v>0</v>
      </c>
      <c r="S31" s="12">
        <v>0</v>
      </c>
      <c r="T31" s="12">
        <v>0</v>
      </c>
      <c r="U31" s="12"/>
      <c r="V31" s="12">
        <v>0</v>
      </c>
      <c r="W31" s="12"/>
      <c r="X31" s="12"/>
      <c r="Y31" s="12">
        <v>1</v>
      </c>
      <c r="Z31" s="12">
        <v>0</v>
      </c>
      <c r="AA31" s="12">
        <v>0</v>
      </c>
      <c r="AB31" s="12">
        <v>0</v>
      </c>
      <c r="AC31" s="12">
        <v>3</v>
      </c>
      <c r="AD31" s="12">
        <v>0</v>
      </c>
      <c r="AE31" s="12">
        <v>0</v>
      </c>
    </row>
    <row r="32" spans="1:33" s="11" customFormat="1" x14ac:dyDescent="0.25">
      <c r="A32" s="26">
        <v>1</v>
      </c>
      <c r="B32" s="7" t="s">
        <v>25</v>
      </c>
      <c r="C32" s="15">
        <f>SUM(C31)</f>
        <v>28</v>
      </c>
      <c r="D32" s="15">
        <f t="shared" ref="D32:AE32" si="2">SUM(D31)</f>
        <v>2</v>
      </c>
      <c r="E32" s="15">
        <f t="shared" si="2"/>
        <v>1</v>
      </c>
      <c r="F32" s="15">
        <f t="shared" si="2"/>
        <v>0</v>
      </c>
      <c r="G32" s="15">
        <f>SUM(G31)</f>
        <v>0</v>
      </c>
      <c r="H32" s="15">
        <f t="shared" si="2"/>
        <v>6</v>
      </c>
      <c r="I32" s="15">
        <f t="shared" si="2"/>
        <v>1</v>
      </c>
      <c r="J32" s="15">
        <f t="shared" si="2"/>
        <v>9</v>
      </c>
      <c r="K32" s="15">
        <f t="shared" si="2"/>
        <v>5</v>
      </c>
      <c r="L32" s="15"/>
      <c r="M32" s="15"/>
      <c r="N32" s="15">
        <f t="shared" si="2"/>
        <v>0</v>
      </c>
      <c r="O32" s="15">
        <f>SUM(O31)</f>
        <v>0</v>
      </c>
      <c r="P32" s="15"/>
      <c r="Q32" s="15"/>
      <c r="R32" s="15">
        <f>SUM(R31)</f>
        <v>0</v>
      </c>
      <c r="S32" s="15">
        <f>SUM(S31)</f>
        <v>0</v>
      </c>
      <c r="T32" s="15">
        <f t="shared" si="2"/>
        <v>0</v>
      </c>
      <c r="U32" s="15"/>
      <c r="V32" s="15">
        <f t="shared" si="2"/>
        <v>0</v>
      </c>
      <c r="W32" s="15"/>
      <c r="X32" s="15"/>
      <c r="Y32" s="15">
        <f t="shared" si="2"/>
        <v>1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>SUM(AC31)</f>
        <v>3</v>
      </c>
      <c r="AD32" s="15">
        <f>SUM(AD31)</f>
        <v>0</v>
      </c>
      <c r="AE32" s="15">
        <f t="shared" si="2"/>
        <v>0</v>
      </c>
      <c r="AF32" s="39"/>
      <c r="AG32" s="36"/>
    </row>
    <row r="33" spans="1:33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 spans="1:33" ht="45.75" customHeight="1" x14ac:dyDescent="0.25">
      <c r="A34" s="5">
        <v>20</v>
      </c>
      <c r="B34" s="10" t="s">
        <v>96</v>
      </c>
      <c r="C34" s="12">
        <f>SUM(D34:AE34)</f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>
        <v>0</v>
      </c>
      <c r="O34" s="13">
        <v>0</v>
      </c>
      <c r="P34" s="13"/>
      <c r="Q34" s="13"/>
      <c r="R34" s="13">
        <v>0</v>
      </c>
      <c r="S34" s="13">
        <v>0</v>
      </c>
      <c r="T34" s="13">
        <v>0</v>
      </c>
      <c r="U34" s="13"/>
      <c r="V34" s="13">
        <v>0</v>
      </c>
      <c r="W34" s="13"/>
      <c r="X34" s="13"/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  <c r="AE34" s="12">
        <v>0</v>
      </c>
    </row>
    <row r="35" spans="1:33" ht="90.75" customHeight="1" x14ac:dyDescent="0.25">
      <c r="A35" s="5">
        <v>21</v>
      </c>
      <c r="B35" s="10" t="s">
        <v>97</v>
      </c>
      <c r="C35" s="12">
        <f>SUM(D35:AE35)</f>
        <v>1</v>
      </c>
      <c r="D35" s="13">
        <v>1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>
        <v>0</v>
      </c>
      <c r="O35" s="13">
        <v>0</v>
      </c>
      <c r="P35" s="13"/>
      <c r="Q35" s="13"/>
      <c r="R35" s="13">
        <v>0</v>
      </c>
      <c r="S35" s="13">
        <v>0</v>
      </c>
      <c r="T35" s="13">
        <v>0</v>
      </c>
      <c r="U35" s="13"/>
      <c r="V35" s="13">
        <v>0</v>
      </c>
      <c r="W35" s="13"/>
      <c r="X35" s="13"/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  <c r="AE35" s="12">
        <v>0</v>
      </c>
    </row>
    <row r="36" spans="1:33" ht="74.25" customHeight="1" x14ac:dyDescent="0.25">
      <c r="A36" s="5">
        <v>22</v>
      </c>
      <c r="B36" s="10" t="s">
        <v>136</v>
      </c>
      <c r="C36" s="12">
        <f>SUM(D36:AE36)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/>
      <c r="N36" s="13">
        <v>0</v>
      </c>
      <c r="O36" s="13">
        <v>0</v>
      </c>
      <c r="P36" s="13"/>
      <c r="Q36" s="13"/>
      <c r="R36" s="13">
        <v>0</v>
      </c>
      <c r="S36" s="13">
        <v>0</v>
      </c>
      <c r="T36" s="13">
        <v>0</v>
      </c>
      <c r="U36" s="13"/>
      <c r="V36" s="13">
        <v>0</v>
      </c>
      <c r="W36" s="13"/>
      <c r="X36" s="13"/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  <c r="AE36" s="12">
        <v>0</v>
      </c>
    </row>
    <row r="37" spans="1:33" ht="30" x14ac:dyDescent="0.25">
      <c r="A37" s="5">
        <v>23</v>
      </c>
      <c r="B37" s="8" t="s">
        <v>77</v>
      </c>
      <c r="C37" s="12">
        <f>SUM(D37:AE37)</f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/>
      <c r="N37" s="13">
        <v>0</v>
      </c>
      <c r="O37" s="13">
        <v>0</v>
      </c>
      <c r="P37" s="13"/>
      <c r="Q37" s="13"/>
      <c r="R37" s="13">
        <v>0</v>
      </c>
      <c r="S37" s="13">
        <v>0</v>
      </c>
      <c r="T37" s="13">
        <v>0</v>
      </c>
      <c r="U37" s="13"/>
      <c r="V37" s="13">
        <v>0</v>
      </c>
      <c r="W37" s="13"/>
      <c r="X37" s="13"/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  <c r="AE37" s="12">
        <v>0</v>
      </c>
    </row>
    <row r="38" spans="1:33" ht="62.25" customHeight="1" x14ac:dyDescent="0.25">
      <c r="A38" s="5">
        <v>24</v>
      </c>
      <c r="B38" s="10" t="s">
        <v>137</v>
      </c>
      <c r="C38" s="12">
        <f>SUM(D38:AE38)</f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>
        <v>0</v>
      </c>
      <c r="O38" s="13">
        <v>0</v>
      </c>
      <c r="P38" s="13"/>
      <c r="Q38" s="13"/>
      <c r="R38" s="13">
        <v>0</v>
      </c>
      <c r="S38" s="13">
        <v>0</v>
      </c>
      <c r="T38" s="13">
        <v>0</v>
      </c>
      <c r="U38" s="13"/>
      <c r="V38" s="13">
        <v>0</v>
      </c>
      <c r="W38" s="13"/>
      <c r="X38" s="13"/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  <c r="AE38" s="12">
        <v>0</v>
      </c>
    </row>
    <row r="39" spans="1:33" s="11" customFormat="1" x14ac:dyDescent="0.25">
      <c r="A39" s="26">
        <v>5</v>
      </c>
      <c r="B39" s="7" t="s">
        <v>25</v>
      </c>
      <c r="C39" s="15">
        <f>SUM(C34:C38)</f>
        <v>1</v>
      </c>
      <c r="D39" s="15">
        <f>SUM(D34:D38)</f>
        <v>1</v>
      </c>
      <c r="E39" s="15">
        <f>SUM(E34:E38)</f>
        <v>0</v>
      </c>
      <c r="F39" s="15">
        <f t="shared" ref="F39:S39" si="3">SUM(F34:F38)</f>
        <v>0</v>
      </c>
      <c r="G39" s="15">
        <f>SUM(G34:G38)</f>
        <v>0</v>
      </c>
      <c r="H39" s="15">
        <f t="shared" si="3"/>
        <v>0</v>
      </c>
      <c r="I39" s="15">
        <f t="shared" si="3"/>
        <v>0</v>
      </c>
      <c r="J39" s="15">
        <f t="shared" si="3"/>
        <v>0</v>
      </c>
      <c r="K39" s="15">
        <f t="shared" si="3"/>
        <v>0</v>
      </c>
      <c r="L39" s="15"/>
      <c r="M39" s="15"/>
      <c r="N39" s="15">
        <f t="shared" si="3"/>
        <v>0</v>
      </c>
      <c r="O39" s="15">
        <f t="shared" si="3"/>
        <v>0</v>
      </c>
      <c r="P39" s="15"/>
      <c r="Q39" s="15"/>
      <c r="R39" s="15">
        <f t="shared" si="3"/>
        <v>0</v>
      </c>
      <c r="S39" s="15">
        <f t="shared" si="3"/>
        <v>0</v>
      </c>
      <c r="T39" s="15">
        <f>SUM(T34:T38)</f>
        <v>0</v>
      </c>
      <c r="U39" s="15"/>
      <c r="V39" s="15">
        <f t="shared" ref="V39:AE39" si="4">SUM(V34:V38)</f>
        <v>0</v>
      </c>
      <c r="W39" s="15"/>
      <c r="X39" s="15"/>
      <c r="Y39" s="15">
        <f t="shared" si="4"/>
        <v>0</v>
      </c>
      <c r="Z39" s="15">
        <f t="shared" si="4"/>
        <v>0</v>
      </c>
      <c r="AA39" s="15">
        <f t="shared" si="4"/>
        <v>0</v>
      </c>
      <c r="AB39" s="15">
        <f t="shared" si="4"/>
        <v>0</v>
      </c>
      <c r="AC39" s="15">
        <f>SUM(AC34:AC38)</f>
        <v>0</v>
      </c>
      <c r="AD39" s="15">
        <f>SUM(AD34:AD38)</f>
        <v>0</v>
      </c>
      <c r="AE39" s="15">
        <f t="shared" si="4"/>
        <v>0</v>
      </c>
      <c r="AF39" s="39"/>
      <c r="AG39" s="36"/>
    </row>
    <row r="40" spans="1:33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3" ht="32.25" customHeight="1" x14ac:dyDescent="0.25">
      <c r="A41" s="5">
        <v>25</v>
      </c>
      <c r="B41" s="10" t="s">
        <v>23</v>
      </c>
      <c r="C41" s="12">
        <f t="shared" ref="C41:C49" si="5">SUM(D41:AE41)</f>
        <v>13</v>
      </c>
      <c r="D41" s="12">
        <v>2</v>
      </c>
      <c r="E41" s="12">
        <v>0</v>
      </c>
      <c r="F41" s="12">
        <v>0</v>
      </c>
      <c r="G41" s="12">
        <v>2</v>
      </c>
      <c r="H41" s="12">
        <v>2</v>
      </c>
      <c r="I41" s="12">
        <v>0</v>
      </c>
      <c r="J41" s="12">
        <v>0</v>
      </c>
      <c r="K41" s="12">
        <v>0</v>
      </c>
      <c r="L41" s="12"/>
      <c r="M41" s="12"/>
      <c r="N41" s="12">
        <v>0</v>
      </c>
      <c r="O41" s="12">
        <v>0</v>
      </c>
      <c r="P41" s="12"/>
      <c r="Q41" s="12"/>
      <c r="R41" s="12">
        <v>0</v>
      </c>
      <c r="S41" s="12">
        <v>1</v>
      </c>
      <c r="T41" s="12">
        <v>0</v>
      </c>
      <c r="U41" s="12"/>
      <c r="V41" s="12">
        <v>4</v>
      </c>
      <c r="W41" s="12"/>
      <c r="X41" s="12"/>
      <c r="Y41" s="12">
        <v>0</v>
      </c>
      <c r="Z41" s="12">
        <v>1</v>
      </c>
      <c r="AA41" s="12">
        <v>0</v>
      </c>
      <c r="AB41" s="12">
        <v>0</v>
      </c>
      <c r="AC41" s="12">
        <v>1</v>
      </c>
      <c r="AD41" s="12">
        <v>0</v>
      </c>
      <c r="AE41" s="12">
        <v>0</v>
      </c>
    </row>
    <row r="42" spans="1:33" ht="45.75" customHeight="1" x14ac:dyDescent="0.25">
      <c r="A42" s="5">
        <v>26</v>
      </c>
      <c r="B42" s="22" t="s">
        <v>41</v>
      </c>
      <c r="C42" s="12">
        <f t="shared" si="5"/>
        <v>5246</v>
      </c>
      <c r="D42" s="12">
        <v>426</v>
      </c>
      <c r="E42" s="12">
        <v>210</v>
      </c>
      <c r="F42" s="12">
        <v>382</v>
      </c>
      <c r="G42" s="12">
        <v>604</v>
      </c>
      <c r="H42" s="12">
        <v>785</v>
      </c>
      <c r="I42" s="12">
        <v>233</v>
      </c>
      <c r="J42" s="12">
        <v>159</v>
      </c>
      <c r="K42" s="12">
        <v>1140</v>
      </c>
      <c r="L42" s="12"/>
      <c r="M42" s="12"/>
      <c r="N42" s="12">
        <v>274</v>
      </c>
      <c r="O42" s="12">
        <v>42</v>
      </c>
      <c r="P42" s="12"/>
      <c r="Q42" s="12"/>
      <c r="R42" s="12">
        <v>204</v>
      </c>
      <c r="S42" s="12">
        <v>143</v>
      </c>
      <c r="T42" s="12">
        <v>36</v>
      </c>
      <c r="U42" s="12"/>
      <c r="V42" s="12">
        <v>256</v>
      </c>
      <c r="W42" s="12"/>
      <c r="X42" s="12"/>
      <c r="Y42" s="12">
        <v>148</v>
      </c>
      <c r="Z42" s="12">
        <v>23</v>
      </c>
      <c r="AA42" s="12">
        <v>62</v>
      </c>
      <c r="AB42" s="12">
        <v>71</v>
      </c>
      <c r="AC42" s="12">
        <v>48</v>
      </c>
      <c r="AD42" s="12">
        <v>0</v>
      </c>
      <c r="AE42" s="12">
        <v>0</v>
      </c>
    </row>
    <row r="43" spans="1:33" ht="65.25" customHeight="1" x14ac:dyDescent="0.25">
      <c r="A43" s="5">
        <v>27</v>
      </c>
      <c r="B43" s="22" t="s">
        <v>62</v>
      </c>
      <c r="C43" s="12">
        <f t="shared" si="5"/>
        <v>1174</v>
      </c>
      <c r="D43" s="12">
        <v>200</v>
      </c>
      <c r="E43" s="12">
        <v>86</v>
      </c>
      <c r="F43" s="12">
        <v>47</v>
      </c>
      <c r="G43" s="12">
        <v>158</v>
      </c>
      <c r="H43" s="12">
        <v>34</v>
      </c>
      <c r="I43" s="12">
        <v>9</v>
      </c>
      <c r="J43" s="12">
        <v>6</v>
      </c>
      <c r="K43" s="12">
        <v>153</v>
      </c>
      <c r="L43" s="12"/>
      <c r="M43" s="12"/>
      <c r="N43" s="12">
        <v>3</v>
      </c>
      <c r="O43" s="12">
        <v>2</v>
      </c>
      <c r="P43" s="12"/>
      <c r="Q43" s="12"/>
      <c r="R43" s="12">
        <v>217</v>
      </c>
      <c r="S43" s="12">
        <v>25</v>
      </c>
      <c r="T43" s="12">
        <v>0</v>
      </c>
      <c r="U43" s="12"/>
      <c r="V43" s="12">
        <v>198</v>
      </c>
      <c r="W43" s="12"/>
      <c r="X43" s="12"/>
      <c r="Y43" s="12">
        <v>17</v>
      </c>
      <c r="Z43" s="12">
        <v>4</v>
      </c>
      <c r="AA43" s="12">
        <v>3</v>
      </c>
      <c r="AB43" s="12">
        <v>9</v>
      </c>
      <c r="AC43" s="12">
        <v>3</v>
      </c>
      <c r="AD43" s="12">
        <v>0</v>
      </c>
      <c r="AE43" s="12">
        <v>0</v>
      </c>
    </row>
    <row r="44" spans="1:33" ht="65.25" customHeight="1" x14ac:dyDescent="0.25">
      <c r="A44" s="5">
        <v>28</v>
      </c>
      <c r="B44" s="22" t="s">
        <v>95</v>
      </c>
      <c r="C44" s="12">
        <f t="shared" si="5"/>
        <v>1113</v>
      </c>
      <c r="D44" s="12">
        <v>100</v>
      </c>
      <c r="E44" s="12">
        <v>40</v>
      </c>
      <c r="F44" s="12">
        <v>94</v>
      </c>
      <c r="G44" s="12">
        <v>102</v>
      </c>
      <c r="H44" s="12">
        <v>283</v>
      </c>
      <c r="I44" s="12">
        <v>54</v>
      </c>
      <c r="J44" s="12">
        <v>88</v>
      </c>
      <c r="K44" s="12">
        <v>73</v>
      </c>
      <c r="L44" s="12"/>
      <c r="M44" s="12"/>
      <c r="N44" s="12">
        <v>35</v>
      </c>
      <c r="O44" s="12">
        <v>37</v>
      </c>
      <c r="P44" s="12"/>
      <c r="Q44" s="12"/>
      <c r="R44" s="12">
        <v>16</v>
      </c>
      <c r="S44" s="12">
        <v>10</v>
      </c>
      <c r="T44" s="12">
        <v>23</v>
      </c>
      <c r="U44" s="12"/>
      <c r="V44" s="12">
        <v>2</v>
      </c>
      <c r="W44" s="12"/>
      <c r="X44" s="12"/>
      <c r="Y44" s="12">
        <v>45</v>
      </c>
      <c r="Z44" s="12">
        <v>20</v>
      </c>
      <c r="AA44" s="12">
        <v>41</v>
      </c>
      <c r="AB44" s="12">
        <v>31</v>
      </c>
      <c r="AC44" s="12">
        <v>19</v>
      </c>
      <c r="AD44" s="12">
        <v>0</v>
      </c>
      <c r="AE44" s="12">
        <v>0</v>
      </c>
    </row>
    <row r="45" spans="1:33" ht="50.25" customHeight="1" x14ac:dyDescent="0.25">
      <c r="A45" s="5">
        <v>29</v>
      </c>
      <c r="B45" s="22" t="s">
        <v>165</v>
      </c>
      <c r="C45" s="12">
        <f t="shared" si="5"/>
        <v>3120</v>
      </c>
      <c r="D45" s="12">
        <v>300</v>
      </c>
      <c r="E45" s="12">
        <v>129</v>
      </c>
      <c r="F45" s="12">
        <v>221</v>
      </c>
      <c r="G45" s="12">
        <v>393</v>
      </c>
      <c r="H45" s="12">
        <v>675</v>
      </c>
      <c r="I45" s="12">
        <v>193</v>
      </c>
      <c r="J45" s="12">
        <v>170</v>
      </c>
      <c r="K45" s="12">
        <v>233</v>
      </c>
      <c r="L45" s="12"/>
      <c r="M45" s="12"/>
      <c r="N45" s="12">
        <v>68</v>
      </c>
      <c r="O45" s="12">
        <v>56</v>
      </c>
      <c r="P45" s="12"/>
      <c r="Q45" s="12"/>
      <c r="R45" s="12">
        <v>84</v>
      </c>
      <c r="S45" s="12">
        <v>33</v>
      </c>
      <c r="T45" s="12">
        <v>137</v>
      </c>
      <c r="U45" s="12"/>
      <c r="V45" s="12">
        <v>77</v>
      </c>
      <c r="W45" s="12"/>
      <c r="X45" s="12"/>
      <c r="Y45" s="12">
        <v>177</v>
      </c>
      <c r="Z45" s="12">
        <v>33</v>
      </c>
      <c r="AA45" s="12">
        <v>73</v>
      </c>
      <c r="AB45" s="12">
        <v>43</v>
      </c>
      <c r="AC45" s="12">
        <v>25</v>
      </c>
      <c r="AD45" s="12">
        <v>0</v>
      </c>
      <c r="AE45" s="12">
        <v>0</v>
      </c>
    </row>
    <row r="46" spans="1:33" ht="48" customHeight="1" x14ac:dyDescent="0.25">
      <c r="A46" s="5">
        <v>30</v>
      </c>
      <c r="B46" s="22" t="s">
        <v>164</v>
      </c>
      <c r="C46" s="12">
        <f t="shared" si="5"/>
        <v>910</v>
      </c>
      <c r="D46" s="12">
        <v>93</v>
      </c>
      <c r="E46" s="12">
        <v>34</v>
      </c>
      <c r="F46" s="12">
        <v>64</v>
      </c>
      <c r="G46" s="12">
        <v>77</v>
      </c>
      <c r="H46" s="12">
        <v>132</v>
      </c>
      <c r="I46" s="12">
        <v>12</v>
      </c>
      <c r="J46" s="12">
        <v>38</v>
      </c>
      <c r="K46" s="12">
        <v>81</v>
      </c>
      <c r="L46" s="12"/>
      <c r="M46" s="12"/>
      <c r="N46" s="12">
        <v>94</v>
      </c>
      <c r="O46" s="12">
        <v>23</v>
      </c>
      <c r="P46" s="12"/>
      <c r="Q46" s="12"/>
      <c r="R46" s="12">
        <v>20</v>
      </c>
      <c r="S46" s="12">
        <v>9</v>
      </c>
      <c r="T46" s="12">
        <v>28</v>
      </c>
      <c r="U46" s="12"/>
      <c r="V46" s="12">
        <v>37</v>
      </c>
      <c r="W46" s="12"/>
      <c r="X46" s="12"/>
      <c r="Y46" s="12">
        <v>63</v>
      </c>
      <c r="Z46" s="12">
        <v>34</v>
      </c>
      <c r="AA46" s="12">
        <v>49</v>
      </c>
      <c r="AB46" s="12">
        <v>14</v>
      </c>
      <c r="AC46" s="12">
        <v>8</v>
      </c>
      <c r="AD46" s="12">
        <v>0</v>
      </c>
      <c r="AE46" s="12">
        <v>0</v>
      </c>
    </row>
    <row r="47" spans="1:33" ht="17.25" hidden="1" customHeight="1" x14ac:dyDescent="0.25">
      <c r="A47" s="5">
        <v>32</v>
      </c>
      <c r="B47" s="22" t="s">
        <v>223</v>
      </c>
      <c r="C47" s="12">
        <f>SUM(D47:AE47)</f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/>
      <c r="N47" s="12">
        <v>0</v>
      </c>
      <c r="O47" s="12">
        <v>0</v>
      </c>
      <c r="P47" s="12"/>
      <c r="Q47" s="12"/>
      <c r="R47" s="12">
        <v>0</v>
      </c>
      <c r="S47" s="12">
        <v>0</v>
      </c>
      <c r="T47" s="12">
        <v>0</v>
      </c>
      <c r="U47" s="12"/>
      <c r="V47" s="12">
        <v>0</v>
      </c>
      <c r="W47" s="12"/>
      <c r="X47" s="12"/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</row>
    <row r="48" spans="1:33" ht="78" customHeight="1" x14ac:dyDescent="0.25">
      <c r="A48" s="5">
        <v>31</v>
      </c>
      <c r="B48" s="22" t="s">
        <v>146</v>
      </c>
      <c r="C48" s="12">
        <f t="shared" si="5"/>
        <v>11921</v>
      </c>
      <c r="D48" s="12">
        <f>1310+456</f>
        <v>1766</v>
      </c>
      <c r="E48" s="12">
        <v>660</v>
      </c>
      <c r="F48" s="12">
        <v>1082</v>
      </c>
      <c r="G48" s="12">
        <v>1595</v>
      </c>
      <c r="H48" s="12">
        <v>1454</v>
      </c>
      <c r="I48" s="12">
        <v>337</v>
      </c>
      <c r="J48" s="12">
        <v>1098</v>
      </c>
      <c r="K48" s="12">
        <v>982</v>
      </c>
      <c r="L48" s="12"/>
      <c r="M48" s="12"/>
      <c r="N48" s="12">
        <v>424</v>
      </c>
      <c r="O48" s="12">
        <v>111</v>
      </c>
      <c r="P48" s="12"/>
      <c r="Q48" s="12"/>
      <c r="R48" s="12">
        <v>255</v>
      </c>
      <c r="S48" s="12">
        <v>123</v>
      </c>
      <c r="T48" s="12">
        <v>408</v>
      </c>
      <c r="U48" s="12"/>
      <c r="V48" s="12">
        <v>432</v>
      </c>
      <c r="W48" s="12"/>
      <c r="X48" s="12"/>
      <c r="Y48" s="12">
        <v>596</v>
      </c>
      <c r="Z48" s="12">
        <v>19</v>
      </c>
      <c r="AA48" s="12">
        <v>250</v>
      </c>
      <c r="AB48" s="12">
        <v>171</v>
      </c>
      <c r="AC48" s="12">
        <v>158</v>
      </c>
      <c r="AD48" s="12">
        <v>0</v>
      </c>
      <c r="AE48" s="12">
        <v>0</v>
      </c>
    </row>
    <row r="49" spans="1:33" ht="68.25" customHeight="1" x14ac:dyDescent="0.25">
      <c r="A49" s="5">
        <v>32</v>
      </c>
      <c r="B49" s="9" t="s">
        <v>63</v>
      </c>
      <c r="C49" s="12">
        <f t="shared" si="5"/>
        <v>1989</v>
      </c>
      <c r="D49" s="12">
        <v>251</v>
      </c>
      <c r="E49" s="12">
        <v>84</v>
      </c>
      <c r="F49" s="12">
        <v>462</v>
      </c>
      <c r="G49" s="12">
        <v>313</v>
      </c>
      <c r="H49" s="12">
        <v>147</v>
      </c>
      <c r="I49" s="12">
        <v>31</v>
      </c>
      <c r="J49" s="12">
        <v>103</v>
      </c>
      <c r="K49" s="12">
        <v>39</v>
      </c>
      <c r="L49" s="12"/>
      <c r="M49" s="12"/>
      <c r="N49" s="12">
        <v>14</v>
      </c>
      <c r="O49" s="12">
        <v>3</v>
      </c>
      <c r="P49" s="12"/>
      <c r="Q49" s="12"/>
      <c r="R49" s="12">
        <v>6</v>
      </c>
      <c r="S49" s="12">
        <v>1</v>
      </c>
      <c r="T49" s="12">
        <v>366</v>
      </c>
      <c r="U49" s="12"/>
      <c r="V49" s="12">
        <v>26</v>
      </c>
      <c r="W49" s="12"/>
      <c r="X49" s="12"/>
      <c r="Y49" s="12">
        <v>71</v>
      </c>
      <c r="Z49" s="12">
        <v>1</v>
      </c>
      <c r="AA49" s="12">
        <v>10</v>
      </c>
      <c r="AB49" s="12">
        <v>61</v>
      </c>
      <c r="AC49" s="12">
        <v>0</v>
      </c>
      <c r="AD49" s="12">
        <v>0</v>
      </c>
      <c r="AE49" s="12">
        <v>0</v>
      </c>
    </row>
    <row r="50" spans="1:33" s="11" customFormat="1" x14ac:dyDescent="0.25">
      <c r="A50" s="26">
        <v>8</v>
      </c>
      <c r="B50" s="7" t="s">
        <v>25</v>
      </c>
      <c r="C50" s="16">
        <f>SUM(C41:C49)</f>
        <v>25486</v>
      </c>
      <c r="D50" s="16">
        <f>SUM(D41:D49)</f>
        <v>3138</v>
      </c>
      <c r="E50" s="16">
        <f>SUM(E41:E49)</f>
        <v>1243</v>
      </c>
      <c r="F50" s="16">
        <f t="shared" ref="F50:S50" si="6">SUM(F41:F49)</f>
        <v>2352</v>
      </c>
      <c r="G50" s="16">
        <f>SUM(G41:G49)</f>
        <v>3244</v>
      </c>
      <c r="H50" s="16">
        <f t="shared" si="6"/>
        <v>3512</v>
      </c>
      <c r="I50" s="16">
        <f t="shared" si="6"/>
        <v>869</v>
      </c>
      <c r="J50" s="16">
        <f t="shared" si="6"/>
        <v>1662</v>
      </c>
      <c r="K50" s="16">
        <f t="shared" si="6"/>
        <v>2701</v>
      </c>
      <c r="L50" s="16"/>
      <c r="M50" s="16"/>
      <c r="N50" s="16">
        <f t="shared" si="6"/>
        <v>912</v>
      </c>
      <c r="O50" s="16">
        <f t="shared" si="6"/>
        <v>274</v>
      </c>
      <c r="P50" s="16"/>
      <c r="Q50" s="16"/>
      <c r="R50" s="16">
        <f t="shared" si="6"/>
        <v>802</v>
      </c>
      <c r="S50" s="16">
        <f t="shared" si="6"/>
        <v>345</v>
      </c>
      <c r="T50" s="16">
        <f>SUM(T41:T49)</f>
        <v>998</v>
      </c>
      <c r="U50" s="16"/>
      <c r="V50" s="16">
        <f t="shared" ref="V50:AE50" si="7">SUM(V41:V49)</f>
        <v>1032</v>
      </c>
      <c r="W50" s="16"/>
      <c r="X50" s="16"/>
      <c r="Y50" s="16">
        <f t="shared" si="7"/>
        <v>1117</v>
      </c>
      <c r="Z50" s="16">
        <f t="shared" si="7"/>
        <v>135</v>
      </c>
      <c r="AA50" s="16">
        <f t="shared" si="7"/>
        <v>488</v>
      </c>
      <c r="AB50" s="16">
        <f t="shared" si="7"/>
        <v>400</v>
      </c>
      <c r="AC50" s="16">
        <f>SUM(AC41:AC49)</f>
        <v>262</v>
      </c>
      <c r="AD50" s="16">
        <f>SUM(AD41:AD49)</f>
        <v>0</v>
      </c>
      <c r="AE50" s="16">
        <f t="shared" si="7"/>
        <v>0</v>
      </c>
      <c r="AF50" s="39"/>
      <c r="AG50" s="36"/>
    </row>
    <row r="51" spans="1:33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1:33" ht="34.5" customHeight="1" x14ac:dyDescent="0.25">
      <c r="A52" s="5">
        <v>33</v>
      </c>
      <c r="B52" s="31" t="s">
        <v>34</v>
      </c>
      <c r="C52" s="12">
        <f>SUM(D52:AE52)</f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>
        <v>0</v>
      </c>
      <c r="O52" s="12">
        <v>0</v>
      </c>
      <c r="P52" s="12"/>
      <c r="Q52" s="12"/>
      <c r="R52" s="12">
        <v>0</v>
      </c>
      <c r="S52" s="12">
        <v>0</v>
      </c>
      <c r="T52" s="12">
        <v>0</v>
      </c>
      <c r="U52" s="12"/>
      <c r="V52" s="12">
        <v>0</v>
      </c>
      <c r="W52" s="12"/>
      <c r="X52" s="12"/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</row>
    <row r="53" spans="1:33" ht="46.5" customHeight="1" x14ac:dyDescent="0.25">
      <c r="A53" s="5">
        <v>34</v>
      </c>
      <c r="B53" s="22" t="s">
        <v>64</v>
      </c>
      <c r="C53" s="12">
        <f>SUM(D53:AE53)</f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/>
      <c r="N53" s="12">
        <v>0</v>
      </c>
      <c r="O53" s="12">
        <v>0</v>
      </c>
      <c r="P53" s="12"/>
      <c r="Q53" s="12"/>
      <c r="R53" s="12">
        <v>0</v>
      </c>
      <c r="S53" s="12">
        <v>0</v>
      </c>
      <c r="T53" s="12">
        <v>0</v>
      </c>
      <c r="U53" s="12"/>
      <c r="V53" s="12">
        <v>0</v>
      </c>
      <c r="W53" s="12"/>
      <c r="X53" s="12"/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</row>
    <row r="54" spans="1:33" s="11" customFormat="1" x14ac:dyDescent="0.25">
      <c r="A54" s="56">
        <v>2</v>
      </c>
      <c r="B54" s="7" t="s">
        <v>25</v>
      </c>
      <c r="C54" s="15">
        <f t="shared" ref="C54:AE54" si="8">SUM(C52:C53)</f>
        <v>0</v>
      </c>
      <c r="D54" s="15">
        <f t="shared" si="8"/>
        <v>0</v>
      </c>
      <c r="E54" s="15">
        <f t="shared" si="8"/>
        <v>0</v>
      </c>
      <c r="F54" s="15">
        <f t="shared" si="8"/>
        <v>0</v>
      </c>
      <c r="G54" s="15">
        <f t="shared" si="8"/>
        <v>0</v>
      </c>
      <c r="H54" s="15">
        <f t="shared" si="8"/>
        <v>0</v>
      </c>
      <c r="I54" s="15">
        <f t="shared" si="8"/>
        <v>0</v>
      </c>
      <c r="J54" s="15">
        <f t="shared" si="8"/>
        <v>0</v>
      </c>
      <c r="K54" s="15">
        <f t="shared" si="8"/>
        <v>0</v>
      </c>
      <c r="L54" s="15"/>
      <c r="M54" s="15"/>
      <c r="N54" s="15">
        <f t="shared" si="8"/>
        <v>0</v>
      </c>
      <c r="O54" s="15">
        <f t="shared" si="8"/>
        <v>0</v>
      </c>
      <c r="P54" s="15"/>
      <c r="Q54" s="15"/>
      <c r="R54" s="15">
        <f t="shared" si="8"/>
        <v>0</v>
      </c>
      <c r="S54" s="15">
        <f t="shared" si="8"/>
        <v>0</v>
      </c>
      <c r="T54" s="15">
        <f t="shared" si="8"/>
        <v>0</v>
      </c>
      <c r="U54" s="15"/>
      <c r="V54" s="15">
        <f t="shared" si="8"/>
        <v>0</v>
      </c>
      <c r="W54" s="15"/>
      <c r="X54" s="15"/>
      <c r="Y54" s="15">
        <f t="shared" si="8"/>
        <v>0</v>
      </c>
      <c r="Z54" s="15">
        <f t="shared" si="8"/>
        <v>0</v>
      </c>
      <c r="AA54" s="15">
        <f t="shared" si="8"/>
        <v>0</v>
      </c>
      <c r="AB54" s="15">
        <f t="shared" si="8"/>
        <v>0</v>
      </c>
      <c r="AC54" s="15">
        <f>SUM(AC52:AC53)</f>
        <v>0</v>
      </c>
      <c r="AD54" s="15">
        <f>SUM(AD52:AD53)</f>
        <v>0</v>
      </c>
      <c r="AE54" s="15">
        <f t="shared" si="8"/>
        <v>0</v>
      </c>
      <c r="AF54" s="39"/>
      <c r="AG54" s="36"/>
    </row>
    <row r="55" spans="1:33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</row>
    <row r="56" spans="1:33" ht="40.5" customHeight="1" x14ac:dyDescent="0.25">
      <c r="A56" s="5">
        <v>35</v>
      </c>
      <c r="B56" s="8" t="s">
        <v>138</v>
      </c>
      <c r="C56" s="12">
        <f>SUM(D56:AE56)</f>
        <v>10554</v>
      </c>
      <c r="D56" s="12">
        <v>1681</v>
      </c>
      <c r="E56" s="12">
        <v>390</v>
      </c>
      <c r="F56" s="12">
        <v>819</v>
      </c>
      <c r="G56" s="12">
        <v>1195</v>
      </c>
      <c r="H56" s="12">
        <v>1989</v>
      </c>
      <c r="I56" s="12">
        <v>683</v>
      </c>
      <c r="J56" s="12">
        <v>681</v>
      </c>
      <c r="K56" s="12">
        <v>915</v>
      </c>
      <c r="L56" s="12"/>
      <c r="M56" s="12"/>
      <c r="N56" s="12">
        <v>133</v>
      </c>
      <c r="O56" s="12">
        <v>110</v>
      </c>
      <c r="P56" s="12"/>
      <c r="Q56" s="12"/>
      <c r="R56" s="12">
        <v>184</v>
      </c>
      <c r="S56" s="12">
        <v>63</v>
      </c>
      <c r="T56" s="12">
        <v>209</v>
      </c>
      <c r="U56" s="12"/>
      <c r="V56" s="12">
        <v>398</v>
      </c>
      <c r="W56" s="12"/>
      <c r="X56" s="12"/>
      <c r="Y56" s="12">
        <v>703</v>
      </c>
      <c r="Z56" s="12">
        <v>40</v>
      </c>
      <c r="AA56" s="12">
        <v>134</v>
      </c>
      <c r="AB56" s="12">
        <v>86</v>
      </c>
      <c r="AC56" s="12">
        <v>141</v>
      </c>
      <c r="AD56" s="12">
        <v>0</v>
      </c>
      <c r="AE56" s="12">
        <v>0</v>
      </c>
    </row>
    <row r="57" spans="1:33" ht="30" x14ac:dyDescent="0.25">
      <c r="A57" s="5">
        <v>36</v>
      </c>
      <c r="B57" s="8" t="s">
        <v>139</v>
      </c>
      <c r="C57" s="12">
        <f>SUM(D57:AE57)</f>
        <v>4068</v>
      </c>
      <c r="D57" s="12">
        <v>447</v>
      </c>
      <c r="E57" s="12">
        <v>104</v>
      </c>
      <c r="F57" s="12">
        <v>630</v>
      </c>
      <c r="G57" s="12">
        <v>758</v>
      </c>
      <c r="H57" s="12">
        <v>938</v>
      </c>
      <c r="I57" s="12">
        <v>152</v>
      </c>
      <c r="J57" s="12">
        <v>295</v>
      </c>
      <c r="K57" s="12">
        <v>272</v>
      </c>
      <c r="L57" s="12"/>
      <c r="M57" s="12"/>
      <c r="N57" s="12">
        <v>91</v>
      </c>
      <c r="O57" s="12">
        <v>6</v>
      </c>
      <c r="P57" s="12"/>
      <c r="Q57" s="12"/>
      <c r="R57" s="12">
        <v>34</v>
      </c>
      <c r="S57" s="12">
        <v>30</v>
      </c>
      <c r="T57" s="12">
        <v>16</v>
      </c>
      <c r="U57" s="12"/>
      <c r="V57" s="12">
        <v>22</v>
      </c>
      <c r="W57" s="12"/>
      <c r="X57" s="12"/>
      <c r="Y57" s="12">
        <v>137</v>
      </c>
      <c r="Z57" s="12">
        <v>7</v>
      </c>
      <c r="AA57" s="12">
        <v>26</v>
      </c>
      <c r="AB57" s="12">
        <v>98</v>
      </c>
      <c r="AC57" s="12">
        <v>5</v>
      </c>
      <c r="AD57" s="12">
        <v>0</v>
      </c>
      <c r="AE57" s="12">
        <v>0</v>
      </c>
    </row>
    <row r="58" spans="1:33" s="11" customFormat="1" x14ac:dyDescent="0.25">
      <c r="A58" s="26">
        <v>2</v>
      </c>
      <c r="B58" s="7" t="s">
        <v>25</v>
      </c>
      <c r="C58" s="15">
        <f>SUM(C56:C57)</f>
        <v>14622</v>
      </c>
      <c r="D58" s="15">
        <f>SUM(D56:D57)</f>
        <v>2128</v>
      </c>
      <c r="E58" s="15">
        <f>SUM(E56:E57)</f>
        <v>494</v>
      </c>
      <c r="F58" s="15">
        <f t="shared" ref="F58:S58" si="9">SUM(F56:F57)</f>
        <v>1449</v>
      </c>
      <c r="G58" s="15">
        <f>SUM(G56:G57)</f>
        <v>1953</v>
      </c>
      <c r="H58" s="15">
        <f t="shared" si="9"/>
        <v>2927</v>
      </c>
      <c r="I58" s="15">
        <f t="shared" si="9"/>
        <v>835</v>
      </c>
      <c r="J58" s="15">
        <f t="shared" si="9"/>
        <v>976</v>
      </c>
      <c r="K58" s="15">
        <f t="shared" si="9"/>
        <v>1187</v>
      </c>
      <c r="L58" s="15"/>
      <c r="M58" s="15"/>
      <c r="N58" s="15">
        <f t="shared" si="9"/>
        <v>224</v>
      </c>
      <c r="O58" s="15">
        <f t="shared" si="9"/>
        <v>116</v>
      </c>
      <c r="P58" s="15"/>
      <c r="Q58" s="15"/>
      <c r="R58" s="15">
        <f t="shared" si="9"/>
        <v>218</v>
      </c>
      <c r="S58" s="15">
        <f t="shared" si="9"/>
        <v>93</v>
      </c>
      <c r="T58" s="15">
        <f>SUM(T56:T57)</f>
        <v>225</v>
      </c>
      <c r="U58" s="15"/>
      <c r="V58" s="15">
        <f t="shared" ref="V58:AE58" si="10">SUM(V56:V57)</f>
        <v>420</v>
      </c>
      <c r="W58" s="15"/>
      <c r="X58" s="15"/>
      <c r="Y58" s="15">
        <f t="shared" si="10"/>
        <v>840</v>
      </c>
      <c r="Z58" s="15">
        <f t="shared" si="10"/>
        <v>47</v>
      </c>
      <c r="AA58" s="15">
        <f t="shared" si="10"/>
        <v>160</v>
      </c>
      <c r="AB58" s="15">
        <f t="shared" si="10"/>
        <v>184</v>
      </c>
      <c r="AC58" s="15">
        <f>SUM(AC56:AC57)</f>
        <v>146</v>
      </c>
      <c r="AD58" s="15">
        <f>SUM(AD56:AD57)</f>
        <v>0</v>
      </c>
      <c r="AE58" s="15">
        <f t="shared" si="10"/>
        <v>0</v>
      </c>
      <c r="AF58" s="39"/>
      <c r="AG58" s="36"/>
    </row>
    <row r="59" spans="1:33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</row>
    <row r="60" spans="1:33" ht="45" x14ac:dyDescent="0.25">
      <c r="A60" s="5">
        <v>37</v>
      </c>
      <c r="B60" s="8" t="s">
        <v>140</v>
      </c>
      <c r="C60" s="12">
        <f>SUM(D60:AE60)</f>
        <v>9</v>
      </c>
      <c r="D60" s="12">
        <v>0</v>
      </c>
      <c r="E60" s="12">
        <v>1</v>
      </c>
      <c r="F60" s="12">
        <v>0</v>
      </c>
      <c r="G60" s="12">
        <v>0</v>
      </c>
      <c r="H60" s="12">
        <v>1</v>
      </c>
      <c r="I60" s="12">
        <v>0</v>
      </c>
      <c r="J60" s="12">
        <v>0</v>
      </c>
      <c r="K60" s="12">
        <v>0</v>
      </c>
      <c r="L60" s="12"/>
      <c r="M60" s="12"/>
      <c r="N60" s="12">
        <v>0</v>
      </c>
      <c r="O60" s="12">
        <v>0</v>
      </c>
      <c r="P60" s="12"/>
      <c r="Q60" s="12"/>
      <c r="R60" s="12">
        <v>0</v>
      </c>
      <c r="S60" s="12">
        <v>0</v>
      </c>
      <c r="T60" s="12">
        <v>0</v>
      </c>
      <c r="U60" s="12"/>
      <c r="V60" s="12">
        <v>1</v>
      </c>
      <c r="W60" s="12"/>
      <c r="X60" s="12"/>
      <c r="Y60" s="12">
        <v>0</v>
      </c>
      <c r="Z60" s="12">
        <v>1</v>
      </c>
      <c r="AA60" s="12">
        <v>1</v>
      </c>
      <c r="AB60" s="12">
        <v>4</v>
      </c>
      <c r="AC60" s="12">
        <v>0</v>
      </c>
      <c r="AD60" s="12">
        <v>0</v>
      </c>
      <c r="AE60" s="12">
        <v>0</v>
      </c>
    </row>
    <row r="61" spans="1:33" s="11" customFormat="1" x14ac:dyDescent="0.25">
      <c r="A61" s="26">
        <v>1</v>
      </c>
      <c r="B61" s="7" t="s">
        <v>25</v>
      </c>
      <c r="C61" s="15">
        <f>SUM(C60)</f>
        <v>9</v>
      </c>
      <c r="D61" s="15">
        <f t="shared" ref="D61:AE61" si="11">SUM(D60)</f>
        <v>0</v>
      </c>
      <c r="E61" s="15">
        <f t="shared" si="11"/>
        <v>1</v>
      </c>
      <c r="F61" s="15">
        <f t="shared" si="11"/>
        <v>0</v>
      </c>
      <c r="G61" s="15">
        <f>SUM(G60)</f>
        <v>0</v>
      </c>
      <c r="H61" s="15">
        <f t="shared" si="11"/>
        <v>1</v>
      </c>
      <c r="I61" s="15">
        <f t="shared" si="11"/>
        <v>0</v>
      </c>
      <c r="J61" s="15">
        <f t="shared" si="11"/>
        <v>0</v>
      </c>
      <c r="K61" s="15">
        <f t="shared" si="11"/>
        <v>0</v>
      </c>
      <c r="L61" s="15"/>
      <c r="M61" s="15"/>
      <c r="N61" s="15">
        <f t="shared" si="11"/>
        <v>0</v>
      </c>
      <c r="O61" s="15">
        <f>SUM(O60)</f>
        <v>0</v>
      </c>
      <c r="P61" s="15"/>
      <c r="Q61" s="15"/>
      <c r="R61" s="15">
        <f>SUM(R60)</f>
        <v>0</v>
      </c>
      <c r="S61" s="15">
        <f>SUM(S60)</f>
        <v>0</v>
      </c>
      <c r="T61" s="15">
        <f t="shared" si="11"/>
        <v>0</v>
      </c>
      <c r="U61" s="15"/>
      <c r="V61" s="15">
        <f t="shared" si="11"/>
        <v>1</v>
      </c>
      <c r="W61" s="15"/>
      <c r="X61" s="15"/>
      <c r="Y61" s="15">
        <f t="shared" si="11"/>
        <v>0</v>
      </c>
      <c r="Z61" s="15">
        <f t="shared" si="11"/>
        <v>1</v>
      </c>
      <c r="AA61" s="15">
        <f t="shared" si="11"/>
        <v>1</v>
      </c>
      <c r="AB61" s="15">
        <f t="shared" si="11"/>
        <v>4</v>
      </c>
      <c r="AC61" s="15">
        <f>SUM(AC60)</f>
        <v>0</v>
      </c>
      <c r="AD61" s="15">
        <f>SUM(AD60)</f>
        <v>0</v>
      </c>
      <c r="AE61" s="15">
        <f t="shared" si="11"/>
        <v>0</v>
      </c>
      <c r="AF61" s="39"/>
      <c r="AG61" s="36"/>
    </row>
    <row r="62" spans="1:33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39"/>
      <c r="AG62" s="36"/>
    </row>
    <row r="63" spans="1:33" ht="87.75" customHeight="1" x14ac:dyDescent="0.25">
      <c r="A63" s="5">
        <v>38</v>
      </c>
      <c r="B63" s="32" t="s">
        <v>102</v>
      </c>
      <c r="C63" s="12">
        <f>SUM(D63:AE63)</f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/>
      <c r="N63" s="12">
        <v>0</v>
      </c>
      <c r="O63" s="12">
        <v>0</v>
      </c>
      <c r="P63" s="12"/>
      <c r="Q63" s="12"/>
      <c r="R63" s="12">
        <v>0</v>
      </c>
      <c r="S63" s="12">
        <v>0</v>
      </c>
      <c r="T63" s="12">
        <v>0</v>
      </c>
      <c r="U63" s="12"/>
      <c r="V63" s="12">
        <v>0</v>
      </c>
      <c r="W63" s="12"/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</row>
    <row r="64" spans="1:33" s="11" customFormat="1" x14ac:dyDescent="0.25">
      <c r="A64" s="26">
        <v>1</v>
      </c>
      <c r="B64" s="7" t="s">
        <v>25</v>
      </c>
      <c r="C64" s="40">
        <f>C63</f>
        <v>0</v>
      </c>
      <c r="D64" s="44">
        <f>D63</f>
        <v>0</v>
      </c>
      <c r="E64" s="44">
        <f>E63</f>
        <v>0</v>
      </c>
      <c r="F64" s="44">
        <f t="shared" ref="F64:S64" si="12">F63</f>
        <v>0</v>
      </c>
      <c r="G64" s="44">
        <f>G63</f>
        <v>0</v>
      </c>
      <c r="H64" s="47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113"/>
      <c r="M64" s="113"/>
      <c r="N64" s="50">
        <f t="shared" si="12"/>
        <v>0</v>
      </c>
      <c r="O64" s="50">
        <f t="shared" si="12"/>
        <v>0</v>
      </c>
      <c r="P64" s="113"/>
      <c r="Q64" s="113"/>
      <c r="R64" s="50">
        <f t="shared" si="12"/>
        <v>0</v>
      </c>
      <c r="S64" s="50">
        <f t="shared" si="12"/>
        <v>0</v>
      </c>
      <c r="T64" s="52">
        <f>T63</f>
        <v>0</v>
      </c>
      <c r="U64" s="113"/>
      <c r="V64" s="52">
        <f t="shared" ref="V64:AE64" si="13">V63</f>
        <v>0</v>
      </c>
      <c r="W64" s="113"/>
      <c r="X64" s="113"/>
      <c r="Y64" s="52">
        <f t="shared" si="13"/>
        <v>0</v>
      </c>
      <c r="Z64" s="52">
        <f t="shared" si="13"/>
        <v>0</v>
      </c>
      <c r="AA64" s="52">
        <f t="shared" si="13"/>
        <v>0</v>
      </c>
      <c r="AB64" s="52">
        <f t="shared" si="13"/>
        <v>0</v>
      </c>
      <c r="AC64" s="72">
        <f>AC63</f>
        <v>0</v>
      </c>
      <c r="AD64" s="72">
        <f>AD63</f>
        <v>0</v>
      </c>
      <c r="AE64" s="52">
        <f t="shared" si="13"/>
        <v>0</v>
      </c>
      <c r="AF64" s="39"/>
      <c r="AG64" s="36"/>
    </row>
    <row r="65" spans="1:33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39"/>
      <c r="AG65" s="36"/>
    </row>
    <row r="66" spans="1:33" ht="62.25" customHeight="1" x14ac:dyDescent="0.25">
      <c r="A66" s="5">
        <v>39</v>
      </c>
      <c r="B66" s="10" t="s">
        <v>126</v>
      </c>
      <c r="C66" s="12">
        <f>SUM(D66:AE66)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12">
        <v>0</v>
      </c>
      <c r="O66" s="12">
        <v>0</v>
      </c>
      <c r="P66" s="12"/>
      <c r="Q66" s="12"/>
      <c r="R66" s="12">
        <v>0</v>
      </c>
      <c r="S66" s="12">
        <v>0</v>
      </c>
      <c r="T66" s="12">
        <v>0</v>
      </c>
      <c r="U66" s="12"/>
      <c r="V66" s="12">
        <v>0</v>
      </c>
      <c r="W66" s="12"/>
      <c r="X66" s="12"/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</row>
    <row r="67" spans="1:33" s="11" customFormat="1" x14ac:dyDescent="0.25">
      <c r="A67" s="26">
        <v>1</v>
      </c>
      <c r="B67" s="7" t="s">
        <v>25</v>
      </c>
      <c r="C67" s="40">
        <f>SUM(C66)</f>
        <v>0</v>
      </c>
      <c r="D67" s="44">
        <f>SUM(D66)</f>
        <v>0</v>
      </c>
      <c r="E67" s="44">
        <f>SUM(E66)</f>
        <v>0</v>
      </c>
      <c r="F67" s="44">
        <f t="shared" ref="F67:S67" si="14">SUM(F66)</f>
        <v>0</v>
      </c>
      <c r="G67" s="44">
        <f>SUM(G66)</f>
        <v>0</v>
      </c>
      <c r="H67" s="47">
        <f t="shared" si="14"/>
        <v>0</v>
      </c>
      <c r="I67" s="50">
        <f t="shared" si="14"/>
        <v>0</v>
      </c>
      <c r="J67" s="50">
        <f t="shared" si="14"/>
        <v>0</v>
      </c>
      <c r="K67" s="50">
        <f t="shared" si="14"/>
        <v>0</v>
      </c>
      <c r="L67" s="113"/>
      <c r="M67" s="113"/>
      <c r="N67" s="50">
        <f t="shared" si="14"/>
        <v>0</v>
      </c>
      <c r="O67" s="50">
        <f t="shared" si="14"/>
        <v>0</v>
      </c>
      <c r="P67" s="113"/>
      <c r="Q67" s="113"/>
      <c r="R67" s="50">
        <f t="shared" si="14"/>
        <v>0</v>
      </c>
      <c r="S67" s="50">
        <f t="shared" si="14"/>
        <v>0</v>
      </c>
      <c r="T67" s="52">
        <f>SUM(T66)</f>
        <v>0</v>
      </c>
      <c r="U67" s="113"/>
      <c r="V67" s="52">
        <f t="shared" ref="V67:AE67" si="15">SUM(V66)</f>
        <v>0</v>
      </c>
      <c r="W67" s="113"/>
      <c r="X67" s="113"/>
      <c r="Y67" s="52">
        <f t="shared" si="15"/>
        <v>0</v>
      </c>
      <c r="Z67" s="52">
        <f t="shared" si="15"/>
        <v>0</v>
      </c>
      <c r="AA67" s="52">
        <f t="shared" si="15"/>
        <v>0</v>
      </c>
      <c r="AB67" s="52">
        <f t="shared" si="15"/>
        <v>0</v>
      </c>
      <c r="AC67" s="72">
        <f>SUM(AC66)</f>
        <v>0</v>
      </c>
      <c r="AD67" s="72">
        <f>SUM(AD66)</f>
        <v>0</v>
      </c>
      <c r="AE67" s="52">
        <f t="shared" si="15"/>
        <v>0</v>
      </c>
      <c r="AF67" s="39"/>
      <c r="AG67" s="36"/>
    </row>
    <row r="68" spans="1:33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39"/>
      <c r="AG68" s="36"/>
    </row>
    <row r="69" spans="1:33" ht="96" customHeight="1" x14ac:dyDescent="0.25">
      <c r="A69" s="5">
        <v>40</v>
      </c>
      <c r="B69" s="9" t="s">
        <v>166</v>
      </c>
      <c r="C69" s="12">
        <f>SUM(D69:AE69)</f>
        <v>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2"/>
      <c r="N69" s="12">
        <v>0</v>
      </c>
      <c r="O69" s="12">
        <v>0</v>
      </c>
      <c r="P69" s="12"/>
      <c r="Q69" s="12"/>
      <c r="R69" s="12">
        <v>0</v>
      </c>
      <c r="S69" s="12">
        <v>0</v>
      </c>
      <c r="T69" s="12">
        <v>0</v>
      </c>
      <c r="U69" s="12"/>
      <c r="V69" s="12">
        <v>0</v>
      </c>
      <c r="W69" s="12"/>
      <c r="X69" s="12"/>
      <c r="Y69" s="12">
        <v>1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</row>
    <row r="70" spans="1:33" s="11" customFormat="1" x14ac:dyDescent="0.25">
      <c r="A70" s="26">
        <v>1</v>
      </c>
      <c r="B70" s="7" t="s">
        <v>25</v>
      </c>
      <c r="C70" s="40">
        <f>SUM(C69)</f>
        <v>1</v>
      </c>
      <c r="D70" s="44">
        <f>SUM(D69)</f>
        <v>0</v>
      </c>
      <c r="E70" s="44">
        <f>SUM(E69)</f>
        <v>0</v>
      </c>
      <c r="F70" s="44">
        <f t="shared" ref="F70:S70" si="16">SUM(F69)</f>
        <v>0</v>
      </c>
      <c r="G70" s="44">
        <f>SUM(G69)</f>
        <v>0</v>
      </c>
      <c r="H70" s="47">
        <f t="shared" si="16"/>
        <v>0</v>
      </c>
      <c r="I70" s="50">
        <f t="shared" si="16"/>
        <v>0</v>
      </c>
      <c r="J70" s="50">
        <f t="shared" si="16"/>
        <v>0</v>
      </c>
      <c r="K70" s="50">
        <f t="shared" si="16"/>
        <v>0</v>
      </c>
      <c r="L70" s="113"/>
      <c r="M70" s="113"/>
      <c r="N70" s="50">
        <f t="shared" si="16"/>
        <v>0</v>
      </c>
      <c r="O70" s="50">
        <f t="shared" si="16"/>
        <v>0</v>
      </c>
      <c r="P70" s="113"/>
      <c r="Q70" s="113"/>
      <c r="R70" s="50">
        <f t="shared" si="16"/>
        <v>0</v>
      </c>
      <c r="S70" s="50">
        <f t="shared" si="16"/>
        <v>0</v>
      </c>
      <c r="T70" s="52">
        <f>SUM(T69)</f>
        <v>0</v>
      </c>
      <c r="U70" s="113"/>
      <c r="V70" s="52">
        <f t="shared" ref="V70:AE70" si="17">SUM(V69)</f>
        <v>0</v>
      </c>
      <c r="W70" s="113"/>
      <c r="X70" s="113"/>
      <c r="Y70" s="52">
        <f t="shared" si="17"/>
        <v>1</v>
      </c>
      <c r="Z70" s="52">
        <f t="shared" si="17"/>
        <v>0</v>
      </c>
      <c r="AA70" s="52">
        <f t="shared" si="17"/>
        <v>0</v>
      </c>
      <c r="AB70" s="52">
        <f t="shared" si="17"/>
        <v>0</v>
      </c>
      <c r="AC70" s="72">
        <f>SUM(AC69)</f>
        <v>0</v>
      </c>
      <c r="AD70" s="72">
        <f>SUM(AD69)</f>
        <v>0</v>
      </c>
      <c r="AE70" s="52">
        <f t="shared" si="17"/>
        <v>0</v>
      </c>
      <c r="AF70" s="39"/>
      <c r="AG70" s="36"/>
    </row>
    <row r="71" spans="1:33" s="11" customFormat="1" x14ac:dyDescent="0.25">
      <c r="A71" s="46"/>
      <c r="B71" s="7" t="s">
        <v>27</v>
      </c>
      <c r="C71" s="40">
        <f>C61+C58+C54+C50+C39+C32+C29+C64+C70+C67</f>
        <v>42138</v>
      </c>
      <c r="D71" s="44">
        <f t="shared" ref="D71:AE71" si="18">D61+D58+D54+D50+D39+D32+D29+D64+D70+D67</f>
        <v>5362</v>
      </c>
      <c r="E71" s="44">
        <f t="shared" si="18"/>
        <v>1830</v>
      </c>
      <c r="F71" s="44">
        <f t="shared" si="18"/>
        <v>3912</v>
      </c>
      <c r="G71" s="44">
        <f t="shared" si="18"/>
        <v>5391</v>
      </c>
      <c r="H71" s="47">
        <f t="shared" si="18"/>
        <v>6738</v>
      </c>
      <c r="I71" s="50">
        <f t="shared" si="18"/>
        <v>1754</v>
      </c>
      <c r="J71" s="50">
        <f t="shared" si="18"/>
        <v>2816</v>
      </c>
      <c r="K71" s="50">
        <f t="shared" si="18"/>
        <v>4021</v>
      </c>
      <c r="L71" s="113"/>
      <c r="M71" s="113"/>
      <c r="N71" s="50">
        <f t="shared" si="18"/>
        <v>1244</v>
      </c>
      <c r="O71" s="50">
        <f t="shared" si="18"/>
        <v>425</v>
      </c>
      <c r="P71" s="113"/>
      <c r="Q71" s="113"/>
      <c r="R71" s="50">
        <f t="shared" si="18"/>
        <v>1091</v>
      </c>
      <c r="S71" s="50">
        <f t="shared" si="18"/>
        <v>451</v>
      </c>
      <c r="T71" s="52">
        <f t="shared" si="18"/>
        <v>1299</v>
      </c>
      <c r="U71" s="113"/>
      <c r="V71" s="52">
        <f t="shared" si="18"/>
        <v>1649</v>
      </c>
      <c r="W71" s="113"/>
      <c r="X71" s="113"/>
      <c r="Y71" s="52">
        <f t="shared" si="18"/>
        <v>2055</v>
      </c>
      <c r="Z71" s="52">
        <f t="shared" si="18"/>
        <v>233</v>
      </c>
      <c r="AA71" s="52">
        <f t="shared" si="18"/>
        <v>756</v>
      </c>
      <c r="AB71" s="52">
        <f t="shared" si="18"/>
        <v>636</v>
      </c>
      <c r="AC71" s="72">
        <f>AC61+AC58+AC54+AC50+AC39+AC32+AC29+AC64+AC70+AC67</f>
        <v>475</v>
      </c>
      <c r="AD71" s="72">
        <f>AD61+AD58+AD54+AD50+AD39+AD32+AD29+AD64+AD70+AD67</f>
        <v>0</v>
      </c>
      <c r="AE71" s="52">
        <f t="shared" si="18"/>
        <v>0</v>
      </c>
      <c r="AF71" s="39"/>
      <c r="AG71" s="36"/>
    </row>
    <row r="72" spans="1:33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</row>
    <row r="73" spans="1:33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</row>
    <row r="74" spans="1:33" ht="96" customHeight="1" x14ac:dyDescent="0.25">
      <c r="A74" s="5">
        <v>41</v>
      </c>
      <c r="B74" s="10" t="s">
        <v>17</v>
      </c>
      <c r="C74" s="12">
        <f>SUM(D74:AE74)</f>
        <v>0</v>
      </c>
      <c r="D74" s="12"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/>
      <c r="M74" s="1"/>
      <c r="N74" s="1" t="s">
        <v>13</v>
      </c>
      <c r="O74" s="1" t="s">
        <v>13</v>
      </c>
      <c r="P74" s="1"/>
      <c r="Q74" s="1"/>
      <c r="R74" s="1" t="s">
        <v>13</v>
      </c>
      <c r="S74" s="1" t="s">
        <v>13</v>
      </c>
      <c r="T74" s="1" t="s">
        <v>13</v>
      </c>
      <c r="U74" s="1"/>
      <c r="V74" s="1" t="s">
        <v>13</v>
      </c>
      <c r="W74" s="1"/>
      <c r="X74" s="1"/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  <c r="AE74" s="1" t="s">
        <v>13</v>
      </c>
    </row>
    <row r="75" spans="1:33" ht="60.75" customHeight="1" x14ac:dyDescent="0.25">
      <c r="A75" s="5">
        <v>42</v>
      </c>
      <c r="B75" s="10" t="s">
        <v>175</v>
      </c>
      <c r="C75" s="12">
        <f>SUM(D75:AE75)</f>
        <v>0</v>
      </c>
      <c r="D75" s="12"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"/>
      <c r="M75" s="1"/>
      <c r="N75" s="1" t="s">
        <v>13</v>
      </c>
      <c r="O75" s="1" t="s">
        <v>13</v>
      </c>
      <c r="P75" s="1"/>
      <c r="Q75" s="1"/>
      <c r="R75" s="1" t="s">
        <v>13</v>
      </c>
      <c r="S75" s="1" t="s">
        <v>13</v>
      </c>
      <c r="T75" s="1" t="s">
        <v>13</v>
      </c>
      <c r="U75" s="1"/>
      <c r="V75" s="1" t="s">
        <v>13</v>
      </c>
      <c r="W75" s="1"/>
      <c r="X75" s="1"/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</row>
    <row r="76" spans="1:33" ht="48" customHeight="1" x14ac:dyDescent="0.25">
      <c r="A76" s="5">
        <v>43</v>
      </c>
      <c r="B76" s="10" t="s">
        <v>176</v>
      </c>
      <c r="C76" s="12">
        <f>SUM(D76:AE76)</f>
        <v>0</v>
      </c>
      <c r="D76" s="12"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"/>
      <c r="M76" s="1"/>
      <c r="N76" s="1" t="s">
        <v>13</v>
      </c>
      <c r="O76" s="1" t="s">
        <v>13</v>
      </c>
      <c r="P76" s="1"/>
      <c r="Q76" s="1"/>
      <c r="R76" s="1" t="s">
        <v>13</v>
      </c>
      <c r="S76" s="1" t="s">
        <v>13</v>
      </c>
      <c r="T76" s="1" t="s">
        <v>13</v>
      </c>
      <c r="U76" s="1"/>
      <c r="V76" s="1" t="s">
        <v>13</v>
      </c>
      <c r="W76" s="1"/>
      <c r="X76" s="1"/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  <c r="AE76" s="1" t="s">
        <v>13</v>
      </c>
    </row>
    <row r="77" spans="1:33" ht="45" x14ac:dyDescent="0.25">
      <c r="A77" s="5">
        <v>44</v>
      </c>
      <c r="B77" s="10" t="s">
        <v>177</v>
      </c>
      <c r="C77" s="12">
        <f>SUM(D77:AE77)</f>
        <v>1</v>
      </c>
      <c r="D77" s="12">
        <v>1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/>
      <c r="M77" s="1"/>
      <c r="N77" s="1" t="s">
        <v>13</v>
      </c>
      <c r="O77" s="1" t="s">
        <v>13</v>
      </c>
      <c r="P77" s="1"/>
      <c r="Q77" s="1"/>
      <c r="R77" s="1" t="s">
        <v>13</v>
      </c>
      <c r="S77" s="1" t="s">
        <v>13</v>
      </c>
      <c r="T77" s="1" t="s">
        <v>13</v>
      </c>
      <c r="U77" s="1"/>
      <c r="V77" s="1" t="s">
        <v>13</v>
      </c>
      <c r="W77" s="1"/>
      <c r="X77" s="1"/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13</v>
      </c>
    </row>
    <row r="78" spans="1:33" ht="45" x14ac:dyDescent="0.25">
      <c r="A78" s="5">
        <v>45</v>
      </c>
      <c r="B78" s="10" t="s">
        <v>178</v>
      </c>
      <c r="C78" s="12">
        <f>SUM(D78:AE78)</f>
        <v>9</v>
      </c>
      <c r="D78" s="12">
        <v>9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/>
      <c r="M78" s="1"/>
      <c r="N78" s="1" t="s">
        <v>13</v>
      </c>
      <c r="O78" s="1" t="s">
        <v>13</v>
      </c>
      <c r="P78" s="1"/>
      <c r="Q78" s="1"/>
      <c r="R78" s="1" t="s">
        <v>13</v>
      </c>
      <c r="S78" s="1" t="s">
        <v>13</v>
      </c>
      <c r="T78" s="1" t="s">
        <v>13</v>
      </c>
      <c r="U78" s="1"/>
      <c r="V78" s="1" t="s">
        <v>13</v>
      </c>
      <c r="W78" s="1"/>
      <c r="X78" s="1"/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</row>
    <row r="79" spans="1:33" s="11" customFormat="1" x14ac:dyDescent="0.25">
      <c r="A79" s="26">
        <v>5</v>
      </c>
      <c r="B79" s="7" t="s">
        <v>25</v>
      </c>
      <c r="C79" s="15">
        <f t="shared" ref="C79:AE79" si="19">SUM(C74:C78)</f>
        <v>10</v>
      </c>
      <c r="D79" s="15">
        <f t="shared" si="19"/>
        <v>10</v>
      </c>
      <c r="E79" s="15">
        <f t="shared" si="19"/>
        <v>0</v>
      </c>
      <c r="F79" s="15">
        <f t="shared" si="19"/>
        <v>0</v>
      </c>
      <c r="G79" s="15">
        <f t="shared" si="19"/>
        <v>0</v>
      </c>
      <c r="H79" s="15">
        <f t="shared" si="19"/>
        <v>0</v>
      </c>
      <c r="I79" s="15">
        <f t="shared" si="19"/>
        <v>0</v>
      </c>
      <c r="J79" s="15">
        <f t="shared" si="19"/>
        <v>0</v>
      </c>
      <c r="K79" s="15">
        <f t="shared" si="19"/>
        <v>0</v>
      </c>
      <c r="L79" s="15"/>
      <c r="M79" s="15"/>
      <c r="N79" s="15">
        <f t="shared" si="19"/>
        <v>0</v>
      </c>
      <c r="O79" s="15">
        <f t="shared" si="19"/>
        <v>0</v>
      </c>
      <c r="P79" s="15"/>
      <c r="Q79" s="15"/>
      <c r="R79" s="15">
        <f t="shared" si="19"/>
        <v>0</v>
      </c>
      <c r="S79" s="15">
        <f t="shared" si="19"/>
        <v>0</v>
      </c>
      <c r="T79" s="15">
        <f t="shared" si="19"/>
        <v>0</v>
      </c>
      <c r="U79" s="15"/>
      <c r="V79" s="15">
        <f t="shared" si="19"/>
        <v>0</v>
      </c>
      <c r="W79" s="15"/>
      <c r="X79" s="15"/>
      <c r="Y79" s="15">
        <f t="shared" si="19"/>
        <v>0</v>
      </c>
      <c r="Z79" s="15">
        <f t="shared" si="19"/>
        <v>0</v>
      </c>
      <c r="AA79" s="15">
        <f t="shared" si="19"/>
        <v>0</v>
      </c>
      <c r="AB79" s="15">
        <f t="shared" si="19"/>
        <v>0</v>
      </c>
      <c r="AC79" s="15">
        <f>SUM(AC74:AC78)</f>
        <v>0</v>
      </c>
      <c r="AD79" s="15">
        <f>SUM(AD74:AD78)</f>
        <v>0</v>
      </c>
      <c r="AE79" s="15">
        <f t="shared" si="19"/>
        <v>0</v>
      </c>
      <c r="AF79" s="39"/>
      <c r="AG79" s="36"/>
    </row>
    <row r="80" spans="1:33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31" x14ac:dyDescent="0.25">
      <c r="A81" s="5">
        <v>46</v>
      </c>
      <c r="B81" s="10" t="s">
        <v>85</v>
      </c>
      <c r="C81" s="12">
        <f t="shared" ref="C81:C117" si="20">SUM(D81:AE81)</f>
        <v>98</v>
      </c>
      <c r="D81" s="12">
        <v>17</v>
      </c>
      <c r="E81" s="12">
        <v>4</v>
      </c>
      <c r="F81" s="12">
        <v>11</v>
      </c>
      <c r="G81" s="12">
        <v>12</v>
      </c>
      <c r="H81" s="12">
        <v>22</v>
      </c>
      <c r="I81" s="12">
        <v>8</v>
      </c>
      <c r="J81" s="12">
        <v>3</v>
      </c>
      <c r="K81" s="12">
        <v>3</v>
      </c>
      <c r="L81" s="12"/>
      <c r="M81" s="12"/>
      <c r="N81" s="12">
        <v>1</v>
      </c>
      <c r="O81" s="12">
        <v>2</v>
      </c>
      <c r="P81" s="12"/>
      <c r="Q81" s="12"/>
      <c r="R81" s="12">
        <v>1</v>
      </c>
      <c r="S81" s="12">
        <v>0</v>
      </c>
      <c r="T81" s="12">
        <v>2</v>
      </c>
      <c r="U81" s="12"/>
      <c r="V81" s="12">
        <v>7</v>
      </c>
      <c r="W81" s="12"/>
      <c r="X81" s="12"/>
      <c r="Y81" s="12">
        <v>2</v>
      </c>
      <c r="Z81" s="12">
        <v>0</v>
      </c>
      <c r="AA81" s="12">
        <v>0</v>
      </c>
      <c r="AB81" s="12">
        <v>2</v>
      </c>
      <c r="AC81" s="12">
        <v>1</v>
      </c>
      <c r="AD81" s="12">
        <v>0</v>
      </c>
      <c r="AE81" s="12">
        <v>0</v>
      </c>
    </row>
    <row r="82" spans="1:31" ht="45" x14ac:dyDescent="0.25">
      <c r="A82" s="5">
        <v>47</v>
      </c>
      <c r="B82" s="10" t="s">
        <v>83</v>
      </c>
      <c r="C82" s="12">
        <f t="shared" si="20"/>
        <v>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/>
      <c r="N82" s="12">
        <v>0</v>
      </c>
      <c r="O82" s="12">
        <v>1</v>
      </c>
      <c r="P82" s="12"/>
      <c r="Q82" s="12"/>
      <c r="R82" s="12">
        <v>0</v>
      </c>
      <c r="S82" s="12">
        <v>0</v>
      </c>
      <c r="T82" s="12">
        <v>0</v>
      </c>
      <c r="U82" s="12"/>
      <c r="V82" s="12">
        <v>0</v>
      </c>
      <c r="W82" s="12"/>
      <c r="X82" s="12"/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</row>
    <row r="83" spans="1:31" ht="30" x14ac:dyDescent="0.25">
      <c r="A83" s="5">
        <v>48</v>
      </c>
      <c r="B83" s="10" t="s">
        <v>19</v>
      </c>
      <c r="C83" s="12">
        <f t="shared" si="20"/>
        <v>69</v>
      </c>
      <c r="D83" s="12">
        <v>8</v>
      </c>
      <c r="E83" s="12">
        <v>4</v>
      </c>
      <c r="F83" s="12">
        <v>2</v>
      </c>
      <c r="G83" s="12">
        <v>10</v>
      </c>
      <c r="H83" s="12">
        <v>11</v>
      </c>
      <c r="I83" s="12">
        <v>3</v>
      </c>
      <c r="J83" s="12">
        <v>0</v>
      </c>
      <c r="K83" s="12">
        <v>6</v>
      </c>
      <c r="L83" s="12"/>
      <c r="M83" s="12"/>
      <c r="N83" s="12">
        <v>0</v>
      </c>
      <c r="O83" s="12">
        <v>1</v>
      </c>
      <c r="P83" s="12"/>
      <c r="Q83" s="12"/>
      <c r="R83" s="12">
        <v>5</v>
      </c>
      <c r="S83" s="12">
        <v>1</v>
      </c>
      <c r="T83" s="12">
        <v>7</v>
      </c>
      <c r="U83" s="12"/>
      <c r="V83" s="12">
        <v>1</v>
      </c>
      <c r="W83" s="12"/>
      <c r="X83" s="12"/>
      <c r="Y83" s="12">
        <v>5</v>
      </c>
      <c r="Z83" s="12">
        <v>0</v>
      </c>
      <c r="AA83" s="12">
        <v>1</v>
      </c>
      <c r="AB83" s="12">
        <v>2</v>
      </c>
      <c r="AC83" s="12">
        <v>2</v>
      </c>
      <c r="AD83" s="12">
        <v>0</v>
      </c>
      <c r="AE83" s="12">
        <v>0</v>
      </c>
    </row>
    <row r="84" spans="1:31" x14ac:dyDescent="0.25">
      <c r="A84" s="5">
        <v>49</v>
      </c>
      <c r="B84" s="10" t="s">
        <v>147</v>
      </c>
      <c r="C84" s="12">
        <f t="shared" si="20"/>
        <v>830</v>
      </c>
      <c r="D84" s="12">
        <v>76</v>
      </c>
      <c r="E84" s="12">
        <v>44</v>
      </c>
      <c r="F84" s="12">
        <v>29</v>
      </c>
      <c r="G84" s="12">
        <v>86</v>
      </c>
      <c r="H84" s="12">
        <v>199</v>
      </c>
      <c r="I84" s="12">
        <v>63</v>
      </c>
      <c r="J84" s="12">
        <v>41</v>
      </c>
      <c r="K84" s="12">
        <v>52</v>
      </c>
      <c r="L84" s="12"/>
      <c r="M84" s="12"/>
      <c r="N84" s="12">
        <v>1</v>
      </c>
      <c r="O84" s="12">
        <v>1</v>
      </c>
      <c r="P84" s="12"/>
      <c r="Q84" s="12"/>
      <c r="R84" s="12">
        <v>39</v>
      </c>
      <c r="S84" s="12">
        <v>8</v>
      </c>
      <c r="T84" s="12">
        <v>66</v>
      </c>
      <c r="U84" s="12"/>
      <c r="V84" s="12">
        <v>2</v>
      </c>
      <c r="W84" s="12"/>
      <c r="X84" s="12"/>
      <c r="Y84" s="12">
        <v>81</v>
      </c>
      <c r="Z84" s="12">
        <v>1</v>
      </c>
      <c r="AA84" s="12">
        <v>20</v>
      </c>
      <c r="AB84" s="12">
        <v>9</v>
      </c>
      <c r="AC84" s="12">
        <v>12</v>
      </c>
      <c r="AD84" s="12">
        <v>0</v>
      </c>
      <c r="AE84" s="12">
        <v>0</v>
      </c>
    </row>
    <row r="85" spans="1:31" x14ac:dyDescent="0.25">
      <c r="A85" s="5">
        <v>50</v>
      </c>
      <c r="B85" s="10" t="s">
        <v>18</v>
      </c>
      <c r="C85" s="12">
        <f t="shared" si="20"/>
        <v>159</v>
      </c>
      <c r="D85" s="12">
        <v>8</v>
      </c>
      <c r="E85" s="12">
        <v>7</v>
      </c>
      <c r="F85" s="12">
        <v>7</v>
      </c>
      <c r="G85" s="12">
        <v>21</v>
      </c>
      <c r="H85" s="12">
        <v>39</v>
      </c>
      <c r="I85" s="12">
        <v>16</v>
      </c>
      <c r="J85" s="12">
        <v>6</v>
      </c>
      <c r="K85" s="12">
        <v>17</v>
      </c>
      <c r="L85" s="12"/>
      <c r="M85" s="12"/>
      <c r="N85" s="12">
        <v>2</v>
      </c>
      <c r="O85" s="12">
        <v>0</v>
      </c>
      <c r="P85" s="12"/>
      <c r="Q85" s="12"/>
      <c r="R85" s="12">
        <v>4</v>
      </c>
      <c r="S85" s="12">
        <v>0</v>
      </c>
      <c r="T85" s="12">
        <v>8</v>
      </c>
      <c r="U85" s="12"/>
      <c r="V85" s="12">
        <v>5</v>
      </c>
      <c r="W85" s="12"/>
      <c r="X85" s="12"/>
      <c r="Y85" s="12">
        <v>16</v>
      </c>
      <c r="Z85" s="12">
        <v>0</v>
      </c>
      <c r="AA85" s="12">
        <v>2</v>
      </c>
      <c r="AB85" s="12">
        <v>0</v>
      </c>
      <c r="AC85" s="12">
        <v>1</v>
      </c>
      <c r="AD85" s="12">
        <v>0</v>
      </c>
      <c r="AE85" s="12">
        <v>0</v>
      </c>
    </row>
    <row r="86" spans="1:31" ht="45" x14ac:dyDescent="0.25">
      <c r="A86" s="5">
        <v>51</v>
      </c>
      <c r="B86" s="10" t="s">
        <v>8</v>
      </c>
      <c r="C86" s="12">
        <f t="shared" si="20"/>
        <v>0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/>
      <c r="M86" s="12"/>
      <c r="N86" s="12">
        <v>0</v>
      </c>
      <c r="O86" s="12">
        <v>0</v>
      </c>
      <c r="P86" s="12"/>
      <c r="Q86" s="12"/>
      <c r="R86" s="12">
        <v>0</v>
      </c>
      <c r="S86" s="12">
        <v>0</v>
      </c>
      <c r="T86" s="12">
        <v>0</v>
      </c>
      <c r="U86" s="12"/>
      <c r="V86" s="12">
        <v>0</v>
      </c>
      <c r="W86" s="12"/>
      <c r="X86" s="12"/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1:31" ht="75" x14ac:dyDescent="0.25">
      <c r="A87" s="5">
        <v>52</v>
      </c>
      <c r="B87" s="10" t="s">
        <v>20</v>
      </c>
      <c r="C87" s="12">
        <f t="shared" si="20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/>
      <c r="N87" s="12">
        <v>0</v>
      </c>
      <c r="O87" s="12">
        <v>0</v>
      </c>
      <c r="P87" s="12"/>
      <c r="Q87" s="12"/>
      <c r="R87" s="12">
        <v>0</v>
      </c>
      <c r="S87" s="12">
        <v>0</v>
      </c>
      <c r="T87" s="12">
        <v>0</v>
      </c>
      <c r="U87" s="12"/>
      <c r="V87" s="12">
        <v>0</v>
      </c>
      <c r="W87" s="12"/>
      <c r="X87" s="12"/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</row>
    <row r="88" spans="1:31" ht="75" x14ac:dyDescent="0.25">
      <c r="A88" s="5">
        <v>53</v>
      </c>
      <c r="B88" s="10" t="s">
        <v>81</v>
      </c>
      <c r="C88" s="12">
        <f t="shared" si="20"/>
        <v>1616</v>
      </c>
      <c r="D88" s="12">
        <v>184</v>
      </c>
      <c r="E88" s="12">
        <v>131</v>
      </c>
      <c r="F88" s="12">
        <v>20</v>
      </c>
      <c r="G88" s="12">
        <v>43</v>
      </c>
      <c r="H88" s="12">
        <v>283</v>
      </c>
      <c r="I88" s="12">
        <v>96</v>
      </c>
      <c r="J88" s="12">
        <v>73</v>
      </c>
      <c r="K88" s="12">
        <v>68</v>
      </c>
      <c r="L88" s="12"/>
      <c r="M88" s="12"/>
      <c r="N88" s="12">
        <v>4</v>
      </c>
      <c r="O88" s="12">
        <v>24</v>
      </c>
      <c r="P88" s="12"/>
      <c r="Q88" s="12"/>
      <c r="R88" s="12">
        <v>278</v>
      </c>
      <c r="S88" s="12">
        <v>19</v>
      </c>
      <c r="T88" s="12">
        <v>219</v>
      </c>
      <c r="U88" s="12"/>
      <c r="V88" s="12">
        <v>0</v>
      </c>
      <c r="W88" s="12"/>
      <c r="X88" s="12"/>
      <c r="Y88" s="12">
        <v>90</v>
      </c>
      <c r="Z88" s="12">
        <v>2</v>
      </c>
      <c r="AA88" s="12">
        <v>41</v>
      </c>
      <c r="AB88" s="12">
        <v>19</v>
      </c>
      <c r="AC88" s="12">
        <v>22</v>
      </c>
      <c r="AD88" s="12">
        <v>0</v>
      </c>
      <c r="AE88" s="12">
        <v>0</v>
      </c>
    </row>
    <row r="89" spans="1:31" ht="60" x14ac:dyDescent="0.25">
      <c r="A89" s="5">
        <v>54</v>
      </c>
      <c r="B89" s="10" t="s">
        <v>79</v>
      </c>
      <c r="C89" s="12">
        <f t="shared" si="20"/>
        <v>4</v>
      </c>
      <c r="D89" s="12">
        <v>1</v>
      </c>
      <c r="E89" s="12">
        <v>0</v>
      </c>
      <c r="F89" s="12">
        <v>0</v>
      </c>
      <c r="G89" s="12">
        <v>1</v>
      </c>
      <c r="H89" s="12">
        <v>0</v>
      </c>
      <c r="I89" s="12">
        <v>0</v>
      </c>
      <c r="J89" s="12">
        <v>0</v>
      </c>
      <c r="K89" s="12">
        <v>2</v>
      </c>
      <c r="L89" s="12"/>
      <c r="M89" s="12"/>
      <c r="N89" s="12">
        <v>0</v>
      </c>
      <c r="O89" s="12">
        <v>0</v>
      </c>
      <c r="P89" s="12"/>
      <c r="Q89" s="12"/>
      <c r="R89" s="12">
        <v>0</v>
      </c>
      <c r="S89" s="12">
        <v>0</v>
      </c>
      <c r="T89" s="12">
        <v>0</v>
      </c>
      <c r="U89" s="12"/>
      <c r="V89" s="12">
        <v>0</v>
      </c>
      <c r="W89" s="12"/>
      <c r="X89" s="12"/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</row>
    <row r="90" spans="1:31" ht="30" x14ac:dyDescent="0.25">
      <c r="A90" s="5">
        <v>55</v>
      </c>
      <c r="B90" s="10" t="s">
        <v>84</v>
      </c>
      <c r="C90" s="12">
        <f t="shared" si="20"/>
        <v>13</v>
      </c>
      <c r="D90" s="12">
        <v>10</v>
      </c>
      <c r="E90" s="12">
        <v>0</v>
      </c>
      <c r="F90" s="12">
        <v>1</v>
      </c>
      <c r="G90" s="12">
        <v>1</v>
      </c>
      <c r="H90" s="12">
        <v>0</v>
      </c>
      <c r="I90" s="12">
        <v>0</v>
      </c>
      <c r="J90" s="12">
        <v>0</v>
      </c>
      <c r="K90" s="12">
        <v>1</v>
      </c>
      <c r="L90" s="12"/>
      <c r="M90" s="12"/>
      <c r="N90" s="12">
        <v>0</v>
      </c>
      <c r="O90" s="12">
        <v>0</v>
      </c>
      <c r="P90" s="12"/>
      <c r="Q90" s="12"/>
      <c r="R90" s="12">
        <v>0</v>
      </c>
      <c r="S90" s="12">
        <v>0</v>
      </c>
      <c r="T90" s="12">
        <v>0</v>
      </c>
      <c r="U90" s="12"/>
      <c r="V90" s="12">
        <v>0</v>
      </c>
      <c r="W90" s="12"/>
      <c r="X90" s="12"/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</row>
    <row r="91" spans="1:31" ht="30" x14ac:dyDescent="0.25">
      <c r="A91" s="5">
        <v>56</v>
      </c>
      <c r="B91" s="10" t="s">
        <v>82</v>
      </c>
      <c r="C91" s="12">
        <f t="shared" si="20"/>
        <v>766</v>
      </c>
      <c r="D91" s="12">
        <v>116</v>
      </c>
      <c r="E91" s="12">
        <v>18</v>
      </c>
      <c r="F91" s="12">
        <v>108</v>
      </c>
      <c r="G91" s="12">
        <v>120</v>
      </c>
      <c r="H91" s="12">
        <v>69</v>
      </c>
      <c r="I91" s="12">
        <v>42</v>
      </c>
      <c r="J91" s="12">
        <v>38</v>
      </c>
      <c r="K91" s="12">
        <v>134</v>
      </c>
      <c r="L91" s="12"/>
      <c r="M91" s="12"/>
      <c r="N91" s="12">
        <v>10</v>
      </c>
      <c r="O91" s="12">
        <v>5</v>
      </c>
      <c r="P91" s="12"/>
      <c r="Q91" s="12"/>
      <c r="R91" s="12">
        <v>13</v>
      </c>
      <c r="S91" s="12">
        <v>9</v>
      </c>
      <c r="T91" s="12">
        <v>11</v>
      </c>
      <c r="U91" s="12"/>
      <c r="V91" s="12">
        <v>15</v>
      </c>
      <c r="W91" s="12"/>
      <c r="X91" s="12"/>
      <c r="Y91" s="12">
        <v>19</v>
      </c>
      <c r="Z91" s="12">
        <v>3</v>
      </c>
      <c r="AA91" s="12">
        <v>16</v>
      </c>
      <c r="AB91" s="12">
        <v>11</v>
      </c>
      <c r="AC91" s="12">
        <v>9</v>
      </c>
      <c r="AD91" s="12">
        <v>0</v>
      </c>
      <c r="AE91" s="12">
        <v>0</v>
      </c>
    </row>
    <row r="92" spans="1:31" x14ac:dyDescent="0.25">
      <c r="A92" s="5">
        <v>57</v>
      </c>
      <c r="B92" s="10" t="s">
        <v>80</v>
      </c>
      <c r="C92" s="12">
        <f t="shared" si="20"/>
        <v>144</v>
      </c>
      <c r="D92" s="12">
        <v>13</v>
      </c>
      <c r="E92" s="12">
        <v>9</v>
      </c>
      <c r="F92" s="12">
        <v>8</v>
      </c>
      <c r="G92" s="12">
        <v>26</v>
      </c>
      <c r="H92" s="12">
        <v>30</v>
      </c>
      <c r="I92" s="12">
        <v>11</v>
      </c>
      <c r="J92" s="12">
        <v>5</v>
      </c>
      <c r="K92" s="12">
        <v>6</v>
      </c>
      <c r="L92" s="12"/>
      <c r="M92" s="12"/>
      <c r="N92" s="12">
        <v>1</v>
      </c>
      <c r="O92" s="12">
        <v>0</v>
      </c>
      <c r="P92" s="12"/>
      <c r="Q92" s="12"/>
      <c r="R92" s="12">
        <v>6</v>
      </c>
      <c r="S92" s="12">
        <v>1</v>
      </c>
      <c r="T92" s="12">
        <v>10</v>
      </c>
      <c r="U92" s="12"/>
      <c r="V92" s="12">
        <v>1</v>
      </c>
      <c r="W92" s="12"/>
      <c r="X92" s="12"/>
      <c r="Y92" s="12">
        <v>10</v>
      </c>
      <c r="Z92" s="12">
        <v>4</v>
      </c>
      <c r="AA92" s="12">
        <v>1</v>
      </c>
      <c r="AB92" s="12">
        <v>2</v>
      </c>
      <c r="AC92" s="12">
        <v>0</v>
      </c>
      <c r="AD92" s="12">
        <v>0</v>
      </c>
      <c r="AE92" s="12">
        <v>0</v>
      </c>
    </row>
    <row r="93" spans="1:31" ht="30" x14ac:dyDescent="0.25">
      <c r="A93" s="5">
        <v>58</v>
      </c>
      <c r="B93" s="10" t="s">
        <v>148</v>
      </c>
      <c r="C93" s="12">
        <f t="shared" si="20"/>
        <v>425</v>
      </c>
      <c r="D93" s="12">
        <v>60</v>
      </c>
      <c r="E93" s="12">
        <v>64</v>
      </c>
      <c r="F93" s="12">
        <v>4</v>
      </c>
      <c r="G93" s="12">
        <v>12</v>
      </c>
      <c r="H93" s="12">
        <v>103</v>
      </c>
      <c r="I93" s="12">
        <v>51</v>
      </c>
      <c r="J93" s="12">
        <v>21</v>
      </c>
      <c r="K93" s="12">
        <v>24</v>
      </c>
      <c r="L93" s="12"/>
      <c r="M93" s="12"/>
      <c r="N93" s="12">
        <v>1</v>
      </c>
      <c r="O93" s="12">
        <v>0</v>
      </c>
      <c r="P93" s="12"/>
      <c r="Q93" s="12"/>
      <c r="R93" s="12">
        <v>14</v>
      </c>
      <c r="S93" s="12">
        <v>1</v>
      </c>
      <c r="T93" s="12">
        <v>22</v>
      </c>
      <c r="U93" s="12"/>
      <c r="V93" s="12">
        <v>8</v>
      </c>
      <c r="W93" s="12"/>
      <c r="X93" s="12"/>
      <c r="Y93" s="12">
        <v>27</v>
      </c>
      <c r="Z93" s="12">
        <v>0</v>
      </c>
      <c r="AA93" s="12">
        <v>6</v>
      </c>
      <c r="AB93" s="12">
        <v>4</v>
      </c>
      <c r="AC93" s="12">
        <v>3</v>
      </c>
      <c r="AD93" s="12">
        <v>0</v>
      </c>
      <c r="AE93" s="12">
        <v>0</v>
      </c>
    </row>
    <row r="94" spans="1:31" x14ac:dyDescent="0.25">
      <c r="A94" s="5">
        <v>59</v>
      </c>
      <c r="B94" s="10" t="s">
        <v>109</v>
      </c>
      <c r="C94" s="12">
        <f t="shared" si="20"/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2"/>
      <c r="N94" s="12">
        <v>0</v>
      </c>
      <c r="O94" s="12">
        <v>0</v>
      </c>
      <c r="P94" s="12"/>
      <c r="Q94" s="12"/>
      <c r="R94" s="12">
        <v>0</v>
      </c>
      <c r="S94" s="12">
        <v>0</v>
      </c>
      <c r="T94" s="12">
        <v>0</v>
      </c>
      <c r="U94" s="12"/>
      <c r="V94" s="12">
        <v>0</v>
      </c>
      <c r="W94" s="12"/>
      <c r="X94" s="12"/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</row>
    <row r="95" spans="1:31" ht="45" x14ac:dyDescent="0.25">
      <c r="A95" s="5">
        <v>60</v>
      </c>
      <c r="B95" s="10" t="s">
        <v>110</v>
      </c>
      <c r="C95" s="12">
        <f t="shared" si="20"/>
        <v>259</v>
      </c>
      <c r="D95" s="12">
        <v>21</v>
      </c>
      <c r="E95" s="12">
        <v>11</v>
      </c>
      <c r="F95" s="12">
        <v>34</v>
      </c>
      <c r="G95" s="12">
        <v>37</v>
      </c>
      <c r="H95" s="12">
        <v>18</v>
      </c>
      <c r="I95" s="12">
        <v>34</v>
      </c>
      <c r="J95" s="12">
        <v>25</v>
      </c>
      <c r="K95" s="12">
        <v>33</v>
      </c>
      <c r="L95" s="12"/>
      <c r="M95" s="12"/>
      <c r="N95" s="12">
        <v>2</v>
      </c>
      <c r="O95" s="12">
        <v>1</v>
      </c>
      <c r="P95" s="12"/>
      <c r="Q95" s="12"/>
      <c r="R95" s="12">
        <v>1</v>
      </c>
      <c r="S95" s="12">
        <v>2</v>
      </c>
      <c r="T95" s="12">
        <v>3</v>
      </c>
      <c r="U95" s="12"/>
      <c r="V95" s="12">
        <v>1</v>
      </c>
      <c r="W95" s="12"/>
      <c r="X95" s="12"/>
      <c r="Y95" s="12">
        <v>17</v>
      </c>
      <c r="Z95" s="12">
        <v>4</v>
      </c>
      <c r="AA95" s="12">
        <v>9</v>
      </c>
      <c r="AB95" s="12">
        <v>6</v>
      </c>
      <c r="AC95" s="12">
        <v>0</v>
      </c>
      <c r="AD95" s="12">
        <v>0</v>
      </c>
      <c r="AE95" s="12">
        <v>0</v>
      </c>
    </row>
    <row r="96" spans="1:31" ht="45" x14ac:dyDescent="0.25">
      <c r="A96" s="5">
        <v>61</v>
      </c>
      <c r="B96" s="10" t="s">
        <v>9</v>
      </c>
      <c r="C96" s="12">
        <f t="shared" si="20"/>
        <v>1</v>
      </c>
      <c r="D96" s="12">
        <v>0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/>
      <c r="M96" s="12"/>
      <c r="N96" s="12">
        <v>0</v>
      </c>
      <c r="O96" s="12">
        <v>0</v>
      </c>
      <c r="P96" s="12"/>
      <c r="Q96" s="12"/>
      <c r="R96" s="12">
        <v>0</v>
      </c>
      <c r="S96" s="12">
        <v>0</v>
      </c>
      <c r="T96" s="12">
        <v>0</v>
      </c>
      <c r="U96" s="12"/>
      <c r="V96" s="12">
        <v>0</v>
      </c>
      <c r="W96" s="12"/>
      <c r="X96" s="12"/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</row>
    <row r="97" spans="1:31" ht="90" x14ac:dyDescent="0.25">
      <c r="A97" s="5">
        <v>62</v>
      </c>
      <c r="B97" s="10" t="s">
        <v>111</v>
      </c>
      <c r="C97" s="12">
        <f t="shared" si="20"/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1</v>
      </c>
      <c r="L97" s="12"/>
      <c r="M97" s="12"/>
      <c r="N97" s="12">
        <v>0</v>
      </c>
      <c r="O97" s="12">
        <v>0</v>
      </c>
      <c r="P97" s="12"/>
      <c r="Q97" s="12"/>
      <c r="R97" s="12">
        <v>0</v>
      </c>
      <c r="S97" s="12">
        <v>0</v>
      </c>
      <c r="T97" s="12">
        <v>0</v>
      </c>
      <c r="U97" s="12"/>
      <c r="V97" s="12">
        <v>0</v>
      </c>
      <c r="W97" s="12"/>
      <c r="X97" s="12"/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</row>
    <row r="98" spans="1:31" ht="30" x14ac:dyDescent="0.25">
      <c r="A98" s="5">
        <v>63</v>
      </c>
      <c r="B98" s="10" t="s">
        <v>37</v>
      </c>
      <c r="C98" s="12">
        <f t="shared" si="20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12"/>
      <c r="N98" s="12">
        <v>0</v>
      </c>
      <c r="O98" s="12">
        <v>0</v>
      </c>
      <c r="P98" s="12"/>
      <c r="Q98" s="12"/>
      <c r="R98" s="12">
        <v>0</v>
      </c>
      <c r="S98" s="12">
        <v>0</v>
      </c>
      <c r="T98" s="12">
        <v>0</v>
      </c>
      <c r="U98" s="12"/>
      <c r="V98" s="12">
        <v>0</v>
      </c>
      <c r="W98" s="12"/>
      <c r="X98" s="12"/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</row>
    <row r="99" spans="1:31" ht="180" x14ac:dyDescent="0.25">
      <c r="A99" s="5">
        <v>64</v>
      </c>
      <c r="B99" s="10" t="s">
        <v>112</v>
      </c>
      <c r="C99" s="12">
        <f t="shared" si="20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2"/>
      <c r="N99" s="12">
        <v>0</v>
      </c>
      <c r="O99" s="12">
        <v>0</v>
      </c>
      <c r="P99" s="12"/>
      <c r="Q99" s="12"/>
      <c r="R99" s="12">
        <v>0</v>
      </c>
      <c r="S99" s="12">
        <v>0</v>
      </c>
      <c r="T99" s="12">
        <v>0</v>
      </c>
      <c r="U99" s="12"/>
      <c r="V99" s="12">
        <v>0</v>
      </c>
      <c r="W99" s="12"/>
      <c r="X99" s="12"/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</row>
    <row r="100" spans="1:31" ht="180" x14ac:dyDescent="0.25">
      <c r="A100" s="5">
        <v>65</v>
      </c>
      <c r="B100" s="10" t="s">
        <v>113</v>
      </c>
      <c r="C100" s="12">
        <f t="shared" si="20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/>
      <c r="N100" s="12">
        <v>0</v>
      </c>
      <c r="O100" s="12">
        <v>0</v>
      </c>
      <c r="P100" s="12"/>
      <c r="Q100" s="12"/>
      <c r="R100" s="12">
        <v>0</v>
      </c>
      <c r="S100" s="12">
        <v>0</v>
      </c>
      <c r="T100" s="12">
        <v>0</v>
      </c>
      <c r="U100" s="12"/>
      <c r="V100" s="12">
        <v>0</v>
      </c>
      <c r="W100" s="12"/>
      <c r="X100" s="12"/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</row>
    <row r="101" spans="1:31" ht="45" x14ac:dyDescent="0.25">
      <c r="A101" s="5">
        <v>66</v>
      </c>
      <c r="B101" s="10" t="s">
        <v>114</v>
      </c>
      <c r="C101" s="12">
        <f t="shared" si="20"/>
        <v>1</v>
      </c>
      <c r="D101" s="12">
        <v>1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/>
      <c r="N101" s="12">
        <v>0</v>
      </c>
      <c r="O101" s="12">
        <v>0</v>
      </c>
      <c r="P101" s="12"/>
      <c r="Q101" s="12"/>
      <c r="R101" s="12">
        <v>0</v>
      </c>
      <c r="S101" s="12">
        <v>0</v>
      </c>
      <c r="T101" s="12">
        <v>0</v>
      </c>
      <c r="U101" s="12"/>
      <c r="V101" s="12">
        <v>0</v>
      </c>
      <c r="W101" s="12"/>
      <c r="X101" s="12"/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</row>
    <row r="102" spans="1:31" ht="150" x14ac:dyDescent="0.25">
      <c r="A102" s="5">
        <v>67</v>
      </c>
      <c r="B102" s="10" t="s">
        <v>115</v>
      </c>
      <c r="C102" s="12">
        <f t="shared" si="20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2"/>
      <c r="N102" s="12">
        <v>0</v>
      </c>
      <c r="O102" s="12">
        <v>0</v>
      </c>
      <c r="P102" s="12"/>
      <c r="Q102" s="12"/>
      <c r="R102" s="12">
        <v>0</v>
      </c>
      <c r="S102" s="12">
        <v>0</v>
      </c>
      <c r="T102" s="12">
        <v>0</v>
      </c>
      <c r="U102" s="12"/>
      <c r="V102" s="12">
        <v>0</v>
      </c>
      <c r="W102" s="12"/>
      <c r="X102" s="12"/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</row>
    <row r="103" spans="1:31" ht="45" x14ac:dyDescent="0.25">
      <c r="A103" s="5">
        <v>68</v>
      </c>
      <c r="B103" s="10" t="s">
        <v>56</v>
      </c>
      <c r="C103" s="12">
        <f t="shared" si="20"/>
        <v>93</v>
      </c>
      <c r="D103" s="12">
        <v>46</v>
      </c>
      <c r="E103" s="12">
        <v>2</v>
      </c>
      <c r="F103" s="12">
        <v>1</v>
      </c>
      <c r="G103" s="12">
        <v>7</v>
      </c>
      <c r="H103" s="12">
        <v>0</v>
      </c>
      <c r="I103" s="12">
        <v>3</v>
      </c>
      <c r="J103" s="12">
        <v>1</v>
      </c>
      <c r="K103" s="12">
        <v>26</v>
      </c>
      <c r="L103" s="12"/>
      <c r="M103" s="12"/>
      <c r="N103" s="12">
        <v>0</v>
      </c>
      <c r="O103" s="12">
        <v>0</v>
      </c>
      <c r="P103" s="12"/>
      <c r="Q103" s="12"/>
      <c r="R103" s="12">
        <v>1</v>
      </c>
      <c r="S103" s="12">
        <v>0</v>
      </c>
      <c r="T103" s="12">
        <v>2</v>
      </c>
      <c r="U103" s="12"/>
      <c r="V103" s="12">
        <v>0</v>
      </c>
      <c r="W103" s="12"/>
      <c r="X103" s="12"/>
      <c r="Y103" s="12">
        <v>4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</row>
    <row r="104" spans="1:31" x14ac:dyDescent="0.25">
      <c r="A104" s="5">
        <v>69</v>
      </c>
      <c r="B104" s="10" t="s">
        <v>116</v>
      </c>
      <c r="C104" s="12">
        <f t="shared" si="20"/>
        <v>14</v>
      </c>
      <c r="D104" s="12">
        <v>4</v>
      </c>
      <c r="E104" s="12">
        <v>1</v>
      </c>
      <c r="F104" s="12">
        <v>1</v>
      </c>
      <c r="G104" s="12">
        <v>1</v>
      </c>
      <c r="H104" s="12">
        <v>1</v>
      </c>
      <c r="I104" s="12">
        <v>1</v>
      </c>
      <c r="J104" s="12">
        <v>0</v>
      </c>
      <c r="K104" s="12">
        <v>2</v>
      </c>
      <c r="L104" s="12"/>
      <c r="M104" s="12"/>
      <c r="N104" s="12">
        <v>0</v>
      </c>
      <c r="O104" s="12">
        <v>0</v>
      </c>
      <c r="P104" s="12"/>
      <c r="Q104" s="12"/>
      <c r="R104" s="12">
        <v>0</v>
      </c>
      <c r="S104" s="12">
        <v>0</v>
      </c>
      <c r="T104" s="12">
        <v>1</v>
      </c>
      <c r="U104" s="12"/>
      <c r="V104" s="12">
        <v>0</v>
      </c>
      <c r="W104" s="12"/>
      <c r="X104" s="12"/>
      <c r="Y104" s="12">
        <v>2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</row>
    <row r="105" spans="1:31" ht="30" x14ac:dyDescent="0.25">
      <c r="A105" s="5">
        <v>70</v>
      </c>
      <c r="B105" s="10" t="s">
        <v>94</v>
      </c>
      <c r="C105" s="12">
        <f t="shared" si="20"/>
        <v>1249</v>
      </c>
      <c r="D105" s="12">
        <v>216</v>
      </c>
      <c r="E105" s="12">
        <v>58</v>
      </c>
      <c r="F105" s="12">
        <v>134</v>
      </c>
      <c r="G105" s="12">
        <v>119</v>
      </c>
      <c r="H105" s="12">
        <v>159</v>
      </c>
      <c r="I105" s="12">
        <v>118</v>
      </c>
      <c r="J105" s="12">
        <v>63</v>
      </c>
      <c r="K105" s="12">
        <v>138</v>
      </c>
      <c r="L105" s="12"/>
      <c r="M105" s="12"/>
      <c r="N105" s="12">
        <v>10</v>
      </c>
      <c r="O105" s="12">
        <v>6</v>
      </c>
      <c r="P105" s="12"/>
      <c r="Q105" s="12"/>
      <c r="R105" s="12">
        <v>14</v>
      </c>
      <c r="S105" s="12">
        <v>26</v>
      </c>
      <c r="T105" s="12">
        <v>26</v>
      </c>
      <c r="U105" s="12"/>
      <c r="V105" s="12">
        <v>16</v>
      </c>
      <c r="W105" s="12"/>
      <c r="X105" s="12"/>
      <c r="Y105" s="12">
        <v>65</v>
      </c>
      <c r="Z105" s="12">
        <v>3</v>
      </c>
      <c r="AA105" s="12">
        <v>23</v>
      </c>
      <c r="AB105" s="12">
        <v>33</v>
      </c>
      <c r="AC105" s="12">
        <v>22</v>
      </c>
      <c r="AD105" s="12">
        <v>0</v>
      </c>
      <c r="AE105" s="12">
        <v>0</v>
      </c>
    </row>
    <row r="106" spans="1:31" ht="30" x14ac:dyDescent="0.25">
      <c r="A106" s="5">
        <v>71</v>
      </c>
      <c r="B106" s="10" t="s">
        <v>117</v>
      </c>
      <c r="C106" s="12">
        <f t="shared" si="20"/>
        <v>177</v>
      </c>
      <c r="D106" s="12">
        <v>24</v>
      </c>
      <c r="E106" s="12">
        <v>6</v>
      </c>
      <c r="F106" s="12">
        <v>6</v>
      </c>
      <c r="G106" s="12">
        <v>16</v>
      </c>
      <c r="H106" s="12">
        <v>33</v>
      </c>
      <c r="I106" s="12">
        <v>12</v>
      </c>
      <c r="J106" s="12">
        <v>10</v>
      </c>
      <c r="K106" s="12">
        <v>9</v>
      </c>
      <c r="L106" s="12"/>
      <c r="M106" s="12"/>
      <c r="N106" s="12">
        <v>0</v>
      </c>
      <c r="O106" s="12">
        <v>1</v>
      </c>
      <c r="P106" s="12"/>
      <c r="Q106" s="12"/>
      <c r="R106" s="12">
        <v>7</v>
      </c>
      <c r="S106" s="12">
        <v>0</v>
      </c>
      <c r="T106" s="12">
        <v>23</v>
      </c>
      <c r="U106" s="12"/>
      <c r="V106" s="12">
        <v>6</v>
      </c>
      <c r="W106" s="12"/>
      <c r="X106" s="12"/>
      <c r="Y106" s="12">
        <v>21</v>
      </c>
      <c r="Z106" s="12">
        <v>0</v>
      </c>
      <c r="AA106" s="12">
        <v>0</v>
      </c>
      <c r="AB106" s="12">
        <v>0</v>
      </c>
      <c r="AC106" s="12">
        <v>3</v>
      </c>
      <c r="AD106" s="12">
        <v>0</v>
      </c>
      <c r="AE106" s="12">
        <v>0</v>
      </c>
    </row>
    <row r="107" spans="1:31" x14ac:dyDescent="0.25">
      <c r="A107" s="5">
        <v>72</v>
      </c>
      <c r="B107" s="10" t="s">
        <v>118</v>
      </c>
      <c r="C107" s="12">
        <f t="shared" si="20"/>
        <v>140</v>
      </c>
      <c r="D107" s="12">
        <v>12</v>
      </c>
      <c r="E107" s="12">
        <v>3</v>
      </c>
      <c r="F107" s="12">
        <v>25</v>
      </c>
      <c r="G107" s="12">
        <v>22</v>
      </c>
      <c r="H107" s="12">
        <v>22</v>
      </c>
      <c r="I107" s="12">
        <v>4</v>
      </c>
      <c r="J107" s="12">
        <v>3</v>
      </c>
      <c r="K107" s="12">
        <v>15</v>
      </c>
      <c r="L107" s="12"/>
      <c r="M107" s="12"/>
      <c r="N107" s="12">
        <v>1</v>
      </c>
      <c r="O107" s="12">
        <v>2</v>
      </c>
      <c r="P107" s="12"/>
      <c r="Q107" s="12"/>
      <c r="R107" s="12">
        <v>2</v>
      </c>
      <c r="S107" s="12">
        <v>0</v>
      </c>
      <c r="T107" s="12">
        <v>8</v>
      </c>
      <c r="U107" s="12"/>
      <c r="V107" s="12">
        <v>4</v>
      </c>
      <c r="W107" s="12"/>
      <c r="X107" s="12"/>
      <c r="Y107" s="12">
        <v>5</v>
      </c>
      <c r="Z107" s="12">
        <v>0</v>
      </c>
      <c r="AA107" s="12">
        <v>3</v>
      </c>
      <c r="AB107" s="12">
        <v>1</v>
      </c>
      <c r="AC107" s="12">
        <v>8</v>
      </c>
      <c r="AD107" s="12">
        <v>0</v>
      </c>
      <c r="AE107" s="12">
        <v>0</v>
      </c>
    </row>
    <row r="108" spans="1:31" ht="30" x14ac:dyDescent="0.25">
      <c r="A108" s="5">
        <v>73</v>
      </c>
      <c r="B108" s="10" t="s">
        <v>119</v>
      </c>
      <c r="C108" s="12">
        <f t="shared" si="20"/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/>
      <c r="N108" s="12">
        <v>0</v>
      </c>
      <c r="O108" s="12">
        <v>0</v>
      </c>
      <c r="P108" s="12"/>
      <c r="Q108" s="12"/>
      <c r="R108" s="12">
        <v>0</v>
      </c>
      <c r="S108" s="12">
        <v>0</v>
      </c>
      <c r="T108" s="12">
        <v>0</v>
      </c>
      <c r="U108" s="12"/>
      <c r="V108" s="12">
        <v>0</v>
      </c>
      <c r="W108" s="12"/>
      <c r="X108" s="12"/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</row>
    <row r="109" spans="1:31" ht="30" x14ac:dyDescent="0.25">
      <c r="A109" s="5">
        <v>74</v>
      </c>
      <c r="B109" s="10" t="s">
        <v>120</v>
      </c>
      <c r="C109" s="12">
        <f t="shared" si="20"/>
        <v>80</v>
      </c>
      <c r="D109" s="12">
        <v>6</v>
      </c>
      <c r="E109" s="12">
        <v>3</v>
      </c>
      <c r="F109" s="12">
        <v>6</v>
      </c>
      <c r="G109" s="12">
        <v>7</v>
      </c>
      <c r="H109" s="12">
        <v>23</v>
      </c>
      <c r="I109" s="12">
        <v>5</v>
      </c>
      <c r="J109" s="12">
        <v>5</v>
      </c>
      <c r="K109" s="12">
        <v>9</v>
      </c>
      <c r="L109" s="12"/>
      <c r="M109" s="12"/>
      <c r="N109" s="12">
        <v>1</v>
      </c>
      <c r="O109" s="12">
        <v>0</v>
      </c>
      <c r="P109" s="12"/>
      <c r="Q109" s="12"/>
      <c r="R109" s="12">
        <v>1</v>
      </c>
      <c r="S109" s="12">
        <v>1</v>
      </c>
      <c r="T109" s="12">
        <v>2</v>
      </c>
      <c r="U109" s="12"/>
      <c r="V109" s="12">
        <v>3</v>
      </c>
      <c r="W109" s="12"/>
      <c r="X109" s="12"/>
      <c r="Y109" s="12">
        <v>6</v>
      </c>
      <c r="Z109" s="12">
        <v>0</v>
      </c>
      <c r="AA109" s="12">
        <v>2</v>
      </c>
      <c r="AB109" s="12">
        <v>0</v>
      </c>
      <c r="AC109" s="12">
        <v>0</v>
      </c>
      <c r="AD109" s="12">
        <v>0</v>
      </c>
      <c r="AE109" s="12">
        <v>0</v>
      </c>
    </row>
    <row r="110" spans="1:31" x14ac:dyDescent="0.25">
      <c r="A110" s="5">
        <v>75</v>
      </c>
      <c r="B110" s="10" t="s">
        <v>121</v>
      </c>
      <c r="C110" s="12">
        <f t="shared" si="20"/>
        <v>30</v>
      </c>
      <c r="D110" s="12">
        <v>0</v>
      </c>
      <c r="E110" s="12">
        <v>6</v>
      </c>
      <c r="F110" s="12">
        <v>0</v>
      </c>
      <c r="G110" s="12">
        <v>2</v>
      </c>
      <c r="H110" s="12">
        <v>0</v>
      </c>
      <c r="I110" s="12">
        <v>0</v>
      </c>
      <c r="J110" s="12">
        <v>4</v>
      </c>
      <c r="K110" s="12">
        <v>11</v>
      </c>
      <c r="L110" s="12"/>
      <c r="M110" s="12"/>
      <c r="N110" s="12">
        <v>2</v>
      </c>
      <c r="O110" s="12">
        <v>1</v>
      </c>
      <c r="P110" s="12"/>
      <c r="Q110" s="12"/>
      <c r="R110" s="12">
        <v>0</v>
      </c>
      <c r="S110" s="12">
        <v>0</v>
      </c>
      <c r="T110" s="12">
        <v>1</v>
      </c>
      <c r="U110" s="12"/>
      <c r="V110" s="12">
        <v>2</v>
      </c>
      <c r="W110" s="12"/>
      <c r="X110" s="12"/>
      <c r="Y110" s="12">
        <v>0</v>
      </c>
      <c r="Z110" s="12">
        <v>0</v>
      </c>
      <c r="AA110" s="12">
        <v>1</v>
      </c>
      <c r="AB110" s="12">
        <v>0</v>
      </c>
      <c r="AC110" s="12">
        <v>0</v>
      </c>
      <c r="AD110" s="12">
        <v>0</v>
      </c>
      <c r="AE110" s="12">
        <v>0</v>
      </c>
    </row>
    <row r="111" spans="1:31" ht="45" x14ac:dyDescent="0.25">
      <c r="A111" s="5">
        <v>76</v>
      </c>
      <c r="B111" s="10" t="s">
        <v>122</v>
      </c>
      <c r="C111" s="12">
        <f t="shared" si="20"/>
        <v>3</v>
      </c>
      <c r="D111" s="12">
        <v>0</v>
      </c>
      <c r="E111" s="12">
        <v>0</v>
      </c>
      <c r="F111" s="12">
        <v>1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/>
      <c r="M111" s="12"/>
      <c r="N111" s="12">
        <v>0</v>
      </c>
      <c r="O111" s="12">
        <v>0</v>
      </c>
      <c r="P111" s="12"/>
      <c r="Q111" s="12"/>
      <c r="R111" s="12">
        <v>0</v>
      </c>
      <c r="S111" s="12">
        <v>0</v>
      </c>
      <c r="T111" s="12">
        <v>0</v>
      </c>
      <c r="U111" s="12"/>
      <c r="V111" s="12">
        <v>0</v>
      </c>
      <c r="W111" s="12"/>
      <c r="X111" s="12"/>
      <c r="Y111" s="12">
        <v>1</v>
      </c>
      <c r="Z111" s="12">
        <v>0</v>
      </c>
      <c r="AA111" s="12">
        <v>0</v>
      </c>
      <c r="AB111" s="12">
        <v>1</v>
      </c>
      <c r="AC111" s="12">
        <v>0</v>
      </c>
      <c r="AD111" s="12">
        <v>0</v>
      </c>
      <c r="AE111" s="12">
        <v>0</v>
      </c>
    </row>
    <row r="112" spans="1:31" ht="60" x14ac:dyDescent="0.25">
      <c r="A112" s="5">
        <v>77</v>
      </c>
      <c r="B112" s="10" t="s">
        <v>123</v>
      </c>
      <c r="C112" s="12">
        <f>SUM(D112:AE112)</f>
        <v>1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/>
      <c r="M112" s="12"/>
      <c r="N112" s="12">
        <v>0</v>
      </c>
      <c r="O112" s="12">
        <v>0</v>
      </c>
      <c r="P112" s="12"/>
      <c r="Q112" s="12"/>
      <c r="R112" s="12">
        <v>0</v>
      </c>
      <c r="S112" s="12">
        <v>0</v>
      </c>
      <c r="T112" s="12">
        <v>0</v>
      </c>
      <c r="U112" s="12"/>
      <c r="V112" s="12">
        <v>0</v>
      </c>
      <c r="W112" s="12"/>
      <c r="X112" s="12"/>
      <c r="Y112" s="12">
        <v>1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</row>
    <row r="113" spans="1:33" ht="60" x14ac:dyDescent="0.25">
      <c r="A113" s="5">
        <v>78</v>
      </c>
      <c r="B113" s="10" t="s">
        <v>124</v>
      </c>
      <c r="C113" s="12">
        <f>SUM(D113:AE113)</f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/>
      <c r="M113" s="12"/>
      <c r="N113" s="12">
        <v>0</v>
      </c>
      <c r="O113" s="12">
        <v>0</v>
      </c>
      <c r="P113" s="12"/>
      <c r="Q113" s="12"/>
      <c r="R113" s="12">
        <v>0</v>
      </c>
      <c r="S113" s="12">
        <v>0</v>
      </c>
      <c r="T113" s="12">
        <v>0</v>
      </c>
      <c r="U113" s="12"/>
      <c r="V113" s="12">
        <v>0</v>
      </c>
      <c r="W113" s="12"/>
      <c r="X113" s="12"/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</row>
    <row r="114" spans="1:33" ht="30" x14ac:dyDescent="0.25">
      <c r="A114" s="5">
        <v>79</v>
      </c>
      <c r="B114" s="22" t="s">
        <v>163</v>
      </c>
      <c r="C114" s="12">
        <f>SUM(D114:AE114)</f>
        <v>66</v>
      </c>
      <c r="D114" s="12">
        <v>14</v>
      </c>
      <c r="E114" s="12">
        <v>5</v>
      </c>
      <c r="F114" s="12">
        <v>2</v>
      </c>
      <c r="G114" s="12">
        <v>11</v>
      </c>
      <c r="H114" s="12">
        <v>7</v>
      </c>
      <c r="I114" s="12">
        <v>4</v>
      </c>
      <c r="J114" s="12">
        <v>4</v>
      </c>
      <c r="K114" s="12">
        <v>6</v>
      </c>
      <c r="L114" s="12"/>
      <c r="M114" s="12"/>
      <c r="N114" s="12">
        <v>0</v>
      </c>
      <c r="O114" s="12">
        <v>0</v>
      </c>
      <c r="P114" s="12"/>
      <c r="Q114" s="12"/>
      <c r="R114" s="12">
        <v>4</v>
      </c>
      <c r="S114" s="12">
        <v>0</v>
      </c>
      <c r="T114" s="12">
        <v>2</v>
      </c>
      <c r="U114" s="12"/>
      <c r="V114" s="12">
        <v>2</v>
      </c>
      <c r="W114" s="12"/>
      <c r="X114" s="12"/>
      <c r="Y114" s="12">
        <v>3</v>
      </c>
      <c r="Z114" s="12">
        <v>0</v>
      </c>
      <c r="AA114" s="12">
        <v>1</v>
      </c>
      <c r="AB114" s="12">
        <v>0</v>
      </c>
      <c r="AC114" s="12">
        <v>1</v>
      </c>
      <c r="AD114" s="12">
        <v>0</v>
      </c>
      <c r="AE114" s="12">
        <v>0</v>
      </c>
    </row>
    <row r="115" spans="1:33" ht="30" x14ac:dyDescent="0.25">
      <c r="A115" s="5">
        <v>80</v>
      </c>
      <c r="B115" s="22" t="s">
        <v>184</v>
      </c>
      <c r="C115" s="12">
        <f>SUM(D115:AE115)</f>
        <v>28</v>
      </c>
      <c r="D115" s="12">
        <v>1</v>
      </c>
      <c r="E115" s="12">
        <v>0</v>
      </c>
      <c r="F115" s="12">
        <v>0</v>
      </c>
      <c r="G115" s="12">
        <v>2</v>
      </c>
      <c r="H115" s="12">
        <v>20</v>
      </c>
      <c r="I115" s="12">
        <v>2</v>
      </c>
      <c r="J115" s="12">
        <v>0</v>
      </c>
      <c r="K115" s="12">
        <v>0</v>
      </c>
      <c r="L115" s="12"/>
      <c r="M115" s="12"/>
      <c r="N115" s="12">
        <v>1</v>
      </c>
      <c r="O115" s="12">
        <v>0</v>
      </c>
      <c r="P115" s="12"/>
      <c r="Q115" s="12"/>
      <c r="R115" s="12">
        <v>0</v>
      </c>
      <c r="S115" s="12">
        <v>0</v>
      </c>
      <c r="T115" s="12">
        <v>0</v>
      </c>
      <c r="U115" s="12"/>
      <c r="V115" s="12">
        <v>0</v>
      </c>
      <c r="W115" s="12"/>
      <c r="X115" s="12"/>
      <c r="Y115" s="12">
        <v>2</v>
      </c>
      <c r="Z115" s="12">
        <v>0</v>
      </c>
      <c r="AA115" s="12">
        <v>0</v>
      </c>
      <c r="AB115" s="12">
        <v>0</v>
      </c>
      <c r="AC115" s="12">
        <v>0</v>
      </c>
      <c r="AD115" s="12">
        <v>0</v>
      </c>
      <c r="AE115" s="12">
        <v>0</v>
      </c>
    </row>
    <row r="116" spans="1:33" x14ac:dyDescent="0.25">
      <c r="A116" s="5">
        <v>81</v>
      </c>
      <c r="B116" s="22" t="s">
        <v>185</v>
      </c>
      <c r="C116" s="12">
        <f>SUM(D116:AE116)</f>
        <v>11</v>
      </c>
      <c r="D116" s="12">
        <v>1</v>
      </c>
      <c r="E116" s="12">
        <v>1</v>
      </c>
      <c r="F116" s="12">
        <v>4</v>
      </c>
      <c r="G116" s="12">
        <v>1</v>
      </c>
      <c r="H116" s="12">
        <v>2</v>
      </c>
      <c r="I116" s="12">
        <v>0</v>
      </c>
      <c r="J116" s="12">
        <v>1</v>
      </c>
      <c r="K116" s="12">
        <v>1</v>
      </c>
      <c r="L116" s="12"/>
      <c r="M116" s="12"/>
      <c r="N116" s="12">
        <v>0</v>
      </c>
      <c r="O116" s="12">
        <v>0</v>
      </c>
      <c r="P116" s="12"/>
      <c r="Q116" s="12"/>
      <c r="R116" s="12">
        <v>0</v>
      </c>
      <c r="S116" s="12">
        <v>0</v>
      </c>
      <c r="T116" s="12">
        <v>0</v>
      </c>
      <c r="U116" s="12"/>
      <c r="V116" s="12">
        <v>0</v>
      </c>
      <c r="W116" s="12"/>
      <c r="X116" s="12"/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</row>
    <row r="117" spans="1:33" ht="45" x14ac:dyDescent="0.25">
      <c r="A117" s="5">
        <v>82</v>
      </c>
      <c r="B117" s="22" t="s">
        <v>186</v>
      </c>
      <c r="C117" s="12">
        <f t="shared" si="20"/>
        <v>15</v>
      </c>
      <c r="D117" s="12">
        <v>8</v>
      </c>
      <c r="E117" s="12">
        <v>1</v>
      </c>
      <c r="F117" s="12">
        <v>1</v>
      </c>
      <c r="G117" s="12">
        <v>0</v>
      </c>
      <c r="H117" s="12">
        <v>0</v>
      </c>
      <c r="I117" s="12">
        <v>0</v>
      </c>
      <c r="J117" s="12">
        <v>2</v>
      </c>
      <c r="K117" s="12">
        <v>0</v>
      </c>
      <c r="L117" s="12"/>
      <c r="M117" s="12"/>
      <c r="N117" s="12">
        <v>0</v>
      </c>
      <c r="O117" s="12">
        <v>0</v>
      </c>
      <c r="P117" s="12"/>
      <c r="Q117" s="12"/>
      <c r="R117" s="12">
        <v>0</v>
      </c>
      <c r="S117" s="12">
        <v>0</v>
      </c>
      <c r="T117" s="12">
        <v>0</v>
      </c>
      <c r="U117" s="12"/>
      <c r="V117" s="12">
        <v>0</v>
      </c>
      <c r="W117" s="12"/>
      <c r="X117" s="12"/>
      <c r="Y117" s="12">
        <v>3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</row>
    <row r="118" spans="1:33" s="11" customFormat="1" x14ac:dyDescent="0.25">
      <c r="A118" s="26">
        <v>37</v>
      </c>
      <c r="B118" s="7" t="s">
        <v>25</v>
      </c>
      <c r="C118" s="40">
        <f t="shared" ref="C118:T118" si="21">SUM(C81:C117)</f>
        <v>6294</v>
      </c>
      <c r="D118" s="44">
        <f t="shared" si="21"/>
        <v>847</v>
      </c>
      <c r="E118" s="44">
        <f t="shared" si="21"/>
        <v>378</v>
      </c>
      <c r="F118" s="44">
        <f t="shared" si="21"/>
        <v>406</v>
      </c>
      <c r="G118" s="44">
        <f t="shared" si="21"/>
        <v>557</v>
      </c>
      <c r="H118" s="47">
        <f t="shared" si="21"/>
        <v>1041</v>
      </c>
      <c r="I118" s="50">
        <f t="shared" si="21"/>
        <v>473</v>
      </c>
      <c r="J118" s="50">
        <f t="shared" si="21"/>
        <v>305</v>
      </c>
      <c r="K118" s="50">
        <f t="shared" si="21"/>
        <v>564</v>
      </c>
      <c r="L118" s="113"/>
      <c r="M118" s="113"/>
      <c r="N118" s="50">
        <f t="shared" si="21"/>
        <v>37</v>
      </c>
      <c r="O118" s="50">
        <f t="shared" si="21"/>
        <v>45</v>
      </c>
      <c r="P118" s="113"/>
      <c r="Q118" s="113"/>
      <c r="R118" s="50">
        <f t="shared" si="21"/>
        <v>390</v>
      </c>
      <c r="S118" s="50">
        <f t="shared" si="21"/>
        <v>68</v>
      </c>
      <c r="T118" s="52">
        <f t="shared" si="21"/>
        <v>413</v>
      </c>
      <c r="U118" s="113"/>
      <c r="V118" s="52">
        <f t="shared" ref="V118:AE118" si="22">SUM(V81:V117)</f>
        <v>73</v>
      </c>
      <c r="W118" s="113"/>
      <c r="X118" s="113"/>
      <c r="Y118" s="52">
        <f t="shared" si="22"/>
        <v>380</v>
      </c>
      <c r="Z118" s="52">
        <f t="shared" si="22"/>
        <v>17</v>
      </c>
      <c r="AA118" s="52">
        <f t="shared" si="22"/>
        <v>126</v>
      </c>
      <c r="AB118" s="52">
        <f t="shared" si="22"/>
        <v>90</v>
      </c>
      <c r="AC118" s="72">
        <f>SUM(AC81:AC117)</f>
        <v>84</v>
      </c>
      <c r="AD118" s="72">
        <f>SUM(AD81:AD117)</f>
        <v>0</v>
      </c>
      <c r="AE118" s="52">
        <f t="shared" si="22"/>
        <v>0</v>
      </c>
      <c r="AF118" s="39"/>
      <c r="AG118" s="36"/>
    </row>
    <row r="119" spans="1:33" x14ac:dyDescent="0.25">
      <c r="A119" s="5"/>
      <c r="B119" s="148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</row>
    <row r="120" spans="1:33" ht="30" x14ac:dyDescent="0.25">
      <c r="A120" s="5">
        <v>83</v>
      </c>
      <c r="B120" s="33" t="s">
        <v>153</v>
      </c>
      <c r="C120" s="12">
        <f t="shared" ref="C120:C125" si="23">SUM(D120:AE120)</f>
        <v>15</v>
      </c>
      <c r="D120" s="12">
        <v>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11</v>
      </c>
      <c r="K120" s="12">
        <v>0</v>
      </c>
      <c r="L120" s="12"/>
      <c r="M120" s="12"/>
      <c r="N120" s="12">
        <v>0</v>
      </c>
      <c r="O120" s="12">
        <v>0</v>
      </c>
      <c r="P120" s="12"/>
      <c r="Q120" s="12"/>
      <c r="R120" s="12">
        <v>0</v>
      </c>
      <c r="S120" s="12">
        <v>0</v>
      </c>
      <c r="T120" s="12">
        <v>0</v>
      </c>
      <c r="U120" s="12"/>
      <c r="V120" s="12">
        <v>0</v>
      </c>
      <c r="W120" s="12"/>
      <c r="X120" s="12"/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</row>
    <row r="121" spans="1:33" ht="30" x14ac:dyDescent="0.25">
      <c r="A121" s="5">
        <v>84</v>
      </c>
      <c r="B121" s="22" t="s">
        <v>58</v>
      </c>
      <c r="C121" s="12">
        <f t="shared" si="23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/>
      <c r="M121" s="12"/>
      <c r="N121" s="12">
        <v>0</v>
      </c>
      <c r="O121" s="12">
        <v>0</v>
      </c>
      <c r="P121" s="12"/>
      <c r="Q121" s="12"/>
      <c r="R121" s="12">
        <v>0</v>
      </c>
      <c r="S121" s="12">
        <v>0</v>
      </c>
      <c r="T121" s="12">
        <v>0</v>
      </c>
      <c r="U121" s="12"/>
      <c r="V121" s="12">
        <v>0</v>
      </c>
      <c r="W121" s="12"/>
      <c r="X121" s="12"/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</row>
    <row r="122" spans="1:33" x14ac:dyDescent="0.25">
      <c r="A122" s="5">
        <v>85</v>
      </c>
      <c r="B122" s="22" t="s">
        <v>59</v>
      </c>
      <c r="C122" s="12">
        <f t="shared" si="23"/>
        <v>53</v>
      </c>
      <c r="D122" s="12">
        <v>0</v>
      </c>
      <c r="E122" s="12">
        <v>3</v>
      </c>
      <c r="F122" s="12">
        <v>2</v>
      </c>
      <c r="G122" s="12">
        <v>5</v>
      </c>
      <c r="H122" s="12">
        <v>4</v>
      </c>
      <c r="I122" s="12">
        <v>0</v>
      </c>
      <c r="J122" s="12">
        <v>0</v>
      </c>
      <c r="K122" s="12">
        <v>26</v>
      </c>
      <c r="L122" s="12"/>
      <c r="M122" s="12"/>
      <c r="N122" s="12">
        <v>4</v>
      </c>
      <c r="O122" s="12">
        <v>0</v>
      </c>
      <c r="P122" s="12"/>
      <c r="Q122" s="12"/>
      <c r="R122" s="12">
        <v>0</v>
      </c>
      <c r="S122" s="12">
        <v>2</v>
      </c>
      <c r="T122" s="12">
        <v>0</v>
      </c>
      <c r="U122" s="12"/>
      <c r="V122" s="12">
        <v>2</v>
      </c>
      <c r="W122" s="12"/>
      <c r="X122" s="12"/>
      <c r="Y122" s="12">
        <v>3</v>
      </c>
      <c r="Z122" s="12">
        <v>0</v>
      </c>
      <c r="AA122" s="12">
        <v>1</v>
      </c>
      <c r="AB122" s="12">
        <v>1</v>
      </c>
      <c r="AC122" s="12">
        <v>0</v>
      </c>
      <c r="AD122" s="12">
        <v>0</v>
      </c>
      <c r="AE122" s="12">
        <v>0</v>
      </c>
    </row>
    <row r="123" spans="1:33" ht="60" x14ac:dyDescent="0.25">
      <c r="A123" s="5">
        <v>86</v>
      </c>
      <c r="B123" s="22" t="s">
        <v>66</v>
      </c>
      <c r="C123" s="12">
        <f t="shared" si="23"/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/>
      <c r="M123" s="12"/>
      <c r="N123" s="12">
        <v>0</v>
      </c>
      <c r="O123" s="12">
        <v>0</v>
      </c>
      <c r="P123" s="12"/>
      <c r="Q123" s="12"/>
      <c r="R123" s="12">
        <v>0</v>
      </c>
      <c r="S123" s="12">
        <v>0</v>
      </c>
      <c r="T123" s="12">
        <v>0</v>
      </c>
      <c r="U123" s="12"/>
      <c r="V123" s="12">
        <v>0</v>
      </c>
      <c r="W123" s="12"/>
      <c r="X123" s="12"/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</row>
    <row r="124" spans="1:33" ht="62.25" customHeight="1" x14ac:dyDescent="0.25">
      <c r="A124" s="5">
        <v>87</v>
      </c>
      <c r="B124" s="22" t="s">
        <v>67</v>
      </c>
      <c r="C124" s="12">
        <f t="shared" si="23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/>
      <c r="M124" s="12"/>
      <c r="N124" s="12">
        <v>0</v>
      </c>
      <c r="O124" s="12">
        <v>0</v>
      </c>
      <c r="P124" s="12"/>
      <c r="Q124" s="12"/>
      <c r="R124" s="12">
        <v>0</v>
      </c>
      <c r="S124" s="12">
        <v>0</v>
      </c>
      <c r="T124" s="12">
        <v>0</v>
      </c>
      <c r="U124" s="12"/>
      <c r="V124" s="12">
        <v>0</v>
      </c>
      <c r="W124" s="12"/>
      <c r="X124" s="12"/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</row>
    <row r="125" spans="1:33" ht="65.25" customHeight="1" x14ac:dyDescent="0.25">
      <c r="A125" s="5">
        <v>88</v>
      </c>
      <c r="B125" s="22" t="s">
        <v>68</v>
      </c>
      <c r="C125" s="12">
        <f t="shared" si="23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/>
      <c r="N125" s="12">
        <v>0</v>
      </c>
      <c r="O125" s="12">
        <v>0</v>
      </c>
      <c r="P125" s="12"/>
      <c r="Q125" s="12"/>
      <c r="R125" s="12">
        <v>0</v>
      </c>
      <c r="S125" s="12">
        <v>0</v>
      </c>
      <c r="T125" s="12">
        <v>0</v>
      </c>
      <c r="U125" s="12"/>
      <c r="V125" s="12">
        <v>0</v>
      </c>
      <c r="W125" s="12"/>
      <c r="X125" s="12"/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</row>
    <row r="126" spans="1:33" s="11" customFormat="1" x14ac:dyDescent="0.25">
      <c r="A126" s="26">
        <v>6</v>
      </c>
      <c r="B126" s="7" t="s">
        <v>25</v>
      </c>
      <c r="C126" s="15">
        <f t="shared" ref="C126:AE126" si="24">SUM(C120:C125)</f>
        <v>68</v>
      </c>
      <c r="D126" s="15">
        <f>SUM(D120:D125)</f>
        <v>4</v>
      </c>
      <c r="E126" s="15">
        <f t="shared" si="24"/>
        <v>3</v>
      </c>
      <c r="F126" s="15">
        <f t="shared" si="24"/>
        <v>2</v>
      </c>
      <c r="G126" s="15">
        <f t="shared" si="24"/>
        <v>5</v>
      </c>
      <c r="H126" s="15">
        <f t="shared" si="24"/>
        <v>4</v>
      </c>
      <c r="I126" s="15">
        <f t="shared" si="24"/>
        <v>0</v>
      </c>
      <c r="J126" s="15">
        <f t="shared" si="24"/>
        <v>11</v>
      </c>
      <c r="K126" s="15">
        <f t="shared" si="24"/>
        <v>26</v>
      </c>
      <c r="L126" s="15"/>
      <c r="M126" s="15"/>
      <c r="N126" s="15">
        <f t="shared" si="24"/>
        <v>4</v>
      </c>
      <c r="O126" s="15">
        <f t="shared" si="24"/>
        <v>0</v>
      </c>
      <c r="P126" s="15"/>
      <c r="Q126" s="15"/>
      <c r="R126" s="15">
        <f t="shared" si="24"/>
        <v>0</v>
      </c>
      <c r="S126" s="15">
        <f t="shared" si="24"/>
        <v>2</v>
      </c>
      <c r="T126" s="15">
        <f t="shared" si="24"/>
        <v>0</v>
      </c>
      <c r="U126" s="15"/>
      <c r="V126" s="15">
        <f t="shared" si="24"/>
        <v>2</v>
      </c>
      <c r="W126" s="15"/>
      <c r="X126" s="15"/>
      <c r="Y126" s="15">
        <f t="shared" si="24"/>
        <v>3</v>
      </c>
      <c r="Z126" s="15">
        <f t="shared" si="24"/>
        <v>0</v>
      </c>
      <c r="AA126" s="15">
        <f t="shared" si="24"/>
        <v>1</v>
      </c>
      <c r="AB126" s="15">
        <f t="shared" si="24"/>
        <v>1</v>
      </c>
      <c r="AC126" s="15">
        <f>SUM(AC120:AC125)</f>
        <v>0</v>
      </c>
      <c r="AD126" s="15">
        <f>SUM(AD120:AD125)</f>
        <v>0</v>
      </c>
      <c r="AE126" s="15">
        <f t="shared" si="24"/>
        <v>0</v>
      </c>
      <c r="AF126" s="39"/>
      <c r="AG126" s="36"/>
    </row>
    <row r="127" spans="1:33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</row>
    <row r="128" spans="1:33" ht="47.25" customHeight="1" x14ac:dyDescent="0.25">
      <c r="A128" s="5">
        <v>89</v>
      </c>
      <c r="B128" s="10" t="s">
        <v>46</v>
      </c>
      <c r="C128" s="12">
        <f>SUM(D128:AE128)</f>
        <v>19</v>
      </c>
      <c r="D128" s="12">
        <v>0</v>
      </c>
      <c r="E128" s="12">
        <v>1</v>
      </c>
      <c r="F128" s="12">
        <v>2</v>
      </c>
      <c r="G128" s="12">
        <v>7</v>
      </c>
      <c r="H128" s="12">
        <v>3</v>
      </c>
      <c r="I128" s="12">
        <v>1</v>
      </c>
      <c r="J128" s="12">
        <v>0</v>
      </c>
      <c r="K128" s="12">
        <v>2</v>
      </c>
      <c r="L128" s="12"/>
      <c r="M128" s="12"/>
      <c r="N128" s="12">
        <v>0</v>
      </c>
      <c r="O128" s="12">
        <v>0</v>
      </c>
      <c r="P128" s="12"/>
      <c r="Q128" s="12"/>
      <c r="R128" s="12">
        <v>0</v>
      </c>
      <c r="S128" s="12">
        <v>0</v>
      </c>
      <c r="T128" s="12">
        <v>0</v>
      </c>
      <c r="U128" s="12"/>
      <c r="V128" s="12">
        <v>0</v>
      </c>
      <c r="W128" s="12"/>
      <c r="X128" s="12"/>
      <c r="Y128" s="12">
        <v>0</v>
      </c>
      <c r="Z128" s="12">
        <v>3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</row>
    <row r="129" spans="1:33" s="11" customFormat="1" x14ac:dyDescent="0.25">
      <c r="A129" s="26">
        <v>1</v>
      </c>
      <c r="B129" s="7" t="s">
        <v>25</v>
      </c>
      <c r="C129" s="15">
        <f t="shared" ref="C129:AE129" si="25">SUM(C128)</f>
        <v>19</v>
      </c>
      <c r="D129" s="15">
        <f t="shared" si="25"/>
        <v>0</v>
      </c>
      <c r="E129" s="15">
        <f t="shared" si="25"/>
        <v>1</v>
      </c>
      <c r="F129" s="15">
        <f t="shared" si="25"/>
        <v>2</v>
      </c>
      <c r="G129" s="15">
        <f t="shared" si="25"/>
        <v>7</v>
      </c>
      <c r="H129" s="15">
        <f t="shared" si="25"/>
        <v>3</v>
      </c>
      <c r="I129" s="15">
        <f t="shared" si="25"/>
        <v>1</v>
      </c>
      <c r="J129" s="15">
        <f t="shared" si="25"/>
        <v>0</v>
      </c>
      <c r="K129" s="15">
        <f t="shared" si="25"/>
        <v>2</v>
      </c>
      <c r="L129" s="15"/>
      <c r="M129" s="15"/>
      <c r="N129" s="15">
        <f t="shared" si="25"/>
        <v>0</v>
      </c>
      <c r="O129" s="15">
        <f t="shared" si="25"/>
        <v>0</v>
      </c>
      <c r="P129" s="15"/>
      <c r="Q129" s="15"/>
      <c r="R129" s="15">
        <f t="shared" si="25"/>
        <v>0</v>
      </c>
      <c r="S129" s="15">
        <f t="shared" si="25"/>
        <v>0</v>
      </c>
      <c r="T129" s="15">
        <f t="shared" si="25"/>
        <v>0</v>
      </c>
      <c r="U129" s="15"/>
      <c r="V129" s="15">
        <f t="shared" si="25"/>
        <v>0</v>
      </c>
      <c r="W129" s="15"/>
      <c r="X129" s="15"/>
      <c r="Y129" s="15">
        <f t="shared" si="25"/>
        <v>0</v>
      </c>
      <c r="Z129" s="15">
        <f t="shared" si="25"/>
        <v>3</v>
      </c>
      <c r="AA129" s="15">
        <f t="shared" si="25"/>
        <v>0</v>
      </c>
      <c r="AB129" s="15">
        <f t="shared" si="25"/>
        <v>0</v>
      </c>
      <c r="AC129" s="15">
        <f t="shared" si="25"/>
        <v>0</v>
      </c>
      <c r="AD129" s="15">
        <f t="shared" si="25"/>
        <v>0</v>
      </c>
      <c r="AE129" s="15">
        <f t="shared" si="25"/>
        <v>0</v>
      </c>
      <c r="AF129" s="39"/>
      <c r="AG129" s="36"/>
    </row>
    <row r="130" spans="1:33" s="11" customFormat="1" ht="15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39"/>
      <c r="AG130" s="36"/>
    </row>
    <row r="131" spans="1:33" s="11" customFormat="1" ht="103.5" customHeight="1" x14ac:dyDescent="0.25">
      <c r="A131" s="5"/>
      <c r="B131" s="10" t="s">
        <v>167</v>
      </c>
      <c r="C131" s="12">
        <f>SUM(D131:AE131)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/>
      <c r="M131" s="12"/>
      <c r="N131" s="12">
        <v>0</v>
      </c>
      <c r="O131" s="12">
        <v>0</v>
      </c>
      <c r="P131" s="12"/>
      <c r="Q131" s="12"/>
      <c r="R131" s="12">
        <v>0</v>
      </c>
      <c r="S131" s="12">
        <v>0</v>
      </c>
      <c r="T131" s="12">
        <v>0</v>
      </c>
      <c r="U131" s="12"/>
      <c r="V131" s="12">
        <v>0</v>
      </c>
      <c r="W131" s="12"/>
      <c r="X131" s="12"/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39"/>
      <c r="AG131" s="36"/>
    </row>
    <row r="132" spans="1:33" s="11" customFormat="1" ht="60" customHeight="1" x14ac:dyDescent="0.25">
      <c r="A132" s="5">
        <v>90</v>
      </c>
      <c r="B132" s="8" t="s">
        <v>55</v>
      </c>
      <c r="C132" s="12">
        <f>SUM(D132:AE132)</f>
        <v>35</v>
      </c>
      <c r="D132" s="12">
        <v>0</v>
      </c>
      <c r="E132" s="12">
        <v>0</v>
      </c>
      <c r="F132" s="12">
        <v>2</v>
      </c>
      <c r="G132" s="12">
        <v>13</v>
      </c>
      <c r="H132" s="12">
        <v>1</v>
      </c>
      <c r="I132" s="12">
        <v>0</v>
      </c>
      <c r="J132" s="12">
        <v>0</v>
      </c>
      <c r="K132" s="12">
        <v>0</v>
      </c>
      <c r="L132" s="12"/>
      <c r="M132" s="12"/>
      <c r="N132" s="12">
        <v>0</v>
      </c>
      <c r="O132" s="12">
        <v>0</v>
      </c>
      <c r="P132" s="12"/>
      <c r="Q132" s="12"/>
      <c r="R132" s="12">
        <v>0</v>
      </c>
      <c r="S132" s="12">
        <v>0</v>
      </c>
      <c r="T132" s="12">
        <v>0</v>
      </c>
      <c r="U132" s="12"/>
      <c r="V132" s="12">
        <v>0</v>
      </c>
      <c r="W132" s="12"/>
      <c r="X132" s="12"/>
      <c r="Y132" s="12">
        <v>0</v>
      </c>
      <c r="Z132" s="12">
        <v>0</v>
      </c>
      <c r="AA132" s="12">
        <v>16</v>
      </c>
      <c r="AB132" s="12">
        <v>3</v>
      </c>
      <c r="AC132" s="12">
        <v>0</v>
      </c>
      <c r="AD132" s="12">
        <v>0</v>
      </c>
      <c r="AE132" s="12">
        <v>0</v>
      </c>
      <c r="AF132" s="39"/>
      <c r="AG132" s="36"/>
    </row>
    <row r="133" spans="1:33" s="11" customFormat="1" x14ac:dyDescent="0.25">
      <c r="A133" s="26">
        <v>1</v>
      </c>
      <c r="B133" s="7" t="s">
        <v>25</v>
      </c>
      <c r="C133" s="15">
        <f>SUM(C131,C132)</f>
        <v>35</v>
      </c>
      <c r="D133" s="15">
        <f>SUM(D131,D132)</f>
        <v>0</v>
      </c>
      <c r="E133" s="15">
        <f>SUM(E131,E132)</f>
        <v>0</v>
      </c>
      <c r="F133" s="15">
        <f t="shared" ref="F133:AE133" si="26">SUM(F131,F132)</f>
        <v>2</v>
      </c>
      <c r="G133" s="15">
        <f>SUM(G131,G132)</f>
        <v>13</v>
      </c>
      <c r="H133" s="15">
        <f t="shared" si="26"/>
        <v>1</v>
      </c>
      <c r="I133" s="15">
        <f t="shared" si="26"/>
        <v>0</v>
      </c>
      <c r="J133" s="15">
        <f t="shared" si="26"/>
        <v>0</v>
      </c>
      <c r="K133" s="15">
        <f t="shared" si="26"/>
        <v>0</v>
      </c>
      <c r="L133" s="15"/>
      <c r="M133" s="15"/>
      <c r="N133" s="15">
        <f t="shared" si="26"/>
        <v>0</v>
      </c>
      <c r="O133" s="15">
        <f>SUM(O131,O132)</f>
        <v>0</v>
      </c>
      <c r="P133" s="15"/>
      <c r="Q133" s="15"/>
      <c r="R133" s="15">
        <f>SUM(R131,R132)</f>
        <v>0</v>
      </c>
      <c r="S133" s="15">
        <f>SUM(S131,S132)</f>
        <v>0</v>
      </c>
      <c r="T133" s="15">
        <f t="shared" si="26"/>
        <v>0</v>
      </c>
      <c r="U133" s="15"/>
      <c r="V133" s="15">
        <f t="shared" si="26"/>
        <v>0</v>
      </c>
      <c r="W133" s="15"/>
      <c r="X133" s="15"/>
      <c r="Y133" s="15">
        <f t="shared" si="26"/>
        <v>0</v>
      </c>
      <c r="Z133" s="15">
        <f t="shared" si="26"/>
        <v>0</v>
      </c>
      <c r="AA133" s="15">
        <f t="shared" si="26"/>
        <v>16</v>
      </c>
      <c r="AB133" s="15">
        <f t="shared" si="26"/>
        <v>3</v>
      </c>
      <c r="AC133" s="15">
        <f>SUM(AC131,AC132)</f>
        <v>0</v>
      </c>
      <c r="AD133" s="15">
        <f>SUM(AD131,AD132)</f>
        <v>0</v>
      </c>
      <c r="AE133" s="15">
        <f t="shared" si="26"/>
        <v>0</v>
      </c>
      <c r="AF133" s="39"/>
      <c r="AG133" s="36"/>
    </row>
    <row r="134" spans="1:33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39"/>
      <c r="AG134" s="36"/>
    </row>
    <row r="135" spans="1:33" s="11" customFormat="1" ht="103.5" customHeight="1" x14ac:dyDescent="0.25">
      <c r="A135" s="5">
        <v>91</v>
      </c>
      <c r="B135" s="10" t="s">
        <v>160</v>
      </c>
      <c r="C135" s="12">
        <f>SUM(D135:AE135)</f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/>
      <c r="M135" s="12"/>
      <c r="N135" s="12">
        <v>0</v>
      </c>
      <c r="O135" s="12">
        <v>0</v>
      </c>
      <c r="P135" s="12"/>
      <c r="Q135" s="12"/>
      <c r="R135" s="12">
        <v>0</v>
      </c>
      <c r="S135" s="12">
        <v>0</v>
      </c>
      <c r="T135" s="12">
        <v>0</v>
      </c>
      <c r="U135" s="12"/>
      <c r="V135" s="12">
        <v>0</v>
      </c>
      <c r="W135" s="12"/>
      <c r="X135" s="12"/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39"/>
      <c r="AG135" s="36"/>
    </row>
    <row r="136" spans="1:33" s="11" customFormat="1" ht="35.25" customHeight="1" x14ac:dyDescent="0.25">
      <c r="A136" s="5">
        <v>92</v>
      </c>
      <c r="B136" s="8" t="s">
        <v>161</v>
      </c>
      <c r="C136" s="12">
        <f>SUM(D136:AE136)</f>
        <v>1</v>
      </c>
      <c r="D136" s="12">
        <v>1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/>
      <c r="M136" s="12"/>
      <c r="N136" s="12">
        <v>0</v>
      </c>
      <c r="O136" s="12">
        <v>0</v>
      </c>
      <c r="P136" s="12"/>
      <c r="Q136" s="12"/>
      <c r="R136" s="12">
        <v>0</v>
      </c>
      <c r="S136" s="12">
        <v>0</v>
      </c>
      <c r="T136" s="12">
        <v>0</v>
      </c>
      <c r="U136" s="12"/>
      <c r="V136" s="12">
        <v>0</v>
      </c>
      <c r="W136" s="12"/>
      <c r="X136" s="12"/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39"/>
      <c r="AG136" s="36"/>
    </row>
    <row r="137" spans="1:33" s="11" customFormat="1" x14ac:dyDescent="0.25">
      <c r="A137" s="26">
        <v>2</v>
      </c>
      <c r="B137" s="7" t="s">
        <v>25</v>
      </c>
      <c r="C137" s="15">
        <f>SUM(C135,C136)</f>
        <v>1</v>
      </c>
      <c r="D137" s="15">
        <f t="shared" ref="D137:AE137" si="27">SUM(D135,D136)</f>
        <v>1</v>
      </c>
      <c r="E137" s="15">
        <f t="shared" si="27"/>
        <v>0</v>
      </c>
      <c r="F137" s="15">
        <f t="shared" si="27"/>
        <v>0</v>
      </c>
      <c r="G137" s="15">
        <f t="shared" si="27"/>
        <v>0</v>
      </c>
      <c r="H137" s="15">
        <f t="shared" si="27"/>
        <v>0</v>
      </c>
      <c r="I137" s="15">
        <f t="shared" si="27"/>
        <v>0</v>
      </c>
      <c r="J137" s="15">
        <f t="shared" si="27"/>
        <v>0</v>
      </c>
      <c r="K137" s="15">
        <f t="shared" si="27"/>
        <v>0</v>
      </c>
      <c r="L137" s="15"/>
      <c r="M137" s="15"/>
      <c r="N137" s="15">
        <f t="shared" si="27"/>
        <v>0</v>
      </c>
      <c r="O137" s="15">
        <f t="shared" si="27"/>
        <v>0</v>
      </c>
      <c r="P137" s="15"/>
      <c r="Q137" s="15"/>
      <c r="R137" s="15">
        <f t="shared" si="27"/>
        <v>0</v>
      </c>
      <c r="S137" s="15">
        <f t="shared" si="27"/>
        <v>0</v>
      </c>
      <c r="T137" s="15">
        <f t="shared" si="27"/>
        <v>0</v>
      </c>
      <c r="U137" s="15"/>
      <c r="V137" s="15">
        <f t="shared" si="27"/>
        <v>0</v>
      </c>
      <c r="W137" s="15"/>
      <c r="X137" s="15"/>
      <c r="Y137" s="15">
        <f t="shared" si="27"/>
        <v>0</v>
      </c>
      <c r="Z137" s="15">
        <f t="shared" si="27"/>
        <v>0</v>
      </c>
      <c r="AA137" s="15">
        <f t="shared" si="27"/>
        <v>0</v>
      </c>
      <c r="AB137" s="15">
        <f t="shared" si="27"/>
        <v>0</v>
      </c>
      <c r="AC137" s="15">
        <f>SUM(AC135,AC136)</f>
        <v>0</v>
      </c>
      <c r="AD137" s="15">
        <f>SUM(AD135,AD136)</f>
        <v>0</v>
      </c>
      <c r="AE137" s="15">
        <f t="shared" si="27"/>
        <v>0</v>
      </c>
      <c r="AF137" s="39"/>
      <c r="AG137" s="36"/>
    </row>
    <row r="138" spans="1:33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</row>
    <row r="139" spans="1:33" ht="30" x14ac:dyDescent="0.25">
      <c r="A139" s="5">
        <v>93</v>
      </c>
      <c r="B139" s="8" t="s">
        <v>100</v>
      </c>
      <c r="C139" s="34">
        <f>SUM(D139:AE139)</f>
        <v>2</v>
      </c>
      <c r="D139" s="12">
        <v>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/>
      <c r="M139" s="12"/>
      <c r="N139" s="12">
        <v>0</v>
      </c>
      <c r="O139" s="12">
        <v>0</v>
      </c>
      <c r="P139" s="12"/>
      <c r="Q139" s="12"/>
      <c r="R139" s="12">
        <v>0</v>
      </c>
      <c r="S139" s="12">
        <v>0</v>
      </c>
      <c r="T139" s="12">
        <v>0</v>
      </c>
      <c r="U139" s="12"/>
      <c r="V139" s="12">
        <v>0</v>
      </c>
      <c r="W139" s="12"/>
      <c r="X139" s="12"/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</row>
    <row r="140" spans="1:33" s="11" customFormat="1" x14ac:dyDescent="0.25">
      <c r="A140" s="26">
        <v>1</v>
      </c>
      <c r="B140" s="7" t="s">
        <v>25</v>
      </c>
      <c r="C140" s="15">
        <f>SUM(C139)</f>
        <v>2</v>
      </c>
      <c r="D140" s="15">
        <f>SUM(D139)</f>
        <v>2</v>
      </c>
      <c r="E140" s="15">
        <f t="shared" ref="E140:AE140" si="28">SUM(E139)</f>
        <v>0</v>
      </c>
      <c r="F140" s="15">
        <f t="shared" si="28"/>
        <v>0</v>
      </c>
      <c r="G140" s="15">
        <f>SUM(G139)</f>
        <v>0</v>
      </c>
      <c r="H140" s="15">
        <f t="shared" si="28"/>
        <v>0</v>
      </c>
      <c r="I140" s="15">
        <f t="shared" si="28"/>
        <v>0</v>
      </c>
      <c r="J140" s="15">
        <f t="shared" si="28"/>
        <v>0</v>
      </c>
      <c r="K140" s="15">
        <f t="shared" si="28"/>
        <v>0</v>
      </c>
      <c r="L140" s="15"/>
      <c r="M140" s="15"/>
      <c r="N140" s="15">
        <f t="shared" si="28"/>
        <v>0</v>
      </c>
      <c r="O140" s="15">
        <f>SUM(O139)</f>
        <v>0</v>
      </c>
      <c r="P140" s="15"/>
      <c r="Q140" s="15"/>
      <c r="R140" s="15">
        <f>SUM(R139)</f>
        <v>0</v>
      </c>
      <c r="S140" s="15">
        <f>SUM(S139)</f>
        <v>0</v>
      </c>
      <c r="T140" s="15">
        <f t="shared" si="28"/>
        <v>0</v>
      </c>
      <c r="U140" s="15"/>
      <c r="V140" s="15">
        <f t="shared" si="28"/>
        <v>0</v>
      </c>
      <c r="W140" s="15"/>
      <c r="X140" s="15"/>
      <c r="Y140" s="15">
        <f t="shared" si="28"/>
        <v>0</v>
      </c>
      <c r="Z140" s="15">
        <f t="shared" si="28"/>
        <v>0</v>
      </c>
      <c r="AA140" s="15">
        <f t="shared" si="28"/>
        <v>0</v>
      </c>
      <c r="AB140" s="15">
        <f t="shared" si="28"/>
        <v>0</v>
      </c>
      <c r="AC140" s="15">
        <f>SUM(AC139)</f>
        <v>0</v>
      </c>
      <c r="AD140" s="15">
        <f>SUM(AD139)</f>
        <v>0</v>
      </c>
      <c r="AE140" s="15">
        <f t="shared" si="28"/>
        <v>0</v>
      </c>
      <c r="AF140" s="39"/>
      <c r="AG140" s="36"/>
    </row>
    <row r="141" spans="1:33" s="11" customFormat="1" x14ac:dyDescent="0.25">
      <c r="A141" s="46"/>
      <c r="B141" s="7" t="s">
        <v>28</v>
      </c>
      <c r="C141" s="15">
        <f>C140+C133+C129+C126+C118+C79+C137</f>
        <v>6429</v>
      </c>
      <c r="D141" s="15">
        <f t="shared" ref="D141:AE141" si="29">D140+D133+D129+D126+D118+D79+D137</f>
        <v>864</v>
      </c>
      <c r="E141" s="15">
        <f t="shared" si="29"/>
        <v>382</v>
      </c>
      <c r="F141" s="15">
        <f t="shared" si="29"/>
        <v>412</v>
      </c>
      <c r="G141" s="15">
        <f t="shared" si="29"/>
        <v>582</v>
      </c>
      <c r="H141" s="15">
        <f t="shared" si="29"/>
        <v>1049</v>
      </c>
      <c r="I141" s="15">
        <f t="shared" si="29"/>
        <v>474</v>
      </c>
      <c r="J141" s="15">
        <f t="shared" si="29"/>
        <v>316</v>
      </c>
      <c r="K141" s="15">
        <f t="shared" si="29"/>
        <v>592</v>
      </c>
      <c r="L141" s="15"/>
      <c r="M141" s="15"/>
      <c r="N141" s="15">
        <f t="shared" si="29"/>
        <v>41</v>
      </c>
      <c r="O141" s="15">
        <f t="shared" si="29"/>
        <v>45</v>
      </c>
      <c r="P141" s="15"/>
      <c r="Q141" s="15"/>
      <c r="R141" s="15">
        <f t="shared" si="29"/>
        <v>390</v>
      </c>
      <c r="S141" s="15">
        <f t="shared" si="29"/>
        <v>70</v>
      </c>
      <c r="T141" s="15">
        <f t="shared" si="29"/>
        <v>413</v>
      </c>
      <c r="U141" s="15"/>
      <c r="V141" s="15">
        <f t="shared" si="29"/>
        <v>75</v>
      </c>
      <c r="W141" s="15"/>
      <c r="X141" s="15"/>
      <c r="Y141" s="15">
        <f t="shared" si="29"/>
        <v>383</v>
      </c>
      <c r="Z141" s="15">
        <f t="shared" si="29"/>
        <v>20</v>
      </c>
      <c r="AA141" s="15">
        <f t="shared" si="29"/>
        <v>143</v>
      </c>
      <c r="AB141" s="15">
        <f t="shared" si="29"/>
        <v>94</v>
      </c>
      <c r="AC141" s="15">
        <f>AC140+AC133+AC129+AC126+AC118+AC79+AC137</f>
        <v>84</v>
      </c>
      <c r="AD141" s="15">
        <f>AD140+AD133+AD129+AD126+AD118+AD79+AD137</f>
        <v>0</v>
      </c>
      <c r="AE141" s="15">
        <f t="shared" si="29"/>
        <v>0</v>
      </c>
      <c r="AF141" s="39"/>
      <c r="AG141" s="36"/>
    </row>
    <row r="142" spans="1:33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</row>
    <row r="143" spans="1:33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</row>
    <row r="144" spans="1:33" ht="59.25" customHeight="1" x14ac:dyDescent="0.25">
      <c r="A144" s="5">
        <v>94</v>
      </c>
      <c r="B144" s="10" t="s">
        <v>91</v>
      </c>
      <c r="C144" s="34">
        <f>SUM(D144:AE144)</f>
        <v>0</v>
      </c>
      <c r="D144" s="12"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"/>
      <c r="M144" s="1"/>
      <c r="N144" s="1" t="s">
        <v>13</v>
      </c>
      <c r="O144" s="1" t="s">
        <v>13</v>
      </c>
      <c r="P144" s="1"/>
      <c r="Q144" s="1"/>
      <c r="R144" s="1" t="s">
        <v>13</v>
      </c>
      <c r="S144" s="1" t="s">
        <v>13</v>
      </c>
      <c r="T144" s="1" t="s">
        <v>13</v>
      </c>
      <c r="U144" s="1"/>
      <c r="V144" s="1" t="s">
        <v>13</v>
      </c>
      <c r="W144" s="1"/>
      <c r="X144" s="1"/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  <c r="AE144" s="1" t="s">
        <v>13</v>
      </c>
    </row>
    <row r="145" spans="1:33" ht="68.25" customHeight="1" x14ac:dyDescent="0.25">
      <c r="A145" s="5">
        <v>95</v>
      </c>
      <c r="B145" s="10" t="s">
        <v>92</v>
      </c>
      <c r="C145" s="34">
        <f>SUM(D145:AE145)</f>
        <v>0</v>
      </c>
      <c r="D145" s="12"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"/>
      <c r="M145" s="1"/>
      <c r="N145" s="1" t="s">
        <v>13</v>
      </c>
      <c r="O145" s="1" t="s">
        <v>13</v>
      </c>
      <c r="P145" s="1"/>
      <c r="Q145" s="1"/>
      <c r="R145" s="1" t="s">
        <v>13</v>
      </c>
      <c r="S145" s="1" t="s">
        <v>13</v>
      </c>
      <c r="T145" s="1" t="s">
        <v>13</v>
      </c>
      <c r="U145" s="1"/>
      <c r="V145" s="1" t="s">
        <v>13</v>
      </c>
      <c r="W145" s="1"/>
      <c r="X145" s="1"/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  <c r="AE145" s="1" t="s">
        <v>13</v>
      </c>
    </row>
    <row r="146" spans="1:33" ht="30" x14ac:dyDescent="0.25">
      <c r="A146" s="5">
        <v>96</v>
      </c>
      <c r="B146" s="10" t="s">
        <v>93</v>
      </c>
      <c r="C146" s="34">
        <f>SUM(D146:AE146)</f>
        <v>0</v>
      </c>
      <c r="D146" s="12"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"/>
      <c r="M146" s="1"/>
      <c r="N146" s="1" t="s">
        <v>13</v>
      </c>
      <c r="O146" s="1" t="s">
        <v>13</v>
      </c>
      <c r="P146" s="1"/>
      <c r="Q146" s="1"/>
      <c r="R146" s="1" t="s">
        <v>13</v>
      </c>
      <c r="S146" s="1" t="s">
        <v>13</v>
      </c>
      <c r="T146" s="1" t="s">
        <v>13</v>
      </c>
      <c r="U146" s="1"/>
      <c r="V146" s="1" t="s">
        <v>13</v>
      </c>
      <c r="W146" s="1"/>
      <c r="X146" s="1"/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  <c r="AE146" s="1" t="s">
        <v>13</v>
      </c>
    </row>
    <row r="147" spans="1:33" ht="45.75" customHeight="1" x14ac:dyDescent="0.25">
      <c r="A147" s="5">
        <v>97</v>
      </c>
      <c r="B147" s="10" t="s">
        <v>181</v>
      </c>
      <c r="C147" s="34">
        <f>SUM(D147:AE147)</f>
        <v>0</v>
      </c>
      <c r="D147" s="12"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"/>
      <c r="M147" s="1"/>
      <c r="N147" s="1" t="s">
        <v>13</v>
      </c>
      <c r="O147" s="1" t="s">
        <v>13</v>
      </c>
      <c r="P147" s="1"/>
      <c r="Q147" s="1"/>
      <c r="R147" s="1" t="s">
        <v>13</v>
      </c>
      <c r="S147" s="1" t="s">
        <v>13</v>
      </c>
      <c r="T147" s="1" t="s">
        <v>13</v>
      </c>
      <c r="U147" s="1"/>
      <c r="V147" s="1" t="s">
        <v>13</v>
      </c>
      <c r="W147" s="1"/>
      <c r="X147" s="1"/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  <c r="AE147" s="1" t="s">
        <v>13</v>
      </c>
    </row>
    <row r="148" spans="1:33" ht="243.75" customHeight="1" x14ac:dyDescent="0.25">
      <c r="A148" s="5">
        <v>98</v>
      </c>
      <c r="B148" s="10" t="s">
        <v>108</v>
      </c>
      <c r="C148" s="34">
        <f>SUM(D148:AE148)</f>
        <v>2</v>
      </c>
      <c r="D148" s="12">
        <v>0</v>
      </c>
      <c r="E148" s="12">
        <v>0</v>
      </c>
      <c r="F148" s="12">
        <v>0</v>
      </c>
      <c r="G148" s="12">
        <v>1</v>
      </c>
      <c r="H148" s="12">
        <v>0</v>
      </c>
      <c r="I148" s="12">
        <v>0</v>
      </c>
      <c r="J148" s="12">
        <v>0</v>
      </c>
      <c r="K148" s="12">
        <v>0</v>
      </c>
      <c r="L148" s="12"/>
      <c r="M148" s="12"/>
      <c r="N148" s="12">
        <v>0</v>
      </c>
      <c r="O148" s="12">
        <v>0</v>
      </c>
      <c r="P148" s="12"/>
      <c r="Q148" s="12"/>
      <c r="R148" s="12">
        <v>0</v>
      </c>
      <c r="S148" s="12">
        <v>0</v>
      </c>
      <c r="T148" s="12">
        <v>0</v>
      </c>
      <c r="U148" s="12"/>
      <c r="V148" s="12">
        <v>0</v>
      </c>
      <c r="W148" s="12"/>
      <c r="X148" s="12"/>
      <c r="Y148" s="12">
        <v>0</v>
      </c>
      <c r="Z148" s="12">
        <v>0</v>
      </c>
      <c r="AA148" s="12">
        <v>1</v>
      </c>
      <c r="AB148" s="12">
        <v>0</v>
      </c>
      <c r="AC148" s="12">
        <v>0</v>
      </c>
      <c r="AD148" s="12">
        <v>0</v>
      </c>
      <c r="AE148" s="12">
        <v>0</v>
      </c>
    </row>
    <row r="149" spans="1:33" s="11" customFormat="1" x14ac:dyDescent="0.25">
      <c r="A149" s="26">
        <v>5</v>
      </c>
      <c r="B149" s="7" t="s">
        <v>25</v>
      </c>
      <c r="C149" s="21">
        <f>SUM(C144:C148)</f>
        <v>2</v>
      </c>
      <c r="D149" s="17">
        <f>SUM(D144:D148)</f>
        <v>0</v>
      </c>
      <c r="E149" s="17">
        <f>SUM(E144:E148)</f>
        <v>0</v>
      </c>
      <c r="F149" s="17">
        <f t="shared" ref="F149:S149" si="30">SUM(F144:F148)</f>
        <v>0</v>
      </c>
      <c r="G149" s="17">
        <f>SUM(G144:G148)</f>
        <v>1</v>
      </c>
      <c r="H149" s="17">
        <f t="shared" si="30"/>
        <v>0</v>
      </c>
      <c r="I149" s="17">
        <f t="shared" si="30"/>
        <v>0</v>
      </c>
      <c r="J149" s="17">
        <f t="shared" si="30"/>
        <v>0</v>
      </c>
      <c r="K149" s="17">
        <f t="shared" si="30"/>
        <v>0</v>
      </c>
      <c r="L149" s="17"/>
      <c r="M149" s="17"/>
      <c r="N149" s="17">
        <f t="shared" si="30"/>
        <v>0</v>
      </c>
      <c r="O149" s="17">
        <f t="shared" si="30"/>
        <v>0</v>
      </c>
      <c r="P149" s="17"/>
      <c r="Q149" s="17"/>
      <c r="R149" s="17">
        <f t="shared" si="30"/>
        <v>0</v>
      </c>
      <c r="S149" s="17">
        <f t="shared" si="30"/>
        <v>0</v>
      </c>
      <c r="T149" s="17">
        <f>SUM(T144:T148)</f>
        <v>0</v>
      </c>
      <c r="U149" s="17"/>
      <c r="V149" s="17">
        <f t="shared" ref="V149:AE149" si="31">SUM(V144:V148)</f>
        <v>0</v>
      </c>
      <c r="W149" s="17"/>
      <c r="X149" s="17"/>
      <c r="Y149" s="17">
        <f t="shared" si="31"/>
        <v>0</v>
      </c>
      <c r="Z149" s="17">
        <f t="shared" si="31"/>
        <v>0</v>
      </c>
      <c r="AA149" s="17">
        <f t="shared" si="31"/>
        <v>1</v>
      </c>
      <c r="AB149" s="17">
        <f t="shared" si="31"/>
        <v>0</v>
      </c>
      <c r="AC149" s="17">
        <f>SUM(AC144:AC148)</f>
        <v>0</v>
      </c>
      <c r="AD149" s="17">
        <f>SUM(AD144:AD148)</f>
        <v>0</v>
      </c>
      <c r="AE149" s="17">
        <f t="shared" si="31"/>
        <v>0</v>
      </c>
      <c r="AF149" s="39"/>
      <c r="AG149" s="36"/>
    </row>
    <row r="150" spans="1:33" x14ac:dyDescent="0.25">
      <c r="A150" s="27"/>
      <c r="B150" s="143" t="s">
        <v>21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</row>
    <row r="151" spans="1:33" ht="30" x14ac:dyDescent="0.25">
      <c r="A151" s="5">
        <v>99</v>
      </c>
      <c r="B151" s="22" t="s">
        <v>39</v>
      </c>
      <c r="C151" s="12">
        <f t="shared" ref="C151:C160" si="32">SUM(D151:AE151)</f>
        <v>335</v>
      </c>
      <c r="D151" s="12">
        <v>31</v>
      </c>
      <c r="E151" s="12">
        <v>9</v>
      </c>
      <c r="F151" s="12">
        <v>37</v>
      </c>
      <c r="G151" s="12">
        <v>49</v>
      </c>
      <c r="H151" s="12">
        <v>67</v>
      </c>
      <c r="I151" s="12">
        <v>15</v>
      </c>
      <c r="J151" s="12">
        <v>6</v>
      </c>
      <c r="K151" s="12">
        <v>25</v>
      </c>
      <c r="L151" s="12"/>
      <c r="M151" s="12"/>
      <c r="N151" s="12">
        <v>16</v>
      </c>
      <c r="O151" s="12">
        <v>0</v>
      </c>
      <c r="P151" s="12"/>
      <c r="Q151" s="12"/>
      <c r="R151" s="12">
        <v>4</v>
      </c>
      <c r="S151" s="12">
        <v>3</v>
      </c>
      <c r="T151" s="12">
        <v>0</v>
      </c>
      <c r="U151" s="12"/>
      <c r="V151" s="12">
        <v>22</v>
      </c>
      <c r="W151" s="12"/>
      <c r="X151" s="12"/>
      <c r="Y151" s="12">
        <v>36</v>
      </c>
      <c r="Z151" s="12">
        <v>2</v>
      </c>
      <c r="AA151" s="12">
        <v>4</v>
      </c>
      <c r="AB151" s="12">
        <v>9</v>
      </c>
      <c r="AC151" s="12">
        <v>0</v>
      </c>
      <c r="AD151" s="12">
        <v>0</v>
      </c>
      <c r="AE151" s="12">
        <v>0</v>
      </c>
    </row>
    <row r="152" spans="1:33" ht="28.5" customHeight="1" x14ac:dyDescent="0.25">
      <c r="A152" s="5">
        <v>100</v>
      </c>
      <c r="B152" s="22" t="s">
        <v>40</v>
      </c>
      <c r="C152" s="12">
        <f t="shared" si="32"/>
        <v>418</v>
      </c>
      <c r="D152" s="12">
        <v>71</v>
      </c>
      <c r="E152" s="12">
        <v>8</v>
      </c>
      <c r="F152" s="12">
        <v>27</v>
      </c>
      <c r="G152" s="12">
        <v>57</v>
      </c>
      <c r="H152" s="12">
        <v>84</v>
      </c>
      <c r="I152" s="12">
        <v>32</v>
      </c>
      <c r="J152" s="12">
        <v>8</v>
      </c>
      <c r="K152" s="12">
        <v>55</v>
      </c>
      <c r="L152" s="12"/>
      <c r="M152" s="12"/>
      <c r="N152" s="12">
        <v>13</v>
      </c>
      <c r="O152" s="12">
        <v>1</v>
      </c>
      <c r="P152" s="12"/>
      <c r="Q152" s="12"/>
      <c r="R152" s="12">
        <v>11</v>
      </c>
      <c r="S152" s="12">
        <v>1</v>
      </c>
      <c r="T152" s="12">
        <v>0</v>
      </c>
      <c r="U152" s="12"/>
      <c r="V152" s="12">
        <v>7</v>
      </c>
      <c r="W152" s="12"/>
      <c r="X152" s="12"/>
      <c r="Y152" s="12">
        <v>22</v>
      </c>
      <c r="Z152" s="12">
        <v>1</v>
      </c>
      <c r="AA152" s="12">
        <v>11</v>
      </c>
      <c r="AB152" s="12">
        <v>9</v>
      </c>
      <c r="AC152" s="12">
        <v>0</v>
      </c>
      <c r="AD152" s="12">
        <v>0</v>
      </c>
      <c r="AE152" s="12">
        <v>0</v>
      </c>
    </row>
    <row r="153" spans="1:33" ht="32.25" customHeight="1" x14ac:dyDescent="0.25">
      <c r="A153" s="5">
        <v>101</v>
      </c>
      <c r="B153" s="22" t="s">
        <v>90</v>
      </c>
      <c r="C153" s="12">
        <f t="shared" si="32"/>
        <v>107</v>
      </c>
      <c r="D153" s="12">
        <v>23</v>
      </c>
      <c r="E153" s="12">
        <v>0</v>
      </c>
      <c r="F153" s="12">
        <v>5</v>
      </c>
      <c r="G153" s="12">
        <v>5</v>
      </c>
      <c r="H153" s="12">
        <v>37</v>
      </c>
      <c r="I153" s="12">
        <v>0</v>
      </c>
      <c r="J153" s="12">
        <v>2</v>
      </c>
      <c r="K153" s="12">
        <v>1</v>
      </c>
      <c r="L153" s="12"/>
      <c r="M153" s="12"/>
      <c r="N153" s="12">
        <v>4</v>
      </c>
      <c r="O153" s="12">
        <v>0</v>
      </c>
      <c r="P153" s="12"/>
      <c r="Q153" s="12"/>
      <c r="R153" s="12">
        <v>0</v>
      </c>
      <c r="S153" s="12">
        <v>0</v>
      </c>
      <c r="T153" s="12">
        <v>0</v>
      </c>
      <c r="U153" s="12"/>
      <c r="V153" s="12">
        <v>0</v>
      </c>
      <c r="W153" s="12"/>
      <c r="X153" s="12"/>
      <c r="Y153" s="12">
        <v>9</v>
      </c>
      <c r="Z153" s="12">
        <v>9</v>
      </c>
      <c r="AA153" s="12">
        <v>7</v>
      </c>
      <c r="AB153" s="12">
        <v>5</v>
      </c>
      <c r="AC153" s="12">
        <v>0</v>
      </c>
      <c r="AD153" s="12">
        <v>0</v>
      </c>
      <c r="AE153" s="12">
        <v>0</v>
      </c>
    </row>
    <row r="154" spans="1:33" ht="50.25" customHeight="1" x14ac:dyDescent="0.25">
      <c r="A154" s="5">
        <v>102</v>
      </c>
      <c r="B154" s="22" t="s">
        <v>69</v>
      </c>
      <c r="C154" s="12">
        <f t="shared" si="32"/>
        <v>1</v>
      </c>
      <c r="D154" s="12">
        <v>0</v>
      </c>
      <c r="E154" s="12">
        <v>0</v>
      </c>
      <c r="F154" s="12">
        <v>0</v>
      </c>
      <c r="G154" s="12">
        <v>0</v>
      </c>
      <c r="H154" s="12">
        <v>1</v>
      </c>
      <c r="I154" s="12">
        <v>0</v>
      </c>
      <c r="J154" s="12">
        <v>0</v>
      </c>
      <c r="K154" s="12">
        <v>0</v>
      </c>
      <c r="L154" s="12"/>
      <c r="M154" s="12"/>
      <c r="N154" s="12">
        <v>0</v>
      </c>
      <c r="O154" s="12">
        <v>0</v>
      </c>
      <c r="P154" s="12"/>
      <c r="Q154" s="12"/>
      <c r="R154" s="12">
        <v>0</v>
      </c>
      <c r="S154" s="12">
        <v>0</v>
      </c>
      <c r="T154" s="12">
        <v>0</v>
      </c>
      <c r="U154" s="12"/>
      <c r="V154" s="12">
        <v>0</v>
      </c>
      <c r="W154" s="12"/>
      <c r="X154" s="12"/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</row>
    <row r="155" spans="1:33" ht="75" customHeight="1" x14ac:dyDescent="0.25">
      <c r="A155" s="5">
        <v>103</v>
      </c>
      <c r="B155" s="22" t="s">
        <v>70</v>
      </c>
      <c r="C155" s="12">
        <f t="shared" si="32"/>
        <v>1420</v>
      </c>
      <c r="D155" s="12">
        <v>127</v>
      </c>
      <c r="E155" s="12">
        <v>3</v>
      </c>
      <c r="F155" s="12">
        <v>87</v>
      </c>
      <c r="G155" s="12">
        <v>268</v>
      </c>
      <c r="H155" s="12">
        <v>443</v>
      </c>
      <c r="I155" s="12">
        <v>89</v>
      </c>
      <c r="J155" s="12">
        <v>16</v>
      </c>
      <c r="K155" s="12">
        <v>251</v>
      </c>
      <c r="L155" s="12"/>
      <c r="M155" s="12"/>
      <c r="N155" s="12">
        <v>28</v>
      </c>
      <c r="O155" s="12">
        <v>0</v>
      </c>
      <c r="P155" s="12"/>
      <c r="Q155" s="12"/>
      <c r="R155" s="12">
        <v>6</v>
      </c>
      <c r="S155" s="12">
        <v>6</v>
      </c>
      <c r="T155" s="12">
        <v>0</v>
      </c>
      <c r="U155" s="12"/>
      <c r="V155" s="12">
        <v>0</v>
      </c>
      <c r="W155" s="12"/>
      <c r="X155" s="12"/>
      <c r="Y155" s="12">
        <v>62</v>
      </c>
      <c r="Z155" s="12">
        <v>3</v>
      </c>
      <c r="AA155" s="12">
        <v>20</v>
      </c>
      <c r="AB155" s="12">
        <v>11</v>
      </c>
      <c r="AC155" s="12">
        <v>0</v>
      </c>
      <c r="AD155" s="12">
        <v>0</v>
      </c>
      <c r="AE155" s="12">
        <v>0</v>
      </c>
    </row>
    <row r="156" spans="1:33" ht="46.5" customHeight="1" x14ac:dyDescent="0.25">
      <c r="A156" s="5">
        <v>104</v>
      </c>
      <c r="B156" s="22" t="s">
        <v>35</v>
      </c>
      <c r="C156" s="12">
        <f t="shared" si="32"/>
        <v>1369</v>
      </c>
      <c r="D156" s="12">
        <v>106</v>
      </c>
      <c r="E156" s="12">
        <v>37</v>
      </c>
      <c r="F156" s="12">
        <v>152</v>
      </c>
      <c r="G156" s="12">
        <v>225</v>
      </c>
      <c r="H156" s="12">
        <v>129</v>
      </c>
      <c r="I156" s="12">
        <v>31</v>
      </c>
      <c r="J156" s="12">
        <v>81</v>
      </c>
      <c r="K156" s="12">
        <v>132</v>
      </c>
      <c r="L156" s="12"/>
      <c r="M156" s="12"/>
      <c r="N156" s="12">
        <v>68</v>
      </c>
      <c r="O156" s="12">
        <v>6</v>
      </c>
      <c r="P156" s="12"/>
      <c r="Q156" s="12"/>
      <c r="R156" s="12">
        <v>89</v>
      </c>
      <c r="S156" s="12">
        <v>9</v>
      </c>
      <c r="T156" s="12">
        <v>10</v>
      </c>
      <c r="U156" s="12"/>
      <c r="V156" s="12">
        <v>27</v>
      </c>
      <c r="W156" s="12"/>
      <c r="X156" s="12"/>
      <c r="Y156" s="12">
        <v>156</v>
      </c>
      <c r="Z156" s="12">
        <v>8</v>
      </c>
      <c r="AA156" s="12">
        <v>62</v>
      </c>
      <c r="AB156" s="12">
        <v>30</v>
      </c>
      <c r="AC156" s="12">
        <v>11</v>
      </c>
      <c r="AD156" s="12">
        <v>0</v>
      </c>
      <c r="AE156" s="12">
        <v>0</v>
      </c>
    </row>
    <row r="157" spans="1:33" ht="33" customHeight="1" x14ac:dyDescent="0.25">
      <c r="A157" s="5">
        <v>105</v>
      </c>
      <c r="B157" s="22" t="s">
        <v>71</v>
      </c>
      <c r="C157" s="12">
        <f t="shared" si="32"/>
        <v>336</v>
      </c>
      <c r="D157" s="12">
        <v>17</v>
      </c>
      <c r="E157" s="12">
        <v>0</v>
      </c>
      <c r="F157" s="12">
        <v>33</v>
      </c>
      <c r="G157" s="12">
        <v>77</v>
      </c>
      <c r="H157" s="12">
        <v>93</v>
      </c>
      <c r="I157" s="12">
        <v>1</v>
      </c>
      <c r="J157" s="12">
        <v>20</v>
      </c>
      <c r="K157" s="12">
        <v>5</v>
      </c>
      <c r="L157" s="12"/>
      <c r="M157" s="12"/>
      <c r="N157" s="12">
        <v>4</v>
      </c>
      <c r="O157" s="12">
        <v>1</v>
      </c>
      <c r="P157" s="12"/>
      <c r="Q157" s="12"/>
      <c r="R157" s="12">
        <v>6</v>
      </c>
      <c r="S157" s="12">
        <v>0</v>
      </c>
      <c r="T157" s="12">
        <v>0</v>
      </c>
      <c r="U157" s="12"/>
      <c r="V157" s="12">
        <v>1</v>
      </c>
      <c r="W157" s="12"/>
      <c r="X157" s="12"/>
      <c r="Y157" s="12">
        <v>32</v>
      </c>
      <c r="Z157" s="12">
        <v>10</v>
      </c>
      <c r="AA157" s="12">
        <v>24</v>
      </c>
      <c r="AB157" s="12">
        <v>12</v>
      </c>
      <c r="AC157" s="12">
        <v>0</v>
      </c>
      <c r="AD157" s="12">
        <v>0</v>
      </c>
      <c r="AE157" s="12">
        <v>0</v>
      </c>
    </row>
    <row r="158" spans="1:33" ht="32.25" customHeight="1" x14ac:dyDescent="0.25">
      <c r="A158" s="5">
        <v>106</v>
      </c>
      <c r="B158" s="35" t="s">
        <v>72</v>
      </c>
      <c r="C158" s="12">
        <f t="shared" si="32"/>
        <v>593</v>
      </c>
      <c r="D158" s="12">
        <v>64</v>
      </c>
      <c r="E158" s="12">
        <v>0</v>
      </c>
      <c r="F158" s="12">
        <v>27</v>
      </c>
      <c r="G158" s="12">
        <v>63</v>
      </c>
      <c r="H158" s="12">
        <v>167</v>
      </c>
      <c r="I158" s="12">
        <v>2</v>
      </c>
      <c r="J158" s="12">
        <v>63</v>
      </c>
      <c r="K158" s="12">
        <v>24</v>
      </c>
      <c r="L158" s="12"/>
      <c r="M158" s="12"/>
      <c r="N158" s="12">
        <v>25</v>
      </c>
      <c r="O158" s="12">
        <v>0</v>
      </c>
      <c r="P158" s="12"/>
      <c r="Q158" s="12"/>
      <c r="R158" s="12">
        <v>14</v>
      </c>
      <c r="S158" s="12">
        <v>0</v>
      </c>
      <c r="T158" s="12">
        <v>0</v>
      </c>
      <c r="U158" s="12"/>
      <c r="V158" s="12">
        <v>0</v>
      </c>
      <c r="W158" s="12"/>
      <c r="X158" s="12"/>
      <c r="Y158" s="12">
        <v>70</v>
      </c>
      <c r="Z158" s="12">
        <v>17</v>
      </c>
      <c r="AA158" s="12">
        <v>39</v>
      </c>
      <c r="AB158" s="12">
        <v>18</v>
      </c>
      <c r="AC158" s="12">
        <v>0</v>
      </c>
      <c r="AD158" s="12">
        <v>0</v>
      </c>
      <c r="AE158" s="12">
        <v>0</v>
      </c>
    </row>
    <row r="159" spans="1:33" ht="91.5" customHeight="1" x14ac:dyDescent="0.25">
      <c r="A159" s="5">
        <v>107</v>
      </c>
      <c r="B159" s="22" t="s">
        <v>73</v>
      </c>
      <c r="C159" s="12">
        <f t="shared" si="32"/>
        <v>102</v>
      </c>
      <c r="D159" s="12">
        <v>4</v>
      </c>
      <c r="E159" s="12">
        <v>5</v>
      </c>
      <c r="F159" s="12">
        <v>10</v>
      </c>
      <c r="G159" s="12">
        <v>21</v>
      </c>
      <c r="H159" s="12">
        <v>17</v>
      </c>
      <c r="I159" s="12">
        <v>0</v>
      </c>
      <c r="J159" s="12">
        <v>2</v>
      </c>
      <c r="K159" s="12">
        <v>4</v>
      </c>
      <c r="L159" s="12"/>
      <c r="M159" s="12"/>
      <c r="N159" s="12">
        <v>5</v>
      </c>
      <c r="O159" s="12">
        <v>0</v>
      </c>
      <c r="P159" s="12"/>
      <c r="Q159" s="12"/>
      <c r="R159" s="12">
        <v>1</v>
      </c>
      <c r="S159" s="12">
        <v>0</v>
      </c>
      <c r="T159" s="12">
        <v>0</v>
      </c>
      <c r="U159" s="12"/>
      <c r="V159" s="12">
        <v>0</v>
      </c>
      <c r="W159" s="12"/>
      <c r="X159" s="12"/>
      <c r="Y159" s="12">
        <v>1</v>
      </c>
      <c r="Z159" s="12">
        <v>1</v>
      </c>
      <c r="AA159" s="12">
        <v>13</v>
      </c>
      <c r="AB159" s="12">
        <v>18</v>
      </c>
      <c r="AC159" s="12">
        <v>0</v>
      </c>
      <c r="AD159" s="12">
        <v>0</v>
      </c>
      <c r="AE159" s="12">
        <v>0</v>
      </c>
    </row>
    <row r="160" spans="1:33" ht="32.25" customHeight="1" x14ac:dyDescent="0.25">
      <c r="A160" s="5">
        <v>108</v>
      </c>
      <c r="B160" s="22" t="s">
        <v>74</v>
      </c>
      <c r="C160" s="12">
        <f t="shared" si="32"/>
        <v>0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2"/>
      <c r="M160" s="12"/>
      <c r="N160" s="12">
        <v>0</v>
      </c>
      <c r="O160" s="12">
        <v>0</v>
      </c>
      <c r="P160" s="12"/>
      <c r="Q160" s="12"/>
      <c r="R160" s="12">
        <v>0</v>
      </c>
      <c r="S160" s="12">
        <v>0</v>
      </c>
      <c r="T160" s="12">
        <v>0</v>
      </c>
      <c r="U160" s="12"/>
      <c r="V160" s="12">
        <v>0</v>
      </c>
      <c r="W160" s="12"/>
      <c r="X160" s="12"/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</row>
    <row r="161" spans="1:33" ht="31.5" customHeight="1" x14ac:dyDescent="0.25">
      <c r="A161" s="5">
        <v>109</v>
      </c>
      <c r="B161" s="22" t="s">
        <v>43</v>
      </c>
      <c r="C161" s="12">
        <f>SUM(D161:AE161)</f>
        <v>351</v>
      </c>
      <c r="D161" s="12">
        <v>47</v>
      </c>
      <c r="E161" s="12">
        <v>7</v>
      </c>
      <c r="F161" s="12">
        <v>37</v>
      </c>
      <c r="G161" s="12">
        <v>67</v>
      </c>
      <c r="H161" s="12">
        <v>28</v>
      </c>
      <c r="I161" s="12">
        <v>1</v>
      </c>
      <c r="J161" s="12">
        <v>4</v>
      </c>
      <c r="K161" s="12">
        <v>6</v>
      </c>
      <c r="L161" s="12"/>
      <c r="M161" s="12"/>
      <c r="N161" s="12">
        <v>14</v>
      </c>
      <c r="O161" s="12">
        <v>0</v>
      </c>
      <c r="P161" s="12"/>
      <c r="Q161" s="12"/>
      <c r="R161" s="12">
        <v>28</v>
      </c>
      <c r="S161" s="12">
        <v>0</v>
      </c>
      <c r="T161" s="12">
        <v>0</v>
      </c>
      <c r="U161" s="12"/>
      <c r="V161" s="12">
        <v>0</v>
      </c>
      <c r="W161" s="12"/>
      <c r="X161" s="12"/>
      <c r="Y161" s="12">
        <v>28</v>
      </c>
      <c r="Z161" s="12">
        <v>5</v>
      </c>
      <c r="AA161" s="12">
        <v>46</v>
      </c>
      <c r="AB161" s="12">
        <v>33</v>
      </c>
      <c r="AC161" s="12">
        <v>0</v>
      </c>
      <c r="AD161" s="12">
        <v>0</v>
      </c>
      <c r="AE161" s="12">
        <v>0</v>
      </c>
    </row>
    <row r="162" spans="1:33" ht="9" hidden="1" customHeight="1" x14ac:dyDescent="0.25">
      <c r="A162" s="5"/>
      <c r="B162" s="2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3" s="11" customFormat="1" x14ac:dyDescent="0.25">
      <c r="A163" s="26">
        <v>11</v>
      </c>
      <c r="B163" s="7" t="s">
        <v>25</v>
      </c>
      <c r="C163" s="15">
        <f>SUM(C151:C162)</f>
        <v>5032</v>
      </c>
      <c r="D163" s="15">
        <f>SUM(D151:D162)</f>
        <v>490</v>
      </c>
      <c r="E163" s="15">
        <f>SUM(E151:E162)</f>
        <v>69</v>
      </c>
      <c r="F163" s="15">
        <f t="shared" ref="F163:R163" si="33">SUM(F151:F162)</f>
        <v>415</v>
      </c>
      <c r="G163" s="15">
        <f>SUM(G151:G162)</f>
        <v>832</v>
      </c>
      <c r="H163" s="15">
        <f t="shared" si="33"/>
        <v>1066</v>
      </c>
      <c r="I163" s="15">
        <f t="shared" si="33"/>
        <v>171</v>
      </c>
      <c r="J163" s="15">
        <f t="shared" si="33"/>
        <v>202</v>
      </c>
      <c r="K163" s="15">
        <f t="shared" si="33"/>
        <v>503</v>
      </c>
      <c r="L163" s="15"/>
      <c r="M163" s="15"/>
      <c r="N163" s="15">
        <f t="shared" si="33"/>
        <v>177</v>
      </c>
      <c r="O163" s="15">
        <f t="shared" si="33"/>
        <v>8</v>
      </c>
      <c r="P163" s="15"/>
      <c r="Q163" s="15"/>
      <c r="R163" s="15">
        <f t="shared" si="33"/>
        <v>159</v>
      </c>
      <c r="S163" s="15">
        <f>SUM(S151:S162)</f>
        <v>19</v>
      </c>
      <c r="T163" s="15">
        <f>SUM(T151:T162)</f>
        <v>10</v>
      </c>
      <c r="U163" s="15"/>
      <c r="V163" s="15">
        <f t="shared" ref="V163:AE163" si="34">SUM(V151:V162)</f>
        <v>57</v>
      </c>
      <c r="W163" s="15"/>
      <c r="X163" s="15"/>
      <c r="Y163" s="15">
        <f t="shared" si="34"/>
        <v>416</v>
      </c>
      <c r="Z163" s="15">
        <f t="shared" si="34"/>
        <v>56</v>
      </c>
      <c r="AA163" s="15">
        <f t="shared" si="34"/>
        <v>226</v>
      </c>
      <c r="AB163" s="15">
        <f t="shared" si="34"/>
        <v>145</v>
      </c>
      <c r="AC163" s="15">
        <f>SUM(AC151:AC162)</f>
        <v>11</v>
      </c>
      <c r="AD163" s="15">
        <f>SUM(AD151:AD162)</f>
        <v>0</v>
      </c>
      <c r="AE163" s="15">
        <f t="shared" si="34"/>
        <v>0</v>
      </c>
      <c r="AF163" s="39"/>
      <c r="AG163" s="36"/>
    </row>
    <row r="164" spans="1:33" s="11" customFormat="1" x14ac:dyDescent="0.25">
      <c r="A164" s="46"/>
      <c r="B164" s="7" t="s">
        <v>29</v>
      </c>
      <c r="C164" s="21">
        <f>C163+C149</f>
        <v>5034</v>
      </c>
      <c r="D164" s="21">
        <f t="shared" ref="D164:AE164" si="35">D163+D149</f>
        <v>490</v>
      </c>
      <c r="E164" s="21">
        <f t="shared" si="35"/>
        <v>69</v>
      </c>
      <c r="F164" s="21">
        <f t="shared" si="35"/>
        <v>415</v>
      </c>
      <c r="G164" s="21">
        <f t="shared" si="35"/>
        <v>833</v>
      </c>
      <c r="H164" s="21">
        <f t="shared" si="35"/>
        <v>1066</v>
      </c>
      <c r="I164" s="21">
        <f t="shared" si="35"/>
        <v>171</v>
      </c>
      <c r="J164" s="21">
        <f t="shared" si="35"/>
        <v>202</v>
      </c>
      <c r="K164" s="21">
        <f t="shared" si="35"/>
        <v>503</v>
      </c>
      <c r="L164" s="21"/>
      <c r="M164" s="21"/>
      <c r="N164" s="21">
        <f t="shared" si="35"/>
        <v>177</v>
      </c>
      <c r="O164" s="21">
        <f t="shared" si="35"/>
        <v>8</v>
      </c>
      <c r="P164" s="21"/>
      <c r="Q164" s="21"/>
      <c r="R164" s="21">
        <f t="shared" si="35"/>
        <v>159</v>
      </c>
      <c r="S164" s="21">
        <f t="shared" si="35"/>
        <v>19</v>
      </c>
      <c r="T164" s="21">
        <f t="shared" si="35"/>
        <v>10</v>
      </c>
      <c r="U164" s="21"/>
      <c r="V164" s="21">
        <f t="shared" si="35"/>
        <v>57</v>
      </c>
      <c r="W164" s="21"/>
      <c r="X164" s="21"/>
      <c r="Y164" s="21">
        <f t="shared" si="35"/>
        <v>416</v>
      </c>
      <c r="Z164" s="21">
        <f t="shared" si="35"/>
        <v>56</v>
      </c>
      <c r="AA164" s="21">
        <f t="shared" si="35"/>
        <v>227</v>
      </c>
      <c r="AB164" s="21">
        <f t="shared" si="35"/>
        <v>145</v>
      </c>
      <c r="AC164" s="21">
        <f>AC163+AC149</f>
        <v>11</v>
      </c>
      <c r="AD164" s="21">
        <f>AD163+AD149</f>
        <v>0</v>
      </c>
      <c r="AE164" s="21">
        <f t="shared" si="35"/>
        <v>0</v>
      </c>
      <c r="AF164" s="39"/>
      <c r="AG164" s="36"/>
    </row>
    <row r="165" spans="1:33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</row>
    <row r="166" spans="1:33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</row>
    <row r="167" spans="1:33" ht="39.75" customHeight="1" x14ac:dyDescent="0.25">
      <c r="A167" s="5">
        <v>110</v>
      </c>
      <c r="B167" s="10" t="s">
        <v>15</v>
      </c>
      <c r="C167" s="12">
        <f t="shared" ref="C167:C172" si="36">SUM(D167:AE167)</f>
        <v>0</v>
      </c>
      <c r="D167" s="12"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"/>
      <c r="M167" s="1"/>
      <c r="N167" s="1" t="s">
        <v>13</v>
      </c>
      <c r="O167" s="1" t="s">
        <v>13</v>
      </c>
      <c r="P167" s="1"/>
      <c r="Q167" s="1"/>
      <c r="R167" s="1" t="s">
        <v>13</v>
      </c>
      <c r="S167" s="1" t="s">
        <v>13</v>
      </c>
      <c r="T167" s="1" t="s">
        <v>13</v>
      </c>
      <c r="U167" s="1"/>
      <c r="V167" s="1" t="s">
        <v>13</v>
      </c>
      <c r="W167" s="1"/>
      <c r="X167" s="1"/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  <c r="AE167" s="1" t="s">
        <v>13</v>
      </c>
    </row>
    <row r="168" spans="1:33" ht="30" x14ac:dyDescent="0.25">
      <c r="A168" s="5">
        <v>111</v>
      </c>
      <c r="B168" s="10" t="s">
        <v>10</v>
      </c>
      <c r="C168" s="12">
        <f t="shared" si="36"/>
        <v>0</v>
      </c>
      <c r="D168" s="12"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"/>
      <c r="M168" s="1"/>
      <c r="N168" s="1" t="s">
        <v>13</v>
      </c>
      <c r="O168" s="1" t="s">
        <v>13</v>
      </c>
      <c r="P168" s="1"/>
      <c r="Q168" s="1"/>
      <c r="R168" s="1" t="s">
        <v>13</v>
      </c>
      <c r="S168" s="1" t="s">
        <v>13</v>
      </c>
      <c r="T168" s="1" t="s">
        <v>13</v>
      </c>
      <c r="U168" s="1"/>
      <c r="V168" s="1" t="s">
        <v>13</v>
      </c>
      <c r="W168" s="1"/>
      <c r="X168" s="1"/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  <c r="AE168" s="1" t="s">
        <v>13</v>
      </c>
    </row>
    <row r="169" spans="1:33" ht="30" x14ac:dyDescent="0.25">
      <c r="A169" s="5">
        <v>112</v>
      </c>
      <c r="B169" s="10" t="s">
        <v>33</v>
      </c>
      <c r="C169" s="12">
        <f t="shared" si="36"/>
        <v>0</v>
      </c>
      <c r="D169" s="12">
        <v>0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"/>
      <c r="M169" s="1"/>
      <c r="N169" s="1" t="s">
        <v>13</v>
      </c>
      <c r="O169" s="1" t="s">
        <v>13</v>
      </c>
      <c r="P169" s="1"/>
      <c r="Q169" s="1"/>
      <c r="R169" s="1" t="s">
        <v>13</v>
      </c>
      <c r="S169" s="1" t="s">
        <v>13</v>
      </c>
      <c r="T169" s="1" t="s">
        <v>13</v>
      </c>
      <c r="U169" s="1"/>
      <c r="V169" s="1" t="s">
        <v>13</v>
      </c>
      <c r="W169" s="1"/>
      <c r="X169" s="1"/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  <c r="AE169" s="1" t="s">
        <v>13</v>
      </c>
    </row>
    <row r="170" spans="1:33" ht="30" x14ac:dyDescent="0.25">
      <c r="A170" s="5">
        <v>113</v>
      </c>
      <c r="B170" s="10" t="s">
        <v>11</v>
      </c>
      <c r="C170" s="12">
        <f t="shared" si="36"/>
        <v>0</v>
      </c>
      <c r="D170" s="12">
        <v>0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/>
      <c r="M170" s="1"/>
      <c r="N170" s="1" t="s">
        <v>13</v>
      </c>
      <c r="O170" s="1" t="s">
        <v>13</v>
      </c>
      <c r="P170" s="1"/>
      <c r="Q170" s="1"/>
      <c r="R170" s="1" t="s">
        <v>13</v>
      </c>
      <c r="S170" s="1" t="s">
        <v>13</v>
      </c>
      <c r="T170" s="1" t="s">
        <v>13</v>
      </c>
      <c r="U170" s="1"/>
      <c r="V170" s="1" t="s">
        <v>13</v>
      </c>
      <c r="W170" s="1"/>
      <c r="X170" s="1"/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  <c r="AE170" s="1" t="s">
        <v>13</v>
      </c>
    </row>
    <row r="171" spans="1:33" ht="30" x14ac:dyDescent="0.25">
      <c r="A171" s="5">
        <v>114</v>
      </c>
      <c r="B171" s="10" t="s">
        <v>12</v>
      </c>
      <c r="C171" s="12">
        <f t="shared" si="36"/>
        <v>101</v>
      </c>
      <c r="D171" s="12">
        <v>101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/>
      <c r="M171" s="1"/>
      <c r="N171" s="1" t="s">
        <v>13</v>
      </c>
      <c r="O171" s="1" t="s">
        <v>13</v>
      </c>
      <c r="P171" s="1"/>
      <c r="Q171" s="1"/>
      <c r="R171" s="1" t="s">
        <v>13</v>
      </c>
      <c r="S171" s="1" t="s">
        <v>13</v>
      </c>
      <c r="T171" s="1" t="s">
        <v>13</v>
      </c>
      <c r="U171" s="1"/>
      <c r="V171" s="1" t="s">
        <v>13</v>
      </c>
      <c r="W171" s="1"/>
      <c r="X171" s="1"/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  <c r="AE171" s="1" t="s">
        <v>13</v>
      </c>
    </row>
    <row r="172" spans="1:33" ht="30" x14ac:dyDescent="0.25">
      <c r="A172" s="5">
        <v>115</v>
      </c>
      <c r="B172" s="10" t="s">
        <v>16</v>
      </c>
      <c r="C172" s="12">
        <f t="shared" si="36"/>
        <v>0</v>
      </c>
      <c r="D172" s="12"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"/>
      <c r="M172" s="1"/>
      <c r="N172" s="1" t="s">
        <v>13</v>
      </c>
      <c r="O172" s="1" t="s">
        <v>13</v>
      </c>
      <c r="P172" s="1"/>
      <c r="Q172" s="1"/>
      <c r="R172" s="1" t="s">
        <v>13</v>
      </c>
      <c r="S172" s="1" t="s">
        <v>13</v>
      </c>
      <c r="T172" s="1" t="s">
        <v>13</v>
      </c>
      <c r="U172" s="1"/>
      <c r="V172" s="1" t="s">
        <v>13</v>
      </c>
      <c r="W172" s="1"/>
      <c r="X172" s="1"/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  <c r="AE172" s="1" t="s">
        <v>13</v>
      </c>
    </row>
    <row r="173" spans="1:33" s="11" customFormat="1" x14ac:dyDescent="0.25">
      <c r="A173" s="26">
        <v>6</v>
      </c>
      <c r="B173" s="7" t="s">
        <v>25</v>
      </c>
      <c r="C173" s="15">
        <f t="shared" ref="C173:AE173" si="37">SUM(C167:C172)</f>
        <v>101</v>
      </c>
      <c r="D173" s="15">
        <f t="shared" si="37"/>
        <v>101</v>
      </c>
      <c r="E173" s="15">
        <f t="shared" si="37"/>
        <v>0</v>
      </c>
      <c r="F173" s="15">
        <f t="shared" si="37"/>
        <v>0</v>
      </c>
      <c r="G173" s="15">
        <f t="shared" si="37"/>
        <v>0</v>
      </c>
      <c r="H173" s="15">
        <f t="shared" si="37"/>
        <v>0</v>
      </c>
      <c r="I173" s="15">
        <f t="shared" si="37"/>
        <v>0</v>
      </c>
      <c r="J173" s="15">
        <f t="shared" si="37"/>
        <v>0</v>
      </c>
      <c r="K173" s="15">
        <f t="shared" si="37"/>
        <v>0</v>
      </c>
      <c r="L173" s="15"/>
      <c r="M173" s="15"/>
      <c r="N173" s="15">
        <f t="shared" si="37"/>
        <v>0</v>
      </c>
      <c r="O173" s="15">
        <f t="shared" si="37"/>
        <v>0</v>
      </c>
      <c r="P173" s="15"/>
      <c r="Q173" s="15"/>
      <c r="R173" s="15">
        <f t="shared" si="37"/>
        <v>0</v>
      </c>
      <c r="S173" s="15">
        <f t="shared" si="37"/>
        <v>0</v>
      </c>
      <c r="T173" s="15">
        <f t="shared" si="37"/>
        <v>0</v>
      </c>
      <c r="U173" s="15"/>
      <c r="V173" s="15">
        <f t="shared" si="37"/>
        <v>0</v>
      </c>
      <c r="W173" s="15"/>
      <c r="X173" s="15"/>
      <c r="Y173" s="15">
        <f t="shared" si="37"/>
        <v>0</v>
      </c>
      <c r="Z173" s="15">
        <f t="shared" si="37"/>
        <v>0</v>
      </c>
      <c r="AA173" s="15">
        <f t="shared" si="37"/>
        <v>0</v>
      </c>
      <c r="AB173" s="15">
        <f t="shared" si="37"/>
        <v>0</v>
      </c>
      <c r="AC173" s="15">
        <f>SUM(AC167:AC172)</f>
        <v>0</v>
      </c>
      <c r="AD173" s="15">
        <f>SUM(AD167:AD172)</f>
        <v>0</v>
      </c>
      <c r="AE173" s="15">
        <f t="shared" si="37"/>
        <v>0</v>
      </c>
      <c r="AF173" s="39"/>
      <c r="AG173" s="36"/>
    </row>
    <row r="174" spans="1:33" x14ac:dyDescent="0.25">
      <c r="A174" s="5"/>
      <c r="B174" s="145" t="s">
        <v>32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</row>
    <row r="175" spans="1:33" ht="59.25" customHeight="1" x14ac:dyDescent="0.25">
      <c r="A175" s="5">
        <v>116</v>
      </c>
      <c r="B175" s="10" t="s">
        <v>171</v>
      </c>
      <c r="C175" s="12">
        <f>SUM(D175:AE175)</f>
        <v>90</v>
      </c>
      <c r="D175" s="12">
        <v>90</v>
      </c>
      <c r="E175" s="1" t="s">
        <v>13</v>
      </c>
      <c r="F175" s="1" t="s">
        <v>13</v>
      </c>
      <c r="G175" s="1" t="s">
        <v>13</v>
      </c>
      <c r="H175" s="1" t="s">
        <v>13</v>
      </c>
      <c r="I175" s="1" t="s">
        <v>13</v>
      </c>
      <c r="J175" s="1" t="s">
        <v>13</v>
      </c>
      <c r="K175" s="1" t="s">
        <v>13</v>
      </c>
      <c r="L175" s="1"/>
      <c r="M175" s="1"/>
      <c r="N175" s="1" t="s">
        <v>13</v>
      </c>
      <c r="O175" s="1" t="s">
        <v>13</v>
      </c>
      <c r="P175" s="1"/>
      <c r="Q175" s="1"/>
      <c r="R175" s="1" t="s">
        <v>13</v>
      </c>
      <c r="S175" s="1" t="s">
        <v>13</v>
      </c>
      <c r="T175" s="1" t="s">
        <v>13</v>
      </c>
      <c r="U175" s="1"/>
      <c r="V175" s="1" t="s">
        <v>13</v>
      </c>
      <c r="W175" s="1"/>
      <c r="X175" s="1"/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  <c r="AE175" s="1" t="s">
        <v>13</v>
      </c>
    </row>
    <row r="176" spans="1:33" ht="19.5" customHeight="1" x14ac:dyDescent="0.25">
      <c r="A176" s="5">
        <v>117</v>
      </c>
      <c r="B176" s="10" t="s">
        <v>172</v>
      </c>
      <c r="C176" s="12">
        <f>SUM(D176:AE176)</f>
        <v>180</v>
      </c>
      <c r="D176" s="12">
        <v>180</v>
      </c>
      <c r="E176" s="1" t="s">
        <v>13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" t="s">
        <v>13</v>
      </c>
      <c r="L176" s="1"/>
      <c r="M176" s="1"/>
      <c r="N176" s="1" t="s">
        <v>13</v>
      </c>
      <c r="O176" s="1" t="s">
        <v>13</v>
      </c>
      <c r="P176" s="1"/>
      <c r="Q176" s="1"/>
      <c r="R176" s="1" t="s">
        <v>13</v>
      </c>
      <c r="S176" s="1" t="s">
        <v>13</v>
      </c>
      <c r="T176" s="1" t="s">
        <v>13</v>
      </c>
      <c r="U176" s="1"/>
      <c r="V176" s="1" t="s">
        <v>13</v>
      </c>
      <c r="W176" s="1"/>
      <c r="X176" s="1"/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  <c r="AE176" s="1" t="s">
        <v>13</v>
      </c>
    </row>
    <row r="177" spans="1:33" ht="18" customHeight="1" x14ac:dyDescent="0.25">
      <c r="A177" s="5">
        <v>118</v>
      </c>
      <c r="B177" s="10" t="s">
        <v>57</v>
      </c>
      <c r="C177" s="12">
        <f>SUM(D177:AE177)</f>
        <v>0</v>
      </c>
      <c r="D177" s="12">
        <v>0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/>
      <c r="M177" s="1"/>
      <c r="N177" s="1" t="s">
        <v>13</v>
      </c>
      <c r="O177" s="1" t="s">
        <v>13</v>
      </c>
      <c r="P177" s="1"/>
      <c r="Q177" s="1"/>
      <c r="R177" s="1" t="s">
        <v>13</v>
      </c>
      <c r="S177" s="1" t="s">
        <v>13</v>
      </c>
      <c r="T177" s="1" t="s">
        <v>13</v>
      </c>
      <c r="U177" s="1"/>
      <c r="V177" s="1" t="s">
        <v>13</v>
      </c>
      <c r="W177" s="1"/>
      <c r="X177" s="1"/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  <c r="AE177" s="1" t="s">
        <v>13</v>
      </c>
    </row>
    <row r="178" spans="1:33" s="11" customFormat="1" x14ac:dyDescent="0.25">
      <c r="A178" s="26">
        <v>3</v>
      </c>
      <c r="B178" s="7" t="s">
        <v>25</v>
      </c>
      <c r="C178" s="15">
        <f>SUM(C175:C177)</f>
        <v>270</v>
      </c>
      <c r="D178" s="15">
        <f t="shared" ref="D178:AE178" si="38">SUM(D175:D177)</f>
        <v>270</v>
      </c>
      <c r="E178" s="15">
        <f t="shared" si="38"/>
        <v>0</v>
      </c>
      <c r="F178" s="15">
        <f t="shared" si="38"/>
        <v>0</v>
      </c>
      <c r="G178" s="15">
        <f>SUM(G175:G177)</f>
        <v>0</v>
      </c>
      <c r="H178" s="15">
        <f t="shared" si="38"/>
        <v>0</v>
      </c>
      <c r="I178" s="15">
        <f t="shared" si="38"/>
        <v>0</v>
      </c>
      <c r="J178" s="15">
        <f t="shared" si="38"/>
        <v>0</v>
      </c>
      <c r="K178" s="15">
        <f t="shared" si="38"/>
        <v>0</v>
      </c>
      <c r="L178" s="15"/>
      <c r="M178" s="15"/>
      <c r="N178" s="15">
        <f t="shared" si="38"/>
        <v>0</v>
      </c>
      <c r="O178" s="15">
        <f>SUM(O175:O177)</f>
        <v>0</v>
      </c>
      <c r="P178" s="15"/>
      <c r="Q178" s="15"/>
      <c r="R178" s="15">
        <f>SUM(R175:R177)</f>
        <v>0</v>
      </c>
      <c r="S178" s="15">
        <f>SUM(S175:S177)</f>
        <v>0</v>
      </c>
      <c r="T178" s="15">
        <f t="shared" si="38"/>
        <v>0</v>
      </c>
      <c r="U178" s="15"/>
      <c r="V178" s="15">
        <f t="shared" si="38"/>
        <v>0</v>
      </c>
      <c r="W178" s="15"/>
      <c r="X178" s="15"/>
      <c r="Y178" s="15">
        <f t="shared" si="38"/>
        <v>0</v>
      </c>
      <c r="Z178" s="15">
        <f t="shared" si="38"/>
        <v>0</v>
      </c>
      <c r="AA178" s="15">
        <f t="shared" si="38"/>
        <v>0</v>
      </c>
      <c r="AB178" s="15">
        <f t="shared" si="38"/>
        <v>0</v>
      </c>
      <c r="AC178" s="15">
        <f>SUM(AC175:AC177)</f>
        <v>0</v>
      </c>
      <c r="AD178" s="15">
        <f>SUM(AD175:AD177)</f>
        <v>0</v>
      </c>
      <c r="AE178" s="15">
        <f t="shared" si="38"/>
        <v>0</v>
      </c>
      <c r="AF178" s="39"/>
      <c r="AG178" s="36"/>
    </row>
    <row r="179" spans="1:33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</row>
    <row r="180" spans="1:33" ht="32.25" customHeight="1" x14ac:dyDescent="0.25">
      <c r="A180" s="5">
        <v>119</v>
      </c>
      <c r="B180" s="10" t="s">
        <v>168</v>
      </c>
      <c r="C180" s="12">
        <f>SUM(D180:AE180)</f>
        <v>5</v>
      </c>
      <c r="D180" s="12">
        <v>5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"/>
      <c r="M180" s="1"/>
      <c r="N180" s="1" t="s">
        <v>13</v>
      </c>
      <c r="O180" s="1" t="s">
        <v>13</v>
      </c>
      <c r="P180" s="1"/>
      <c r="Q180" s="1"/>
      <c r="R180" s="1" t="s">
        <v>13</v>
      </c>
      <c r="S180" s="1" t="s">
        <v>13</v>
      </c>
      <c r="T180" s="1" t="s">
        <v>13</v>
      </c>
      <c r="U180" s="1"/>
      <c r="V180" s="1" t="s">
        <v>13</v>
      </c>
      <c r="W180" s="1"/>
      <c r="X180" s="1"/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  <c r="AE180" s="1" t="s">
        <v>13</v>
      </c>
    </row>
    <row r="181" spans="1:33" x14ac:dyDescent="0.25">
      <c r="A181" s="5">
        <v>120</v>
      </c>
      <c r="B181" s="10" t="s">
        <v>42</v>
      </c>
      <c r="C181" s="12">
        <f>SUM(D181:AE181)</f>
        <v>0</v>
      </c>
      <c r="D181" s="12">
        <v>0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"/>
      <c r="M181" s="1"/>
      <c r="N181" s="1" t="s">
        <v>13</v>
      </c>
      <c r="O181" s="1" t="s">
        <v>13</v>
      </c>
      <c r="P181" s="1"/>
      <c r="Q181" s="1"/>
      <c r="R181" s="1" t="s">
        <v>13</v>
      </c>
      <c r="S181" s="1" t="s">
        <v>13</v>
      </c>
      <c r="T181" s="1" t="s">
        <v>13</v>
      </c>
      <c r="U181" s="1"/>
      <c r="V181" s="1" t="s">
        <v>13</v>
      </c>
      <c r="W181" s="1"/>
      <c r="X181" s="1"/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  <c r="AE181" s="1" t="s">
        <v>13</v>
      </c>
    </row>
    <row r="182" spans="1:33" ht="18" customHeight="1" x14ac:dyDescent="0.25">
      <c r="A182" s="5">
        <v>121</v>
      </c>
      <c r="B182" s="10" t="s">
        <v>169</v>
      </c>
      <c r="C182" s="12">
        <f>SUM(D182:AE182)</f>
        <v>0</v>
      </c>
      <c r="D182" s="12">
        <v>0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"/>
      <c r="M182" s="1"/>
      <c r="N182" s="1" t="s">
        <v>13</v>
      </c>
      <c r="O182" s="1" t="s">
        <v>13</v>
      </c>
      <c r="P182" s="1"/>
      <c r="Q182" s="1"/>
      <c r="R182" s="1" t="s">
        <v>13</v>
      </c>
      <c r="S182" s="1" t="s">
        <v>13</v>
      </c>
      <c r="T182" s="1" t="s">
        <v>13</v>
      </c>
      <c r="U182" s="1"/>
      <c r="V182" s="1" t="s">
        <v>13</v>
      </c>
      <c r="W182" s="1"/>
      <c r="X182" s="1"/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  <c r="AE182" s="1" t="s">
        <v>13</v>
      </c>
    </row>
    <row r="183" spans="1:33" s="11" customFormat="1" x14ac:dyDescent="0.25">
      <c r="A183" s="26">
        <v>3</v>
      </c>
      <c r="B183" s="7" t="s">
        <v>25</v>
      </c>
      <c r="C183" s="15">
        <f>SUM(C180:C182)</f>
        <v>5</v>
      </c>
      <c r="D183" s="15">
        <f>SUM(D180:D182)</f>
        <v>5</v>
      </c>
      <c r="E183" s="15">
        <f>SUM(E180:E182)</f>
        <v>0</v>
      </c>
      <c r="F183" s="15">
        <f t="shared" ref="F183:S183" si="39">SUM(F180:F182)</f>
        <v>0</v>
      </c>
      <c r="G183" s="15">
        <f>SUM(G180:G182)</f>
        <v>0</v>
      </c>
      <c r="H183" s="15">
        <f t="shared" si="39"/>
        <v>0</v>
      </c>
      <c r="I183" s="15">
        <f t="shared" si="39"/>
        <v>0</v>
      </c>
      <c r="J183" s="15">
        <f t="shared" si="39"/>
        <v>0</v>
      </c>
      <c r="K183" s="15">
        <f t="shared" si="39"/>
        <v>0</v>
      </c>
      <c r="L183" s="15"/>
      <c r="M183" s="15"/>
      <c r="N183" s="15">
        <f t="shared" si="39"/>
        <v>0</v>
      </c>
      <c r="O183" s="15">
        <f t="shared" si="39"/>
        <v>0</v>
      </c>
      <c r="P183" s="15"/>
      <c r="Q183" s="15"/>
      <c r="R183" s="15">
        <f t="shared" si="39"/>
        <v>0</v>
      </c>
      <c r="S183" s="15">
        <f t="shared" si="39"/>
        <v>0</v>
      </c>
      <c r="T183" s="15">
        <f>SUM(T180:T182)</f>
        <v>0</v>
      </c>
      <c r="U183" s="15"/>
      <c r="V183" s="15">
        <f t="shared" ref="V183:AE183" si="40">SUM(V180:V182)</f>
        <v>0</v>
      </c>
      <c r="W183" s="15"/>
      <c r="X183" s="15"/>
      <c r="Y183" s="15">
        <f t="shared" si="40"/>
        <v>0</v>
      </c>
      <c r="Z183" s="15">
        <f t="shared" si="40"/>
        <v>0</v>
      </c>
      <c r="AA183" s="15">
        <f t="shared" si="40"/>
        <v>0</v>
      </c>
      <c r="AB183" s="15">
        <f t="shared" si="40"/>
        <v>0</v>
      </c>
      <c r="AC183" s="15">
        <f>SUM(AC180:AC182)</f>
        <v>0</v>
      </c>
      <c r="AD183" s="15">
        <f>SUM(AD180:AD182)</f>
        <v>0</v>
      </c>
      <c r="AE183" s="15">
        <f t="shared" si="40"/>
        <v>0</v>
      </c>
      <c r="AF183" s="39"/>
      <c r="AG183" s="36"/>
    </row>
    <row r="184" spans="1:33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</row>
    <row r="185" spans="1:33" ht="52.5" customHeight="1" x14ac:dyDescent="0.25">
      <c r="A185" s="5">
        <v>122</v>
      </c>
      <c r="B185" s="10" t="s">
        <v>214</v>
      </c>
      <c r="C185" s="12">
        <f>SUM(D185:AE185)</f>
        <v>1</v>
      </c>
      <c r="D185" s="12">
        <v>1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/>
      <c r="M185" s="1"/>
      <c r="N185" s="1" t="s">
        <v>13</v>
      </c>
      <c r="O185" s="1" t="s">
        <v>13</v>
      </c>
      <c r="P185" s="1"/>
      <c r="Q185" s="1"/>
      <c r="R185" s="1" t="s">
        <v>13</v>
      </c>
      <c r="S185" s="1" t="s">
        <v>13</v>
      </c>
      <c r="T185" s="1" t="s">
        <v>13</v>
      </c>
      <c r="U185" s="1"/>
      <c r="V185" s="1" t="s">
        <v>13</v>
      </c>
      <c r="W185" s="1"/>
      <c r="X185" s="1"/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  <c r="AE185" s="1" t="s">
        <v>13</v>
      </c>
    </row>
    <row r="186" spans="1:33" s="11" customFormat="1" x14ac:dyDescent="0.25">
      <c r="A186" s="26">
        <v>1</v>
      </c>
      <c r="B186" s="7" t="s">
        <v>25</v>
      </c>
      <c r="C186" s="15">
        <f t="shared" ref="C186:AE186" si="41">SUM(C185:C185)</f>
        <v>1</v>
      </c>
      <c r="D186" s="15">
        <f t="shared" si="41"/>
        <v>1</v>
      </c>
      <c r="E186" s="15">
        <f t="shared" si="41"/>
        <v>0</v>
      </c>
      <c r="F186" s="15">
        <f t="shared" si="41"/>
        <v>0</v>
      </c>
      <c r="G186" s="15">
        <f t="shared" si="41"/>
        <v>0</v>
      </c>
      <c r="H186" s="15">
        <f t="shared" si="41"/>
        <v>0</v>
      </c>
      <c r="I186" s="15">
        <f t="shared" si="41"/>
        <v>0</v>
      </c>
      <c r="J186" s="15">
        <f t="shared" si="41"/>
        <v>0</v>
      </c>
      <c r="K186" s="15">
        <f t="shared" si="41"/>
        <v>0</v>
      </c>
      <c r="L186" s="15"/>
      <c r="M186" s="15"/>
      <c r="N186" s="15">
        <f t="shared" si="41"/>
        <v>0</v>
      </c>
      <c r="O186" s="15">
        <f t="shared" si="41"/>
        <v>0</v>
      </c>
      <c r="P186" s="15"/>
      <c r="Q186" s="15"/>
      <c r="R186" s="15">
        <f t="shared" si="41"/>
        <v>0</v>
      </c>
      <c r="S186" s="15">
        <f t="shared" si="41"/>
        <v>0</v>
      </c>
      <c r="T186" s="15">
        <f t="shared" si="41"/>
        <v>0</v>
      </c>
      <c r="U186" s="15"/>
      <c r="V186" s="15">
        <f t="shared" si="41"/>
        <v>0</v>
      </c>
      <c r="W186" s="15"/>
      <c r="X186" s="15"/>
      <c r="Y186" s="15">
        <f t="shared" si="41"/>
        <v>0</v>
      </c>
      <c r="Z186" s="15">
        <f t="shared" si="41"/>
        <v>0</v>
      </c>
      <c r="AA186" s="15">
        <f t="shared" si="41"/>
        <v>0</v>
      </c>
      <c r="AB186" s="15">
        <f t="shared" si="41"/>
        <v>0</v>
      </c>
      <c r="AC186" s="15">
        <f>SUM(AC185:AC185)</f>
        <v>0</v>
      </c>
      <c r="AD186" s="15">
        <f>SUM(AD185:AD185)</f>
        <v>0</v>
      </c>
      <c r="AE186" s="15">
        <f t="shared" si="41"/>
        <v>0</v>
      </c>
      <c r="AF186" s="39"/>
      <c r="AG186" s="36"/>
    </row>
    <row r="187" spans="1:33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</row>
    <row r="188" spans="1:33" x14ac:dyDescent="0.25">
      <c r="A188" s="5">
        <v>123</v>
      </c>
      <c r="B188" s="6" t="s">
        <v>86</v>
      </c>
      <c r="C188" s="34">
        <f>SUM(D188:AE188)</f>
        <v>0</v>
      </c>
      <c r="D188" s="1" t="s">
        <v>13</v>
      </c>
      <c r="E188" s="13"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2"/>
      <c r="M188" s="12"/>
      <c r="N188" s="12" t="s">
        <v>13</v>
      </c>
      <c r="O188" s="12" t="s">
        <v>13</v>
      </c>
      <c r="P188" s="12"/>
      <c r="Q188" s="12"/>
      <c r="R188" s="12" t="s">
        <v>13</v>
      </c>
      <c r="S188" s="12" t="s">
        <v>13</v>
      </c>
      <c r="T188" s="12" t="s">
        <v>13</v>
      </c>
      <c r="U188" s="12"/>
      <c r="V188" s="12" t="s">
        <v>13</v>
      </c>
      <c r="W188" s="12"/>
      <c r="X188" s="12"/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  <c r="AE188" s="12" t="s">
        <v>13</v>
      </c>
    </row>
    <row r="189" spans="1:33" ht="45.75" customHeight="1" x14ac:dyDescent="0.25">
      <c r="A189" s="5">
        <v>124</v>
      </c>
      <c r="B189" s="6" t="s">
        <v>87</v>
      </c>
      <c r="C189" s="12">
        <f>SUM(D189:AE189)</f>
        <v>0</v>
      </c>
      <c r="D189" s="1" t="s">
        <v>13</v>
      </c>
      <c r="E189" s="13"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2"/>
      <c r="M189" s="12"/>
      <c r="N189" s="12" t="s">
        <v>13</v>
      </c>
      <c r="O189" s="12" t="s">
        <v>13</v>
      </c>
      <c r="P189" s="12"/>
      <c r="Q189" s="12"/>
      <c r="R189" s="12" t="s">
        <v>13</v>
      </c>
      <c r="S189" s="12" t="s">
        <v>13</v>
      </c>
      <c r="T189" s="12" t="s">
        <v>13</v>
      </c>
      <c r="U189" s="12"/>
      <c r="V189" s="12" t="s">
        <v>13</v>
      </c>
      <c r="W189" s="12"/>
      <c r="X189" s="12"/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  <c r="AE189" s="12" t="s">
        <v>13</v>
      </c>
    </row>
    <row r="190" spans="1:33" ht="45.75" customHeight="1" x14ac:dyDescent="0.25">
      <c r="A190" s="5">
        <v>125</v>
      </c>
      <c r="B190" s="6" t="s">
        <v>169</v>
      </c>
      <c r="C190" s="12">
        <f>SUM(D190:AE190)</f>
        <v>0</v>
      </c>
      <c r="D190" s="1" t="s">
        <v>13</v>
      </c>
      <c r="E190" s="13"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2"/>
      <c r="M190" s="12"/>
      <c r="N190" s="12" t="s">
        <v>13</v>
      </c>
      <c r="O190" s="12" t="s">
        <v>13</v>
      </c>
      <c r="P190" s="12"/>
      <c r="Q190" s="12"/>
      <c r="R190" s="12" t="s">
        <v>13</v>
      </c>
      <c r="S190" s="12" t="s">
        <v>13</v>
      </c>
      <c r="T190" s="12" t="s">
        <v>13</v>
      </c>
      <c r="U190" s="12"/>
      <c r="V190" s="12" t="s">
        <v>13</v>
      </c>
      <c r="W190" s="12"/>
      <c r="X190" s="12"/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  <c r="AE190" s="12" t="s">
        <v>13</v>
      </c>
    </row>
    <row r="191" spans="1:33" ht="57.75" customHeight="1" x14ac:dyDescent="0.25">
      <c r="A191" s="5">
        <v>126</v>
      </c>
      <c r="B191" s="6" t="s">
        <v>170</v>
      </c>
      <c r="C191" s="12">
        <f>SUM(D191:AE191)</f>
        <v>0</v>
      </c>
      <c r="D191" s="1" t="s">
        <v>13</v>
      </c>
      <c r="E191" s="13"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2"/>
      <c r="M191" s="12"/>
      <c r="N191" s="12" t="s">
        <v>13</v>
      </c>
      <c r="O191" s="12" t="s">
        <v>13</v>
      </c>
      <c r="P191" s="12"/>
      <c r="Q191" s="12"/>
      <c r="R191" s="12" t="s">
        <v>13</v>
      </c>
      <c r="S191" s="12" t="s">
        <v>13</v>
      </c>
      <c r="T191" s="12" t="s">
        <v>13</v>
      </c>
      <c r="U191" s="12"/>
      <c r="V191" s="12" t="s">
        <v>13</v>
      </c>
      <c r="W191" s="12"/>
      <c r="X191" s="12"/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  <c r="AE191" s="12" t="s">
        <v>13</v>
      </c>
    </row>
    <row r="192" spans="1:33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E192" si="42">SUM(E188:E191)</f>
        <v>0</v>
      </c>
      <c r="F192" s="21">
        <f t="shared" si="42"/>
        <v>0</v>
      </c>
      <c r="G192" s="21">
        <f t="shared" si="42"/>
        <v>0</v>
      </c>
      <c r="H192" s="21">
        <f t="shared" si="42"/>
        <v>0</v>
      </c>
      <c r="I192" s="21">
        <f t="shared" si="42"/>
        <v>0</v>
      </c>
      <c r="J192" s="21">
        <f t="shared" si="42"/>
        <v>0</v>
      </c>
      <c r="K192" s="21">
        <f t="shared" si="42"/>
        <v>0</v>
      </c>
      <c r="L192" s="21"/>
      <c r="M192" s="21"/>
      <c r="N192" s="21">
        <f t="shared" si="42"/>
        <v>0</v>
      </c>
      <c r="O192" s="21">
        <f t="shared" si="42"/>
        <v>0</v>
      </c>
      <c r="P192" s="21"/>
      <c r="Q192" s="21"/>
      <c r="R192" s="21">
        <f t="shared" si="42"/>
        <v>0</v>
      </c>
      <c r="S192" s="21">
        <f t="shared" si="42"/>
        <v>0</v>
      </c>
      <c r="T192" s="21">
        <f t="shared" si="42"/>
        <v>0</v>
      </c>
      <c r="U192" s="21"/>
      <c r="V192" s="21">
        <f t="shared" si="42"/>
        <v>0</v>
      </c>
      <c r="W192" s="21"/>
      <c r="X192" s="21"/>
      <c r="Y192" s="21">
        <f t="shared" si="42"/>
        <v>0</v>
      </c>
      <c r="Z192" s="21">
        <f t="shared" si="42"/>
        <v>0</v>
      </c>
      <c r="AA192" s="21">
        <f t="shared" si="42"/>
        <v>0</v>
      </c>
      <c r="AB192" s="21">
        <f t="shared" si="42"/>
        <v>0</v>
      </c>
      <c r="AC192" s="21">
        <f>SUM(AC188:AC191)</f>
        <v>0</v>
      </c>
      <c r="AD192" s="21">
        <f>SUM(AD188:AD191)</f>
        <v>0</v>
      </c>
      <c r="AE192" s="21">
        <f t="shared" si="42"/>
        <v>0</v>
      </c>
      <c r="AF192" s="39"/>
      <c r="AG192" s="36"/>
    </row>
    <row r="193" spans="1:33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</row>
    <row r="194" spans="1:33" ht="47.25" customHeight="1" x14ac:dyDescent="0.25">
      <c r="A194" s="5">
        <v>127</v>
      </c>
      <c r="B194" s="8" t="s">
        <v>169</v>
      </c>
      <c r="C194" s="12">
        <f>SUM(D194:AE194)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v>0</v>
      </c>
      <c r="I194" s="1" t="s">
        <v>13</v>
      </c>
      <c r="J194" s="1" t="s">
        <v>13</v>
      </c>
      <c r="K194" s="1" t="s">
        <v>13</v>
      </c>
      <c r="L194" s="1"/>
      <c r="M194" s="1"/>
      <c r="N194" s="1" t="s">
        <v>13</v>
      </c>
      <c r="O194" s="1" t="s">
        <v>13</v>
      </c>
      <c r="P194" s="1"/>
      <c r="Q194" s="1"/>
      <c r="R194" s="1" t="s">
        <v>13</v>
      </c>
      <c r="S194" s="1" t="s">
        <v>13</v>
      </c>
      <c r="T194" s="1" t="s">
        <v>13</v>
      </c>
      <c r="U194" s="1"/>
      <c r="V194" s="1" t="s">
        <v>13</v>
      </c>
      <c r="W194" s="1"/>
      <c r="X194" s="1"/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  <c r="AE194" s="1" t="s">
        <v>13</v>
      </c>
    </row>
    <row r="195" spans="1:33" ht="47.25" customHeight="1" x14ac:dyDescent="0.25">
      <c r="A195" s="5">
        <v>128</v>
      </c>
      <c r="B195" s="8" t="s">
        <v>75</v>
      </c>
      <c r="C195" s="34">
        <f>SUM(D195:AE195)</f>
        <v>0</v>
      </c>
      <c r="D195" s="1" t="s">
        <v>13</v>
      </c>
      <c r="E195" s="1" t="s">
        <v>13</v>
      </c>
      <c r="F195" s="1" t="s">
        <v>13</v>
      </c>
      <c r="G195" s="1" t="s">
        <v>13</v>
      </c>
      <c r="H195" s="13">
        <v>0</v>
      </c>
      <c r="I195" s="1" t="s">
        <v>13</v>
      </c>
      <c r="J195" s="1" t="s">
        <v>13</v>
      </c>
      <c r="K195" s="1" t="s">
        <v>13</v>
      </c>
      <c r="L195" s="1"/>
      <c r="M195" s="1"/>
      <c r="N195" s="1" t="s">
        <v>13</v>
      </c>
      <c r="O195" s="1" t="s">
        <v>13</v>
      </c>
      <c r="P195" s="1"/>
      <c r="Q195" s="1"/>
      <c r="R195" s="1" t="s">
        <v>13</v>
      </c>
      <c r="S195" s="1" t="s">
        <v>13</v>
      </c>
      <c r="T195" s="1" t="s">
        <v>13</v>
      </c>
      <c r="U195" s="1"/>
      <c r="V195" s="1" t="s">
        <v>13</v>
      </c>
      <c r="W195" s="1"/>
      <c r="X195" s="1"/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  <c r="AE195" s="1" t="s">
        <v>13</v>
      </c>
    </row>
    <row r="196" spans="1:33" s="11" customFormat="1" x14ac:dyDescent="0.25">
      <c r="A196" s="26">
        <v>2</v>
      </c>
      <c r="B196" s="7" t="s">
        <v>25</v>
      </c>
      <c r="C196" s="21">
        <f>SUM(C194:C195)</f>
        <v>0</v>
      </c>
      <c r="D196" s="21">
        <f t="shared" ref="D196:AE196" si="43">SUM(D194:D195)</f>
        <v>0</v>
      </c>
      <c r="E196" s="21">
        <f t="shared" si="43"/>
        <v>0</v>
      </c>
      <c r="F196" s="21">
        <f t="shared" si="43"/>
        <v>0</v>
      </c>
      <c r="G196" s="21">
        <f t="shared" si="43"/>
        <v>0</v>
      </c>
      <c r="H196" s="21">
        <f t="shared" si="43"/>
        <v>0</v>
      </c>
      <c r="I196" s="21">
        <f t="shared" si="43"/>
        <v>0</v>
      </c>
      <c r="J196" s="21">
        <f t="shared" si="43"/>
        <v>0</v>
      </c>
      <c r="K196" s="21">
        <f t="shared" si="43"/>
        <v>0</v>
      </c>
      <c r="L196" s="21"/>
      <c r="M196" s="21"/>
      <c r="N196" s="21">
        <f t="shared" si="43"/>
        <v>0</v>
      </c>
      <c r="O196" s="21">
        <f t="shared" si="43"/>
        <v>0</v>
      </c>
      <c r="P196" s="21"/>
      <c r="Q196" s="21"/>
      <c r="R196" s="21">
        <f t="shared" si="43"/>
        <v>0</v>
      </c>
      <c r="S196" s="21">
        <f t="shared" si="43"/>
        <v>0</v>
      </c>
      <c r="T196" s="21">
        <f t="shared" si="43"/>
        <v>0</v>
      </c>
      <c r="U196" s="21"/>
      <c r="V196" s="21">
        <f t="shared" si="43"/>
        <v>0</v>
      </c>
      <c r="W196" s="21"/>
      <c r="X196" s="21"/>
      <c r="Y196" s="21">
        <f t="shared" si="43"/>
        <v>0</v>
      </c>
      <c r="Z196" s="21">
        <f t="shared" si="43"/>
        <v>0</v>
      </c>
      <c r="AA196" s="21">
        <f t="shared" si="43"/>
        <v>0</v>
      </c>
      <c r="AB196" s="21">
        <f t="shared" si="43"/>
        <v>0</v>
      </c>
      <c r="AC196" s="21">
        <f>SUM(AC194:AC195)</f>
        <v>0</v>
      </c>
      <c r="AD196" s="21">
        <f>SUM(AD194:AD195)</f>
        <v>0</v>
      </c>
      <c r="AE196" s="21">
        <f t="shared" si="43"/>
        <v>0</v>
      </c>
      <c r="AF196" s="39"/>
      <c r="AG196" s="36"/>
    </row>
    <row r="197" spans="1:33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</row>
    <row r="198" spans="1:33" x14ac:dyDescent="0.25">
      <c r="A198" s="5">
        <v>129</v>
      </c>
      <c r="B198" s="10" t="s">
        <v>75</v>
      </c>
      <c r="C198" s="12">
        <f>SUM(D198:AE198)</f>
        <v>0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v>0</v>
      </c>
      <c r="J198" s="1" t="s">
        <v>13</v>
      </c>
      <c r="K198" s="1" t="s">
        <v>13</v>
      </c>
      <c r="L198" s="1"/>
      <c r="M198" s="1"/>
      <c r="N198" s="1" t="s">
        <v>13</v>
      </c>
      <c r="O198" s="1" t="s">
        <v>13</v>
      </c>
      <c r="P198" s="1"/>
      <c r="Q198" s="1"/>
      <c r="R198" s="1" t="s">
        <v>13</v>
      </c>
      <c r="S198" s="1" t="s">
        <v>13</v>
      </c>
      <c r="T198" s="1" t="s">
        <v>13</v>
      </c>
      <c r="U198" s="1"/>
      <c r="V198" s="1" t="s">
        <v>13</v>
      </c>
      <c r="W198" s="1"/>
      <c r="X198" s="1"/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  <c r="AE198" s="1" t="s">
        <v>13</v>
      </c>
    </row>
    <row r="199" spans="1:33" ht="46.5" customHeight="1" x14ac:dyDescent="0.25">
      <c r="A199" s="5">
        <v>130</v>
      </c>
      <c r="B199" s="10" t="s">
        <v>76</v>
      </c>
      <c r="C199" s="12">
        <f>SUM(D199:AE199)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v>0</v>
      </c>
      <c r="J199" s="1" t="s">
        <v>13</v>
      </c>
      <c r="K199" s="1" t="s">
        <v>13</v>
      </c>
      <c r="L199" s="1"/>
      <c r="M199" s="1"/>
      <c r="N199" s="1" t="s">
        <v>13</v>
      </c>
      <c r="O199" s="1" t="s">
        <v>13</v>
      </c>
      <c r="P199" s="1"/>
      <c r="Q199" s="1"/>
      <c r="R199" s="1" t="s">
        <v>13</v>
      </c>
      <c r="S199" s="1" t="s">
        <v>13</v>
      </c>
      <c r="T199" s="1" t="s">
        <v>13</v>
      </c>
      <c r="U199" s="1"/>
      <c r="V199" s="1" t="s">
        <v>13</v>
      </c>
      <c r="W199" s="1"/>
      <c r="X199" s="1"/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  <c r="AE199" s="1" t="s">
        <v>13</v>
      </c>
    </row>
    <row r="200" spans="1:33" x14ac:dyDescent="0.25">
      <c r="A200" s="5">
        <v>131</v>
      </c>
      <c r="B200" s="10" t="s">
        <v>149</v>
      </c>
      <c r="C200" s="34">
        <f>SUM(D200:AE200)</f>
        <v>49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v>49</v>
      </c>
      <c r="J200" s="1" t="s">
        <v>13</v>
      </c>
      <c r="K200" s="1" t="s">
        <v>13</v>
      </c>
      <c r="L200" s="1"/>
      <c r="M200" s="1"/>
      <c r="N200" s="1" t="s">
        <v>13</v>
      </c>
      <c r="O200" s="1" t="s">
        <v>13</v>
      </c>
      <c r="P200" s="1"/>
      <c r="Q200" s="1"/>
      <c r="R200" s="1" t="s">
        <v>13</v>
      </c>
      <c r="S200" s="1" t="s">
        <v>13</v>
      </c>
      <c r="T200" s="1" t="s">
        <v>13</v>
      </c>
      <c r="U200" s="1"/>
      <c r="V200" s="1" t="s">
        <v>13</v>
      </c>
      <c r="W200" s="1"/>
      <c r="X200" s="1"/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  <c r="AE200" s="1" t="s">
        <v>13</v>
      </c>
    </row>
    <row r="201" spans="1:33" s="11" customFormat="1" x14ac:dyDescent="0.25">
      <c r="A201" s="26">
        <v>3</v>
      </c>
      <c r="B201" s="7" t="s">
        <v>25</v>
      </c>
      <c r="C201" s="21">
        <f>SUM(C198:C200)</f>
        <v>49</v>
      </c>
      <c r="D201" s="21">
        <f t="shared" ref="D201:AE201" si="44">SUM(D198:D200)</f>
        <v>0</v>
      </c>
      <c r="E201" s="21">
        <f t="shared" si="44"/>
        <v>0</v>
      </c>
      <c r="F201" s="21">
        <f t="shared" si="44"/>
        <v>0</v>
      </c>
      <c r="G201" s="21">
        <f t="shared" si="44"/>
        <v>0</v>
      </c>
      <c r="H201" s="21">
        <f t="shared" si="44"/>
        <v>0</v>
      </c>
      <c r="I201" s="21">
        <f t="shared" si="44"/>
        <v>49</v>
      </c>
      <c r="J201" s="21">
        <f t="shared" si="44"/>
        <v>0</v>
      </c>
      <c r="K201" s="21">
        <f t="shared" si="44"/>
        <v>0</v>
      </c>
      <c r="L201" s="21"/>
      <c r="M201" s="21"/>
      <c r="N201" s="21">
        <f t="shared" si="44"/>
        <v>0</v>
      </c>
      <c r="O201" s="21">
        <f t="shared" si="44"/>
        <v>0</v>
      </c>
      <c r="P201" s="21"/>
      <c r="Q201" s="21"/>
      <c r="R201" s="21">
        <f t="shared" si="44"/>
        <v>0</v>
      </c>
      <c r="S201" s="21">
        <f t="shared" si="44"/>
        <v>0</v>
      </c>
      <c r="T201" s="21">
        <f t="shared" si="44"/>
        <v>0</v>
      </c>
      <c r="U201" s="21"/>
      <c r="V201" s="21">
        <f t="shared" si="44"/>
        <v>0</v>
      </c>
      <c r="W201" s="21"/>
      <c r="X201" s="21"/>
      <c r="Y201" s="21">
        <f t="shared" si="44"/>
        <v>0</v>
      </c>
      <c r="Z201" s="21">
        <f t="shared" si="44"/>
        <v>0</v>
      </c>
      <c r="AA201" s="21">
        <f t="shared" si="44"/>
        <v>0</v>
      </c>
      <c r="AB201" s="21">
        <f t="shared" si="44"/>
        <v>0</v>
      </c>
      <c r="AC201" s="21">
        <f>SUM(AC198:AC200)</f>
        <v>0</v>
      </c>
      <c r="AD201" s="21">
        <f>SUM(AD198:AD200)</f>
        <v>0</v>
      </c>
      <c r="AE201" s="21">
        <f t="shared" si="44"/>
        <v>0</v>
      </c>
      <c r="AF201" s="39"/>
      <c r="AG201" s="36"/>
    </row>
    <row r="202" spans="1:33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39"/>
      <c r="AG202" s="36"/>
    </row>
    <row r="203" spans="1:33" s="11" customFormat="1" x14ac:dyDescent="0.25">
      <c r="A203" s="5">
        <v>132</v>
      </c>
      <c r="B203" s="28" t="s">
        <v>104</v>
      </c>
      <c r="C203" s="12">
        <f>SUM(D203:AE203)</f>
        <v>38</v>
      </c>
      <c r="D203" s="12">
        <v>5</v>
      </c>
      <c r="E203" s="12">
        <v>6</v>
      </c>
      <c r="F203" s="12">
        <v>2</v>
      </c>
      <c r="G203" s="12">
        <v>1</v>
      </c>
      <c r="H203" s="12">
        <v>0</v>
      </c>
      <c r="I203" s="12">
        <v>5</v>
      </c>
      <c r="J203" s="12">
        <v>0</v>
      </c>
      <c r="K203" s="12">
        <v>13</v>
      </c>
      <c r="L203" s="12"/>
      <c r="M203" s="12"/>
      <c r="N203" s="12">
        <v>0</v>
      </c>
      <c r="O203" s="12">
        <v>2</v>
      </c>
      <c r="P203" s="12"/>
      <c r="Q203" s="12"/>
      <c r="R203" s="12">
        <v>0</v>
      </c>
      <c r="S203" s="12">
        <v>0</v>
      </c>
      <c r="T203" s="12">
        <v>1</v>
      </c>
      <c r="U203" s="12"/>
      <c r="V203" s="12">
        <v>1</v>
      </c>
      <c r="W203" s="12"/>
      <c r="X203" s="12"/>
      <c r="Y203" s="12">
        <v>2</v>
      </c>
      <c r="Z203" s="12">
        <v>0</v>
      </c>
      <c r="AA203" s="12">
        <v>0</v>
      </c>
      <c r="AB203" s="12">
        <v>0</v>
      </c>
      <c r="AC203" s="12">
        <v>0</v>
      </c>
      <c r="AD203" s="12">
        <v>0</v>
      </c>
      <c r="AE203" s="12">
        <v>0</v>
      </c>
      <c r="AF203" s="39"/>
      <c r="AG203" s="36"/>
    </row>
    <row r="204" spans="1:33" s="11" customFormat="1" ht="24.75" customHeight="1" x14ac:dyDescent="0.25">
      <c r="A204" s="5">
        <v>133</v>
      </c>
      <c r="B204" s="28" t="s">
        <v>105</v>
      </c>
      <c r="C204" s="12">
        <f>SUM(D204:AE204)</f>
        <v>16</v>
      </c>
      <c r="D204" s="12">
        <v>1</v>
      </c>
      <c r="E204" s="12">
        <v>0</v>
      </c>
      <c r="F204" s="12">
        <v>3</v>
      </c>
      <c r="G204" s="12">
        <v>2</v>
      </c>
      <c r="H204" s="12">
        <v>0</v>
      </c>
      <c r="I204" s="12">
        <v>0</v>
      </c>
      <c r="J204" s="12">
        <v>0</v>
      </c>
      <c r="K204" s="12">
        <v>1</v>
      </c>
      <c r="L204" s="12"/>
      <c r="M204" s="12"/>
      <c r="N204" s="12">
        <v>0</v>
      </c>
      <c r="O204" s="12">
        <v>0</v>
      </c>
      <c r="P204" s="12"/>
      <c r="Q204" s="12"/>
      <c r="R204" s="12">
        <v>0</v>
      </c>
      <c r="S204" s="12">
        <v>0</v>
      </c>
      <c r="T204" s="12">
        <v>0</v>
      </c>
      <c r="U204" s="12"/>
      <c r="V204" s="12">
        <v>0</v>
      </c>
      <c r="W204" s="12"/>
      <c r="X204" s="12"/>
      <c r="Y204" s="12">
        <v>3</v>
      </c>
      <c r="Z204" s="12">
        <v>0</v>
      </c>
      <c r="AA204" s="12">
        <v>6</v>
      </c>
      <c r="AB204" s="12">
        <v>0</v>
      </c>
      <c r="AC204" s="12">
        <v>0</v>
      </c>
      <c r="AD204" s="12">
        <v>0</v>
      </c>
      <c r="AE204" s="12">
        <v>0</v>
      </c>
      <c r="AF204" s="39"/>
      <c r="AG204" s="36"/>
    </row>
    <row r="205" spans="1:33" s="11" customFormat="1" ht="33" customHeight="1" x14ac:dyDescent="0.25">
      <c r="A205" s="5">
        <v>134</v>
      </c>
      <c r="B205" s="28" t="s">
        <v>106</v>
      </c>
      <c r="C205" s="12">
        <f>SUM(D205:AE205)</f>
        <v>90</v>
      </c>
      <c r="D205" s="12">
        <v>9</v>
      </c>
      <c r="E205" s="12">
        <v>2</v>
      </c>
      <c r="F205" s="12">
        <v>0</v>
      </c>
      <c r="G205" s="12">
        <v>39</v>
      </c>
      <c r="H205" s="12">
        <v>3</v>
      </c>
      <c r="I205" s="12">
        <v>1</v>
      </c>
      <c r="J205" s="12">
        <v>1</v>
      </c>
      <c r="K205" s="12">
        <v>12</v>
      </c>
      <c r="L205" s="12"/>
      <c r="M205" s="12"/>
      <c r="N205" s="12">
        <v>0</v>
      </c>
      <c r="O205" s="12">
        <v>0</v>
      </c>
      <c r="P205" s="12"/>
      <c r="Q205" s="12"/>
      <c r="R205" s="12">
        <v>3</v>
      </c>
      <c r="S205" s="12">
        <v>0</v>
      </c>
      <c r="T205" s="12">
        <v>3</v>
      </c>
      <c r="U205" s="12"/>
      <c r="V205" s="12">
        <v>2</v>
      </c>
      <c r="W205" s="12"/>
      <c r="X205" s="12"/>
      <c r="Y205" s="12">
        <v>12</v>
      </c>
      <c r="Z205" s="12">
        <v>1</v>
      </c>
      <c r="AA205" s="12">
        <v>0</v>
      </c>
      <c r="AB205" s="12">
        <v>2</v>
      </c>
      <c r="AC205" s="12">
        <v>0</v>
      </c>
      <c r="AD205" s="12">
        <v>0</v>
      </c>
      <c r="AE205" s="12">
        <v>0</v>
      </c>
      <c r="AF205" s="39"/>
      <c r="AG205" s="36"/>
    </row>
    <row r="206" spans="1:33" s="11" customFormat="1" x14ac:dyDescent="0.25">
      <c r="A206" s="26">
        <v>3</v>
      </c>
      <c r="B206" s="7" t="s">
        <v>25</v>
      </c>
      <c r="C206" s="15">
        <f>SUM(C203:C205)</f>
        <v>144</v>
      </c>
      <c r="D206" s="15">
        <f t="shared" ref="D206:AE206" si="45">SUM(D203:D205)</f>
        <v>15</v>
      </c>
      <c r="E206" s="15">
        <f t="shared" si="45"/>
        <v>8</v>
      </c>
      <c r="F206" s="15">
        <f t="shared" si="45"/>
        <v>5</v>
      </c>
      <c r="G206" s="15">
        <f t="shared" si="45"/>
        <v>42</v>
      </c>
      <c r="H206" s="15">
        <f t="shared" si="45"/>
        <v>3</v>
      </c>
      <c r="I206" s="15">
        <f t="shared" si="45"/>
        <v>6</v>
      </c>
      <c r="J206" s="15">
        <f t="shared" si="45"/>
        <v>1</v>
      </c>
      <c r="K206" s="15">
        <f t="shared" si="45"/>
        <v>26</v>
      </c>
      <c r="L206" s="15"/>
      <c r="M206" s="15"/>
      <c r="N206" s="15">
        <f t="shared" si="45"/>
        <v>0</v>
      </c>
      <c r="O206" s="15">
        <f t="shared" si="45"/>
        <v>2</v>
      </c>
      <c r="P206" s="15"/>
      <c r="Q206" s="15"/>
      <c r="R206" s="15">
        <f t="shared" si="45"/>
        <v>3</v>
      </c>
      <c r="S206" s="15">
        <f t="shared" si="45"/>
        <v>0</v>
      </c>
      <c r="T206" s="15">
        <f t="shared" si="45"/>
        <v>4</v>
      </c>
      <c r="U206" s="15"/>
      <c r="V206" s="15">
        <f t="shared" si="45"/>
        <v>3</v>
      </c>
      <c r="W206" s="15"/>
      <c r="X206" s="15"/>
      <c r="Y206" s="15">
        <f t="shared" si="45"/>
        <v>17</v>
      </c>
      <c r="Z206" s="15">
        <f t="shared" si="45"/>
        <v>1</v>
      </c>
      <c r="AA206" s="15">
        <f t="shared" si="45"/>
        <v>6</v>
      </c>
      <c r="AB206" s="15">
        <f t="shared" si="45"/>
        <v>2</v>
      </c>
      <c r="AC206" s="15">
        <f>SUM(AC203:AC205)</f>
        <v>0</v>
      </c>
      <c r="AD206" s="15">
        <f>SUM(AD203:AD205)</f>
        <v>0</v>
      </c>
      <c r="AE206" s="15">
        <f t="shared" si="45"/>
        <v>0</v>
      </c>
      <c r="AF206" s="39"/>
      <c r="AG206" s="36"/>
    </row>
    <row r="207" spans="1:33" s="11" customFormat="1" x14ac:dyDescent="0.25">
      <c r="A207" s="46"/>
      <c r="B207" s="7" t="s">
        <v>26</v>
      </c>
      <c r="C207" s="21">
        <f>C206+C201+C196+C192+C186+C183+C178+C173</f>
        <v>570</v>
      </c>
      <c r="D207" s="21">
        <f t="shared" ref="D207:AB207" si="46">D206+D201+D196+D192+D186+D183+D178+D173</f>
        <v>392</v>
      </c>
      <c r="E207" s="21">
        <f t="shared" si="46"/>
        <v>8</v>
      </c>
      <c r="F207" s="21">
        <f t="shared" si="46"/>
        <v>5</v>
      </c>
      <c r="G207" s="21">
        <f t="shared" si="46"/>
        <v>42</v>
      </c>
      <c r="H207" s="21">
        <f t="shared" si="46"/>
        <v>3</v>
      </c>
      <c r="I207" s="21">
        <f t="shared" si="46"/>
        <v>55</v>
      </c>
      <c r="J207" s="21">
        <f t="shared" si="46"/>
        <v>1</v>
      </c>
      <c r="K207" s="21">
        <f t="shared" si="46"/>
        <v>26</v>
      </c>
      <c r="L207" s="21"/>
      <c r="M207" s="21"/>
      <c r="N207" s="21">
        <f t="shared" si="46"/>
        <v>0</v>
      </c>
      <c r="O207" s="21">
        <f t="shared" si="46"/>
        <v>2</v>
      </c>
      <c r="P207" s="21"/>
      <c r="Q207" s="21"/>
      <c r="R207" s="21">
        <f t="shared" si="46"/>
        <v>3</v>
      </c>
      <c r="S207" s="21">
        <f t="shared" si="46"/>
        <v>0</v>
      </c>
      <c r="T207" s="21">
        <f t="shared" si="46"/>
        <v>4</v>
      </c>
      <c r="U207" s="21"/>
      <c r="V207" s="21">
        <f t="shared" si="46"/>
        <v>3</v>
      </c>
      <c r="W207" s="21"/>
      <c r="X207" s="21"/>
      <c r="Y207" s="21">
        <f t="shared" si="46"/>
        <v>17</v>
      </c>
      <c r="Z207" s="21">
        <f t="shared" si="46"/>
        <v>1</v>
      </c>
      <c r="AA207" s="21">
        <f t="shared" si="46"/>
        <v>6</v>
      </c>
      <c r="AB207" s="21">
        <f t="shared" si="46"/>
        <v>2</v>
      </c>
      <c r="AC207" s="21">
        <f>AC206+AC201+AC196+AC192+AC186+AC183+AC178+AC173</f>
        <v>0</v>
      </c>
      <c r="AD207" s="21">
        <f>AD206+AD201+AD196+AD192+AD186+AD183+AD178+AD173</f>
        <v>0</v>
      </c>
      <c r="AE207" s="21">
        <f>AE206+AE201+AE196+AE192+AE186+AE183+AE178+AE173</f>
        <v>0</v>
      </c>
      <c r="AF207" s="39"/>
      <c r="AG207" s="36"/>
    </row>
    <row r="208" spans="1:33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39"/>
      <c r="AG208" s="36"/>
    </row>
    <row r="209" spans="1:33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39"/>
      <c r="AG209" s="36"/>
    </row>
    <row r="210" spans="1:33" s="11" customFormat="1" ht="75" customHeight="1" x14ac:dyDescent="0.25">
      <c r="A210" s="5">
        <v>135</v>
      </c>
      <c r="B210" s="22" t="s">
        <v>188</v>
      </c>
      <c r="C210" s="12">
        <f t="shared" ref="C210:C215" si="47">SUM(D210:AE210)</f>
        <v>2</v>
      </c>
      <c r="D210" s="12">
        <v>0</v>
      </c>
      <c r="E210" s="12">
        <v>2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/>
      <c r="M210" s="12"/>
      <c r="N210" s="12">
        <v>0</v>
      </c>
      <c r="O210" s="12">
        <v>0</v>
      </c>
      <c r="P210" s="12"/>
      <c r="Q210" s="12"/>
      <c r="R210" s="12">
        <v>0</v>
      </c>
      <c r="S210" s="12">
        <v>0</v>
      </c>
      <c r="T210" s="12">
        <v>0</v>
      </c>
      <c r="U210" s="12"/>
      <c r="V210" s="12">
        <v>0</v>
      </c>
      <c r="W210" s="12"/>
      <c r="X210" s="12"/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39"/>
      <c r="AG210" s="36"/>
    </row>
    <row r="211" spans="1:33" s="11" customFormat="1" ht="103.5" customHeight="1" x14ac:dyDescent="0.25">
      <c r="A211" s="5">
        <v>136</v>
      </c>
      <c r="B211" s="22" t="s">
        <v>131</v>
      </c>
      <c r="C211" s="12">
        <f t="shared" si="47"/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/>
      <c r="M211" s="12"/>
      <c r="N211" s="12">
        <v>0</v>
      </c>
      <c r="O211" s="12">
        <v>0</v>
      </c>
      <c r="P211" s="12"/>
      <c r="Q211" s="12"/>
      <c r="R211" s="12">
        <v>0</v>
      </c>
      <c r="S211" s="12">
        <v>0</v>
      </c>
      <c r="T211" s="12">
        <v>0</v>
      </c>
      <c r="U211" s="12"/>
      <c r="V211" s="12">
        <v>0</v>
      </c>
      <c r="W211" s="12"/>
      <c r="X211" s="12"/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39"/>
      <c r="AG211" s="36"/>
    </row>
    <row r="212" spans="1:33" s="11" customFormat="1" ht="51.75" customHeight="1" x14ac:dyDescent="0.25">
      <c r="A212" s="5">
        <v>137</v>
      </c>
      <c r="B212" s="23" t="s">
        <v>132</v>
      </c>
      <c r="C212" s="12">
        <f t="shared" si="47"/>
        <v>1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0</v>
      </c>
      <c r="J212" s="12">
        <v>0</v>
      </c>
      <c r="K212" s="12">
        <v>0</v>
      </c>
      <c r="L212" s="12"/>
      <c r="M212" s="12"/>
      <c r="N212" s="12">
        <v>0</v>
      </c>
      <c r="O212" s="12">
        <v>0</v>
      </c>
      <c r="P212" s="12"/>
      <c r="Q212" s="12"/>
      <c r="R212" s="12">
        <v>0</v>
      </c>
      <c r="S212" s="12">
        <v>1</v>
      </c>
      <c r="T212" s="12">
        <v>0</v>
      </c>
      <c r="U212" s="12"/>
      <c r="V212" s="12">
        <v>0</v>
      </c>
      <c r="W212" s="12"/>
      <c r="X212" s="12"/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39"/>
      <c r="AG212" s="36"/>
    </row>
    <row r="213" spans="1:33" s="11" customFormat="1" ht="38.25" customHeight="1" x14ac:dyDescent="0.25">
      <c r="A213" s="5">
        <v>138</v>
      </c>
      <c r="B213" s="23" t="s">
        <v>127</v>
      </c>
      <c r="C213" s="12">
        <f t="shared" si="47"/>
        <v>2</v>
      </c>
      <c r="D213" s="12">
        <v>0</v>
      </c>
      <c r="E213" s="12">
        <v>2</v>
      </c>
      <c r="F213" s="12">
        <v>0</v>
      </c>
      <c r="G213" s="12">
        <v>0</v>
      </c>
      <c r="H213" s="12">
        <v>0</v>
      </c>
      <c r="I213" s="12">
        <v>0</v>
      </c>
      <c r="J213" s="12">
        <v>0</v>
      </c>
      <c r="K213" s="12">
        <v>0</v>
      </c>
      <c r="L213" s="12"/>
      <c r="M213" s="12"/>
      <c r="N213" s="12">
        <v>0</v>
      </c>
      <c r="O213" s="12">
        <v>0</v>
      </c>
      <c r="P213" s="12"/>
      <c r="Q213" s="12"/>
      <c r="R213" s="12">
        <v>0</v>
      </c>
      <c r="S213" s="12">
        <v>0</v>
      </c>
      <c r="T213" s="12">
        <v>0</v>
      </c>
      <c r="U213" s="12"/>
      <c r="V213" s="12">
        <v>0</v>
      </c>
      <c r="W213" s="12"/>
      <c r="X213" s="12"/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39"/>
      <c r="AG213" s="36"/>
    </row>
    <row r="214" spans="1:33" s="11" customFormat="1" ht="92.25" customHeight="1" x14ac:dyDescent="0.25">
      <c r="A214" s="5">
        <v>139</v>
      </c>
      <c r="B214" s="23" t="s">
        <v>128</v>
      </c>
      <c r="C214" s="12">
        <f t="shared" si="47"/>
        <v>0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/>
      <c r="M214" s="12"/>
      <c r="N214" s="12">
        <v>0</v>
      </c>
      <c r="O214" s="12">
        <v>0</v>
      </c>
      <c r="P214" s="12"/>
      <c r="Q214" s="12"/>
      <c r="R214" s="12">
        <v>0</v>
      </c>
      <c r="S214" s="12">
        <v>0</v>
      </c>
      <c r="T214" s="12">
        <v>0</v>
      </c>
      <c r="U214" s="12"/>
      <c r="V214" s="12">
        <v>0</v>
      </c>
      <c r="W214" s="12"/>
      <c r="X214" s="12"/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39"/>
      <c r="AG214" s="36"/>
    </row>
    <row r="215" spans="1:33" s="11" customFormat="1" ht="95.25" customHeight="1" x14ac:dyDescent="0.25">
      <c r="A215" s="5">
        <v>140</v>
      </c>
      <c r="B215" s="23" t="s">
        <v>129</v>
      </c>
      <c r="C215" s="12">
        <f t="shared" si="47"/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12">
        <v>0</v>
      </c>
      <c r="L215" s="12"/>
      <c r="M215" s="12"/>
      <c r="N215" s="12">
        <v>0</v>
      </c>
      <c r="O215" s="12">
        <v>0</v>
      </c>
      <c r="P215" s="12"/>
      <c r="Q215" s="12"/>
      <c r="R215" s="12">
        <v>0</v>
      </c>
      <c r="S215" s="12">
        <v>0</v>
      </c>
      <c r="T215" s="12">
        <v>0</v>
      </c>
      <c r="U215" s="12"/>
      <c r="V215" s="12">
        <v>0</v>
      </c>
      <c r="W215" s="12"/>
      <c r="X215" s="12"/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39"/>
      <c r="AG215" s="36"/>
    </row>
    <row r="216" spans="1:33" s="11" customFormat="1" x14ac:dyDescent="0.25">
      <c r="A216" s="5">
        <v>141</v>
      </c>
      <c r="B216" s="22" t="s">
        <v>130</v>
      </c>
      <c r="C216" s="12">
        <f>SUM(D216:AE216)</f>
        <v>0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0</v>
      </c>
      <c r="L216" s="12"/>
      <c r="M216" s="12"/>
      <c r="N216" s="12">
        <v>0</v>
      </c>
      <c r="O216" s="12">
        <v>0</v>
      </c>
      <c r="P216" s="12"/>
      <c r="Q216" s="12"/>
      <c r="R216" s="12">
        <v>0</v>
      </c>
      <c r="S216" s="12">
        <v>0</v>
      </c>
      <c r="T216" s="12">
        <v>0</v>
      </c>
      <c r="U216" s="12"/>
      <c r="V216" s="12">
        <v>0</v>
      </c>
      <c r="W216" s="12"/>
      <c r="X216" s="12"/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39"/>
      <c r="AG216" s="36"/>
    </row>
    <row r="217" spans="1:33" s="11" customFormat="1" x14ac:dyDescent="0.25">
      <c r="A217" s="26">
        <v>7</v>
      </c>
      <c r="B217" s="7" t="s">
        <v>25</v>
      </c>
      <c r="C217" s="15">
        <f>SUM(C210:C216)</f>
        <v>5</v>
      </c>
      <c r="D217" s="15">
        <f t="shared" ref="D217:AE217" si="48">SUM(D210:D216)</f>
        <v>0</v>
      </c>
      <c r="E217" s="15">
        <f t="shared" si="48"/>
        <v>4</v>
      </c>
      <c r="F217" s="15">
        <f t="shared" si="48"/>
        <v>0</v>
      </c>
      <c r="G217" s="15">
        <f t="shared" si="48"/>
        <v>0</v>
      </c>
      <c r="H217" s="15">
        <f t="shared" si="48"/>
        <v>0</v>
      </c>
      <c r="I217" s="15">
        <f t="shared" si="48"/>
        <v>0</v>
      </c>
      <c r="J217" s="15">
        <f t="shared" si="48"/>
        <v>0</v>
      </c>
      <c r="K217" s="15">
        <f t="shared" si="48"/>
        <v>0</v>
      </c>
      <c r="L217" s="15"/>
      <c r="M217" s="15"/>
      <c r="N217" s="15">
        <f t="shared" si="48"/>
        <v>0</v>
      </c>
      <c r="O217" s="15">
        <f t="shared" si="48"/>
        <v>0</v>
      </c>
      <c r="P217" s="15"/>
      <c r="Q217" s="15"/>
      <c r="R217" s="15">
        <f t="shared" si="48"/>
        <v>0</v>
      </c>
      <c r="S217" s="15">
        <f t="shared" si="48"/>
        <v>1</v>
      </c>
      <c r="T217" s="15">
        <f t="shared" si="48"/>
        <v>0</v>
      </c>
      <c r="U217" s="15"/>
      <c r="V217" s="15">
        <f t="shared" si="48"/>
        <v>0</v>
      </c>
      <c r="W217" s="15"/>
      <c r="X217" s="15"/>
      <c r="Y217" s="15">
        <f t="shared" si="48"/>
        <v>0</v>
      </c>
      <c r="Z217" s="15">
        <f t="shared" si="48"/>
        <v>0</v>
      </c>
      <c r="AA217" s="15">
        <f t="shared" si="48"/>
        <v>0</v>
      </c>
      <c r="AB217" s="15">
        <f t="shared" si="48"/>
        <v>0</v>
      </c>
      <c r="AC217" s="15">
        <f>SUM(AC210:AC216)</f>
        <v>0</v>
      </c>
      <c r="AD217" s="15">
        <f>SUM(AD210:AD216)</f>
        <v>0</v>
      </c>
      <c r="AE217" s="15">
        <f t="shared" si="48"/>
        <v>0</v>
      </c>
      <c r="AF217" s="39"/>
      <c r="AG217" s="36"/>
    </row>
    <row r="218" spans="1:33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39"/>
      <c r="AG218" s="36"/>
    </row>
    <row r="219" spans="1:33" s="11" customFormat="1" ht="35.25" customHeight="1" x14ac:dyDescent="0.25">
      <c r="A219" s="5">
        <v>142</v>
      </c>
      <c r="B219" s="19" t="s">
        <v>125</v>
      </c>
      <c r="C219" s="12">
        <f>SUM(D219:AE219)</f>
        <v>0</v>
      </c>
      <c r="D219" s="12">
        <v>0</v>
      </c>
      <c r="E219" s="1" t="s">
        <v>13</v>
      </c>
      <c r="F219" s="1" t="s">
        <v>13</v>
      </c>
      <c r="G219" s="1" t="s">
        <v>13</v>
      </c>
      <c r="H219" s="13">
        <v>0</v>
      </c>
      <c r="I219" s="1" t="s">
        <v>13</v>
      </c>
      <c r="J219" s="1" t="s">
        <v>13</v>
      </c>
      <c r="K219" s="1" t="s">
        <v>13</v>
      </c>
      <c r="L219" s="1"/>
      <c r="M219" s="1"/>
      <c r="N219" s="1" t="s">
        <v>13</v>
      </c>
      <c r="O219" s="1" t="s">
        <v>13</v>
      </c>
      <c r="P219" s="1"/>
      <c r="Q219" s="1"/>
      <c r="R219" s="1" t="s">
        <v>13</v>
      </c>
      <c r="S219" s="1" t="s">
        <v>13</v>
      </c>
      <c r="T219" s="1" t="s">
        <v>13</v>
      </c>
      <c r="U219" s="1"/>
      <c r="V219" s="1" t="s">
        <v>13</v>
      </c>
      <c r="W219" s="1"/>
      <c r="X219" s="1"/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1" t="s">
        <v>13</v>
      </c>
      <c r="AF219" s="39"/>
      <c r="AG219" s="36"/>
    </row>
    <row r="220" spans="1:33" s="11" customFormat="1" ht="55.5" customHeight="1" x14ac:dyDescent="0.25">
      <c r="A220" s="5">
        <v>143</v>
      </c>
      <c r="B220" s="19" t="s">
        <v>155</v>
      </c>
      <c r="C220" s="12">
        <f>SUM(D220:AE220)</f>
        <v>0</v>
      </c>
      <c r="D220" s="12">
        <v>0</v>
      </c>
      <c r="E220" s="1" t="s">
        <v>13</v>
      </c>
      <c r="F220" s="1" t="s">
        <v>13</v>
      </c>
      <c r="G220" s="1" t="s">
        <v>13</v>
      </c>
      <c r="H220" s="13">
        <v>0</v>
      </c>
      <c r="I220" s="1" t="s">
        <v>13</v>
      </c>
      <c r="J220" s="1" t="s">
        <v>13</v>
      </c>
      <c r="K220" s="1" t="s">
        <v>13</v>
      </c>
      <c r="L220" s="1"/>
      <c r="M220" s="1"/>
      <c r="N220" s="1" t="s">
        <v>13</v>
      </c>
      <c r="O220" s="1" t="s">
        <v>13</v>
      </c>
      <c r="P220" s="1"/>
      <c r="Q220" s="1"/>
      <c r="R220" s="1" t="s">
        <v>13</v>
      </c>
      <c r="S220" s="1" t="s">
        <v>13</v>
      </c>
      <c r="T220" s="1" t="s">
        <v>13</v>
      </c>
      <c r="U220" s="1"/>
      <c r="V220" s="1" t="s">
        <v>13</v>
      </c>
      <c r="W220" s="1"/>
      <c r="X220" s="1"/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1" t="s">
        <v>13</v>
      </c>
      <c r="AF220" s="39"/>
      <c r="AG220" s="36"/>
    </row>
    <row r="221" spans="1:33" s="11" customFormat="1" ht="51.75" customHeight="1" x14ac:dyDescent="0.25">
      <c r="A221" s="5">
        <v>144</v>
      </c>
      <c r="B221" s="24" t="s">
        <v>154</v>
      </c>
      <c r="C221" s="12">
        <f>SUM(D221:AE221)</f>
        <v>0</v>
      </c>
      <c r="D221" s="12">
        <v>0</v>
      </c>
      <c r="E221" s="1" t="s">
        <v>13</v>
      </c>
      <c r="F221" s="1" t="s">
        <v>13</v>
      </c>
      <c r="G221" s="1" t="s">
        <v>13</v>
      </c>
      <c r="H221" s="13">
        <v>0</v>
      </c>
      <c r="I221" s="1" t="s">
        <v>13</v>
      </c>
      <c r="J221" s="1" t="s">
        <v>13</v>
      </c>
      <c r="K221" s="1" t="s">
        <v>13</v>
      </c>
      <c r="L221" s="1"/>
      <c r="M221" s="1"/>
      <c r="N221" s="1" t="s">
        <v>13</v>
      </c>
      <c r="O221" s="1" t="s">
        <v>13</v>
      </c>
      <c r="P221" s="1"/>
      <c r="Q221" s="1"/>
      <c r="R221" s="1" t="s">
        <v>13</v>
      </c>
      <c r="S221" s="1" t="s">
        <v>13</v>
      </c>
      <c r="T221" s="1" t="s">
        <v>13</v>
      </c>
      <c r="U221" s="1"/>
      <c r="V221" s="1" t="s">
        <v>13</v>
      </c>
      <c r="W221" s="1"/>
      <c r="X221" s="1"/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1" t="s">
        <v>13</v>
      </c>
      <c r="AF221" s="39"/>
      <c r="AG221" s="36"/>
    </row>
    <row r="222" spans="1:33" s="11" customFormat="1" ht="38.25" customHeight="1" x14ac:dyDescent="0.25">
      <c r="A222" s="5">
        <v>145</v>
      </c>
      <c r="B222" s="24" t="s">
        <v>156</v>
      </c>
      <c r="C222" s="12">
        <f>SUM(D222:AE222)</f>
        <v>0</v>
      </c>
      <c r="D222" s="12">
        <v>0</v>
      </c>
      <c r="E222" s="1" t="s">
        <v>13</v>
      </c>
      <c r="F222" s="1" t="s">
        <v>13</v>
      </c>
      <c r="G222" s="1" t="s">
        <v>13</v>
      </c>
      <c r="H222" s="13">
        <v>0</v>
      </c>
      <c r="I222" s="1" t="s">
        <v>13</v>
      </c>
      <c r="J222" s="1" t="s">
        <v>13</v>
      </c>
      <c r="K222" s="1" t="s">
        <v>13</v>
      </c>
      <c r="L222" s="1"/>
      <c r="M222" s="1"/>
      <c r="N222" s="1" t="s">
        <v>13</v>
      </c>
      <c r="O222" s="1" t="s">
        <v>13</v>
      </c>
      <c r="P222" s="1"/>
      <c r="Q222" s="1"/>
      <c r="R222" s="1" t="s">
        <v>13</v>
      </c>
      <c r="S222" s="1" t="s">
        <v>13</v>
      </c>
      <c r="T222" s="1" t="s">
        <v>13</v>
      </c>
      <c r="U222" s="1"/>
      <c r="V222" s="1" t="s">
        <v>13</v>
      </c>
      <c r="W222" s="1"/>
      <c r="X222" s="1"/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1" t="s">
        <v>13</v>
      </c>
      <c r="AF222" s="39"/>
      <c r="AG222" s="36"/>
    </row>
    <row r="223" spans="1:33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 t="shared" ref="D223:AE223" si="49">SUM(D219:D222)</f>
        <v>0</v>
      </c>
      <c r="E223" s="15">
        <f t="shared" si="49"/>
        <v>0</v>
      </c>
      <c r="F223" s="15">
        <f t="shared" si="49"/>
        <v>0</v>
      </c>
      <c r="G223" s="15">
        <f t="shared" si="49"/>
        <v>0</v>
      </c>
      <c r="H223" s="15">
        <f t="shared" si="49"/>
        <v>0</v>
      </c>
      <c r="I223" s="15">
        <f t="shared" si="49"/>
        <v>0</v>
      </c>
      <c r="J223" s="15">
        <f t="shared" si="49"/>
        <v>0</v>
      </c>
      <c r="K223" s="15">
        <f t="shared" si="49"/>
        <v>0</v>
      </c>
      <c r="L223" s="15"/>
      <c r="M223" s="15"/>
      <c r="N223" s="15">
        <f t="shared" si="49"/>
        <v>0</v>
      </c>
      <c r="O223" s="15">
        <f t="shared" si="49"/>
        <v>0</v>
      </c>
      <c r="P223" s="15"/>
      <c r="Q223" s="15"/>
      <c r="R223" s="15">
        <f t="shared" si="49"/>
        <v>0</v>
      </c>
      <c r="S223" s="15">
        <f t="shared" si="49"/>
        <v>0</v>
      </c>
      <c r="T223" s="15">
        <f t="shared" si="49"/>
        <v>0</v>
      </c>
      <c r="U223" s="15"/>
      <c r="V223" s="15">
        <f t="shared" si="49"/>
        <v>0</v>
      </c>
      <c r="W223" s="15"/>
      <c r="X223" s="15"/>
      <c r="Y223" s="15">
        <f t="shared" si="49"/>
        <v>0</v>
      </c>
      <c r="Z223" s="15">
        <f t="shared" si="49"/>
        <v>0</v>
      </c>
      <c r="AA223" s="15">
        <f t="shared" si="49"/>
        <v>0</v>
      </c>
      <c r="AB223" s="15">
        <f t="shared" si="49"/>
        <v>0</v>
      </c>
      <c r="AC223" s="15">
        <f>SUM(AC219:AC222)</f>
        <v>0</v>
      </c>
      <c r="AD223" s="15">
        <f>SUM(AD219:AD222)</f>
        <v>0</v>
      </c>
      <c r="AE223" s="15">
        <f t="shared" si="49"/>
        <v>0</v>
      </c>
      <c r="AF223" s="39"/>
      <c r="AG223" s="36"/>
    </row>
    <row r="224" spans="1:33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</row>
    <row r="225" spans="1:33" ht="126" customHeight="1" x14ac:dyDescent="0.25">
      <c r="A225" s="5">
        <v>146</v>
      </c>
      <c r="B225" s="10" t="s">
        <v>65</v>
      </c>
      <c r="C225" s="12">
        <f>SUM(D225:AE225)</f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/>
      <c r="M225" s="12"/>
      <c r="N225" s="12">
        <v>0</v>
      </c>
      <c r="O225" s="12">
        <v>0</v>
      </c>
      <c r="P225" s="12"/>
      <c r="Q225" s="12"/>
      <c r="R225" s="12">
        <v>0</v>
      </c>
      <c r="S225" s="12">
        <v>0</v>
      </c>
      <c r="T225" s="12">
        <v>0</v>
      </c>
      <c r="U225" s="12"/>
      <c r="V225" s="12">
        <v>0</v>
      </c>
      <c r="W225" s="12"/>
      <c r="X225" s="12"/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</row>
    <row r="226" spans="1:33" s="11" customFormat="1" x14ac:dyDescent="0.25">
      <c r="A226" s="26">
        <v>1</v>
      </c>
      <c r="B226" s="7" t="s">
        <v>25</v>
      </c>
      <c r="C226" s="15">
        <f>SUM(C225:C225)</f>
        <v>0</v>
      </c>
      <c r="D226" s="15">
        <f>SUM(D225:D225)</f>
        <v>0</v>
      </c>
      <c r="E226" s="15">
        <f>SUM(E225:E225)</f>
        <v>0</v>
      </c>
      <c r="F226" s="15">
        <f t="shared" ref="F226:S226" si="50">SUM(F225:F225)</f>
        <v>0</v>
      </c>
      <c r="G226" s="15">
        <f>SUM(G225:G225)</f>
        <v>0</v>
      </c>
      <c r="H226" s="15">
        <f t="shared" si="50"/>
        <v>0</v>
      </c>
      <c r="I226" s="15">
        <f t="shared" si="50"/>
        <v>0</v>
      </c>
      <c r="J226" s="15">
        <f t="shared" si="50"/>
        <v>0</v>
      </c>
      <c r="K226" s="15">
        <f t="shared" si="50"/>
        <v>0</v>
      </c>
      <c r="L226" s="15"/>
      <c r="M226" s="15"/>
      <c r="N226" s="15">
        <f t="shared" si="50"/>
        <v>0</v>
      </c>
      <c r="O226" s="15">
        <f t="shared" si="50"/>
        <v>0</v>
      </c>
      <c r="P226" s="15"/>
      <c r="Q226" s="15"/>
      <c r="R226" s="15">
        <f t="shared" si="50"/>
        <v>0</v>
      </c>
      <c r="S226" s="15">
        <f t="shared" si="50"/>
        <v>0</v>
      </c>
      <c r="T226" s="15">
        <f>SUM(T225:T225)</f>
        <v>0</v>
      </c>
      <c r="U226" s="15"/>
      <c r="V226" s="15">
        <f t="shared" ref="V226:AE226" si="51">SUM(V225:V225)</f>
        <v>0</v>
      </c>
      <c r="W226" s="15"/>
      <c r="X226" s="15"/>
      <c r="Y226" s="15">
        <f t="shared" si="51"/>
        <v>0</v>
      </c>
      <c r="Z226" s="15">
        <f t="shared" si="51"/>
        <v>0</v>
      </c>
      <c r="AA226" s="15">
        <f t="shared" si="51"/>
        <v>0</v>
      </c>
      <c r="AB226" s="15">
        <f t="shared" si="51"/>
        <v>0</v>
      </c>
      <c r="AC226" s="15">
        <f>SUM(AC225:AC225)</f>
        <v>0</v>
      </c>
      <c r="AD226" s="15">
        <f>SUM(AD225:AD225)</f>
        <v>0</v>
      </c>
      <c r="AE226" s="15">
        <f t="shared" si="51"/>
        <v>0</v>
      </c>
      <c r="AF226" s="39"/>
      <c r="AG226" s="36"/>
    </row>
    <row r="227" spans="1:33" s="11" customFormat="1" ht="20.25" customHeight="1" x14ac:dyDescent="0.25">
      <c r="A227" s="37"/>
      <c r="B227" s="145" t="s">
        <v>107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39"/>
      <c r="AG227" s="36"/>
    </row>
    <row r="228" spans="1:33" s="11" customFormat="1" ht="30" x14ac:dyDescent="0.25">
      <c r="A228" s="5">
        <v>147</v>
      </c>
      <c r="B228" s="9" t="s">
        <v>141</v>
      </c>
      <c r="C228" s="34">
        <f>SUM(D228:AE228)</f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/>
      <c r="M228" s="12"/>
      <c r="N228" s="12">
        <v>0</v>
      </c>
      <c r="O228" s="12">
        <v>0</v>
      </c>
      <c r="P228" s="12"/>
      <c r="Q228" s="12"/>
      <c r="R228" s="12">
        <v>0</v>
      </c>
      <c r="S228" s="12">
        <v>0</v>
      </c>
      <c r="T228" s="12">
        <v>0</v>
      </c>
      <c r="U228" s="12"/>
      <c r="V228" s="12">
        <v>0</v>
      </c>
      <c r="W228" s="12"/>
      <c r="X228" s="12"/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39"/>
      <c r="AG228" s="36"/>
    </row>
    <row r="229" spans="1:33" s="11" customFormat="1" x14ac:dyDescent="0.25">
      <c r="A229" s="26">
        <v>1</v>
      </c>
      <c r="B229" s="7" t="s">
        <v>25</v>
      </c>
      <c r="C229" s="17">
        <f>SUM(C228:C228)</f>
        <v>0</v>
      </c>
      <c r="D229" s="17">
        <f>SUM(D228:D228)</f>
        <v>0</v>
      </c>
      <c r="E229" s="15">
        <f t="shared" ref="E229:AE229" si="52">SUM(E228:E228)</f>
        <v>0</v>
      </c>
      <c r="F229" s="15">
        <f t="shared" si="52"/>
        <v>0</v>
      </c>
      <c r="G229" s="15">
        <f t="shared" si="52"/>
        <v>0</v>
      </c>
      <c r="H229" s="15">
        <f t="shared" si="52"/>
        <v>0</v>
      </c>
      <c r="I229" s="15">
        <f t="shared" si="52"/>
        <v>0</v>
      </c>
      <c r="J229" s="15">
        <f t="shared" si="52"/>
        <v>0</v>
      </c>
      <c r="K229" s="15">
        <f t="shared" si="52"/>
        <v>0</v>
      </c>
      <c r="L229" s="15"/>
      <c r="M229" s="15"/>
      <c r="N229" s="15">
        <f t="shared" si="52"/>
        <v>0</v>
      </c>
      <c r="O229" s="15">
        <f t="shared" si="52"/>
        <v>0</v>
      </c>
      <c r="P229" s="15"/>
      <c r="Q229" s="15"/>
      <c r="R229" s="15">
        <f t="shared" si="52"/>
        <v>0</v>
      </c>
      <c r="S229" s="15">
        <f t="shared" si="52"/>
        <v>0</v>
      </c>
      <c r="T229" s="15">
        <f t="shared" si="52"/>
        <v>0</v>
      </c>
      <c r="U229" s="15"/>
      <c r="V229" s="15">
        <f t="shared" si="52"/>
        <v>0</v>
      </c>
      <c r="W229" s="15"/>
      <c r="X229" s="15"/>
      <c r="Y229" s="15">
        <f t="shared" si="52"/>
        <v>0</v>
      </c>
      <c r="Z229" s="15">
        <f t="shared" si="52"/>
        <v>0</v>
      </c>
      <c r="AA229" s="15">
        <f t="shared" si="52"/>
        <v>0</v>
      </c>
      <c r="AB229" s="15">
        <f t="shared" si="52"/>
        <v>0</v>
      </c>
      <c r="AC229" s="15">
        <f>SUM(AC228:AC228)</f>
        <v>0</v>
      </c>
      <c r="AD229" s="15">
        <f>SUM(AD228:AD228)</f>
        <v>0</v>
      </c>
      <c r="AE229" s="15">
        <f t="shared" si="52"/>
        <v>0</v>
      </c>
      <c r="AF229" s="39"/>
      <c r="AG229" s="36"/>
    </row>
    <row r="230" spans="1:33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39"/>
      <c r="AG230" s="36"/>
    </row>
    <row r="231" spans="1:33" s="11" customFormat="1" ht="30" x14ac:dyDescent="0.25">
      <c r="A231" s="5">
        <v>148</v>
      </c>
      <c r="B231" s="9" t="s">
        <v>190</v>
      </c>
      <c r="C231" s="34">
        <f>SUM(D231:AE231)</f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/>
      <c r="M231" s="12"/>
      <c r="N231" s="12">
        <v>0</v>
      </c>
      <c r="O231" s="12">
        <v>0</v>
      </c>
      <c r="P231" s="12"/>
      <c r="Q231" s="12"/>
      <c r="R231" s="12">
        <v>0</v>
      </c>
      <c r="S231" s="12">
        <v>0</v>
      </c>
      <c r="T231" s="12">
        <v>0</v>
      </c>
      <c r="U231" s="12"/>
      <c r="V231" s="12">
        <v>0</v>
      </c>
      <c r="W231" s="12"/>
      <c r="X231" s="12"/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39"/>
      <c r="AG231" s="36"/>
    </row>
    <row r="232" spans="1:33" s="11" customFormat="1" x14ac:dyDescent="0.25">
      <c r="A232" s="26">
        <v>1</v>
      </c>
      <c r="B232" s="7" t="s">
        <v>25</v>
      </c>
      <c r="C232" s="17">
        <f>SUM(C231:C231)</f>
        <v>0</v>
      </c>
      <c r="D232" s="17">
        <f>SUM(D231:D231)</f>
        <v>0</v>
      </c>
      <c r="E232" s="15">
        <f t="shared" ref="E232:AE232" si="53">SUM(E231:E231)</f>
        <v>0</v>
      </c>
      <c r="F232" s="15">
        <f t="shared" si="53"/>
        <v>0</v>
      </c>
      <c r="G232" s="15">
        <f t="shared" si="53"/>
        <v>0</v>
      </c>
      <c r="H232" s="15">
        <f t="shared" si="53"/>
        <v>0</v>
      </c>
      <c r="I232" s="15">
        <f t="shared" si="53"/>
        <v>0</v>
      </c>
      <c r="J232" s="15">
        <f t="shared" si="53"/>
        <v>0</v>
      </c>
      <c r="K232" s="15">
        <f t="shared" si="53"/>
        <v>0</v>
      </c>
      <c r="L232" s="15"/>
      <c r="M232" s="15"/>
      <c r="N232" s="15">
        <f t="shared" si="53"/>
        <v>0</v>
      </c>
      <c r="O232" s="15">
        <f t="shared" si="53"/>
        <v>0</v>
      </c>
      <c r="P232" s="15"/>
      <c r="Q232" s="15"/>
      <c r="R232" s="15">
        <f t="shared" si="53"/>
        <v>0</v>
      </c>
      <c r="S232" s="15">
        <f t="shared" si="53"/>
        <v>0</v>
      </c>
      <c r="T232" s="15">
        <f t="shared" si="53"/>
        <v>0</v>
      </c>
      <c r="U232" s="15"/>
      <c r="V232" s="15">
        <f t="shared" si="53"/>
        <v>0</v>
      </c>
      <c r="W232" s="15"/>
      <c r="X232" s="15"/>
      <c r="Y232" s="15">
        <f t="shared" si="53"/>
        <v>0</v>
      </c>
      <c r="Z232" s="15">
        <f t="shared" si="53"/>
        <v>0</v>
      </c>
      <c r="AA232" s="15">
        <f t="shared" si="53"/>
        <v>0</v>
      </c>
      <c r="AB232" s="15">
        <f t="shared" si="53"/>
        <v>0</v>
      </c>
      <c r="AC232" s="15">
        <f>SUM(AC231:AC231)</f>
        <v>0</v>
      </c>
      <c r="AD232" s="15">
        <f>SUM(AD231:AD231)</f>
        <v>0</v>
      </c>
      <c r="AE232" s="15">
        <f t="shared" si="53"/>
        <v>0</v>
      </c>
      <c r="AF232" s="39"/>
      <c r="AG232" s="36"/>
    </row>
    <row r="233" spans="1:33" s="11" customFormat="1" ht="21" hidden="1" customHeight="1" x14ac:dyDescent="0.25">
      <c r="A233" s="37"/>
      <c r="B233" s="145" t="s">
        <v>221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39"/>
      <c r="AG233" s="36"/>
    </row>
    <row r="234" spans="1:33" s="11" customFormat="1" ht="150" hidden="1" x14ac:dyDescent="0.25">
      <c r="A234" s="5">
        <v>151</v>
      </c>
      <c r="B234" s="9" t="s">
        <v>222</v>
      </c>
      <c r="C234" s="34">
        <f>SUM(D234:AE234)</f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/>
      <c r="M234" s="12"/>
      <c r="N234" s="12">
        <v>0</v>
      </c>
      <c r="O234" s="12">
        <v>0</v>
      </c>
      <c r="P234" s="12"/>
      <c r="Q234" s="12"/>
      <c r="R234" s="12">
        <v>0</v>
      </c>
      <c r="S234" s="12">
        <v>0</v>
      </c>
      <c r="T234" s="12">
        <v>0</v>
      </c>
      <c r="U234" s="12"/>
      <c r="V234" s="12">
        <v>0</v>
      </c>
      <c r="W234" s="12"/>
      <c r="X234" s="12"/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39"/>
      <c r="AG234" s="36"/>
    </row>
    <row r="235" spans="1:33" s="11" customFormat="1" hidden="1" x14ac:dyDescent="0.25">
      <c r="A235" s="26">
        <v>1</v>
      </c>
      <c r="B235" s="7" t="s">
        <v>25</v>
      </c>
      <c r="C235" s="17">
        <f>SUM(C234:C234)</f>
        <v>0</v>
      </c>
      <c r="D235" s="17">
        <f>SUM(D234:D234)</f>
        <v>0</v>
      </c>
      <c r="E235" s="15">
        <f t="shared" ref="E235:AE235" si="54">SUM(E234:E234)</f>
        <v>0</v>
      </c>
      <c r="F235" s="15">
        <f t="shared" si="54"/>
        <v>0</v>
      </c>
      <c r="G235" s="15">
        <f t="shared" si="54"/>
        <v>0</v>
      </c>
      <c r="H235" s="15">
        <f t="shared" si="54"/>
        <v>0</v>
      </c>
      <c r="I235" s="15">
        <f t="shared" si="54"/>
        <v>0</v>
      </c>
      <c r="J235" s="15">
        <f t="shared" si="54"/>
        <v>0</v>
      </c>
      <c r="K235" s="15">
        <f t="shared" si="54"/>
        <v>0</v>
      </c>
      <c r="L235" s="15"/>
      <c r="M235" s="15"/>
      <c r="N235" s="15">
        <f t="shared" si="54"/>
        <v>0</v>
      </c>
      <c r="O235" s="15">
        <f t="shared" si="54"/>
        <v>0</v>
      </c>
      <c r="P235" s="15"/>
      <c r="Q235" s="15"/>
      <c r="R235" s="15">
        <f t="shared" si="54"/>
        <v>0</v>
      </c>
      <c r="S235" s="15">
        <f t="shared" si="54"/>
        <v>0</v>
      </c>
      <c r="T235" s="15">
        <f t="shared" si="54"/>
        <v>0</v>
      </c>
      <c r="U235" s="15"/>
      <c r="V235" s="15">
        <f t="shared" si="54"/>
        <v>0</v>
      </c>
      <c r="W235" s="15"/>
      <c r="X235" s="15"/>
      <c r="Y235" s="15">
        <f t="shared" si="54"/>
        <v>0</v>
      </c>
      <c r="Z235" s="15">
        <f t="shared" si="54"/>
        <v>0</v>
      </c>
      <c r="AA235" s="15">
        <f t="shared" si="54"/>
        <v>0</v>
      </c>
      <c r="AB235" s="15">
        <f t="shared" si="54"/>
        <v>0</v>
      </c>
      <c r="AC235" s="15">
        <f>SUM(AC234:AC234)</f>
        <v>0</v>
      </c>
      <c r="AD235" s="15">
        <f>SUM(AD234:AD234)</f>
        <v>0</v>
      </c>
      <c r="AE235" s="15">
        <f t="shared" si="54"/>
        <v>0</v>
      </c>
      <c r="AF235" s="39"/>
      <c r="AG235" s="36"/>
    </row>
    <row r="236" spans="1:33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39"/>
      <c r="AG236" s="36"/>
    </row>
    <row r="237" spans="1:33" s="11" customFormat="1" x14ac:dyDescent="0.25">
      <c r="A237" s="5">
        <v>150</v>
      </c>
      <c r="B237" s="9" t="s">
        <v>179</v>
      </c>
      <c r="C237" s="12">
        <f>SUM(D237:AE237)</f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/>
      <c r="M237" s="12"/>
      <c r="N237" s="12">
        <v>0</v>
      </c>
      <c r="O237" s="12">
        <v>0</v>
      </c>
      <c r="P237" s="12"/>
      <c r="Q237" s="12"/>
      <c r="R237" s="12">
        <v>0</v>
      </c>
      <c r="S237" s="12">
        <v>0</v>
      </c>
      <c r="T237" s="12">
        <v>0</v>
      </c>
      <c r="U237" s="12"/>
      <c r="V237" s="12">
        <v>0</v>
      </c>
      <c r="W237" s="12"/>
      <c r="X237" s="12"/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39"/>
      <c r="AG237" s="36"/>
    </row>
    <row r="238" spans="1:33" s="11" customFormat="1" x14ac:dyDescent="0.25">
      <c r="A238" s="26">
        <v>1</v>
      </c>
      <c r="B238" s="7" t="s">
        <v>25</v>
      </c>
      <c r="C238" s="15">
        <f>SUM(C237:C237)</f>
        <v>0</v>
      </c>
      <c r="D238" s="15">
        <f t="shared" ref="D238:AE238" si="55">SUM(D237:D237)</f>
        <v>0</v>
      </c>
      <c r="E238" s="15">
        <f t="shared" si="55"/>
        <v>0</v>
      </c>
      <c r="F238" s="15">
        <f t="shared" si="55"/>
        <v>0</v>
      </c>
      <c r="G238" s="15">
        <f t="shared" si="55"/>
        <v>0</v>
      </c>
      <c r="H238" s="15">
        <f t="shared" si="55"/>
        <v>0</v>
      </c>
      <c r="I238" s="15">
        <f t="shared" si="55"/>
        <v>0</v>
      </c>
      <c r="J238" s="15">
        <f t="shared" si="55"/>
        <v>0</v>
      </c>
      <c r="K238" s="15">
        <f t="shared" si="55"/>
        <v>0</v>
      </c>
      <c r="L238" s="15"/>
      <c r="M238" s="15"/>
      <c r="N238" s="15">
        <f t="shared" si="55"/>
        <v>0</v>
      </c>
      <c r="O238" s="15">
        <f t="shared" si="55"/>
        <v>0</v>
      </c>
      <c r="P238" s="15"/>
      <c r="Q238" s="15"/>
      <c r="R238" s="15">
        <f t="shared" si="55"/>
        <v>0</v>
      </c>
      <c r="S238" s="15">
        <f t="shared" si="55"/>
        <v>0</v>
      </c>
      <c r="T238" s="15">
        <f t="shared" si="55"/>
        <v>0</v>
      </c>
      <c r="U238" s="15"/>
      <c r="V238" s="15">
        <f t="shared" si="55"/>
        <v>0</v>
      </c>
      <c r="W238" s="15"/>
      <c r="X238" s="15"/>
      <c r="Y238" s="15">
        <f t="shared" si="55"/>
        <v>0</v>
      </c>
      <c r="Z238" s="15">
        <f t="shared" si="55"/>
        <v>0</v>
      </c>
      <c r="AA238" s="15">
        <f t="shared" si="55"/>
        <v>0</v>
      </c>
      <c r="AB238" s="15">
        <f t="shared" si="55"/>
        <v>0</v>
      </c>
      <c r="AC238" s="15">
        <f>SUM(AC237:AC237)</f>
        <v>0</v>
      </c>
      <c r="AD238" s="15">
        <f>SUM(AD237:AD237)</f>
        <v>0</v>
      </c>
      <c r="AE238" s="15">
        <f t="shared" si="55"/>
        <v>0</v>
      </c>
      <c r="AF238" s="39"/>
      <c r="AG238" s="36"/>
    </row>
    <row r="239" spans="1:33" s="11" customFormat="1" x14ac:dyDescent="0.25">
      <c r="A239" s="46"/>
      <c r="B239" s="7" t="s">
        <v>99</v>
      </c>
      <c r="C239" s="21">
        <f>C238+C226+C223+C229+C217+C232</f>
        <v>5</v>
      </c>
      <c r="D239" s="21">
        <f t="shared" ref="D239:AE239" si="56">D238+D226+D223+D229+D217+D232</f>
        <v>0</v>
      </c>
      <c r="E239" s="21">
        <f t="shared" si="56"/>
        <v>4</v>
      </c>
      <c r="F239" s="21">
        <f t="shared" si="56"/>
        <v>0</v>
      </c>
      <c r="G239" s="21">
        <f t="shared" si="56"/>
        <v>0</v>
      </c>
      <c r="H239" s="21">
        <f t="shared" si="56"/>
        <v>0</v>
      </c>
      <c r="I239" s="21">
        <f t="shared" si="56"/>
        <v>0</v>
      </c>
      <c r="J239" s="21">
        <f t="shared" si="56"/>
        <v>0</v>
      </c>
      <c r="K239" s="21">
        <f t="shared" si="56"/>
        <v>0</v>
      </c>
      <c r="L239" s="21"/>
      <c r="M239" s="21"/>
      <c r="N239" s="21">
        <f t="shared" si="56"/>
        <v>0</v>
      </c>
      <c r="O239" s="21">
        <f t="shared" si="56"/>
        <v>0</v>
      </c>
      <c r="P239" s="21"/>
      <c r="Q239" s="21"/>
      <c r="R239" s="21">
        <f t="shared" si="56"/>
        <v>0</v>
      </c>
      <c r="S239" s="21">
        <f t="shared" si="56"/>
        <v>1</v>
      </c>
      <c r="T239" s="21">
        <f t="shared" si="56"/>
        <v>0</v>
      </c>
      <c r="U239" s="21"/>
      <c r="V239" s="21">
        <f t="shared" si="56"/>
        <v>0</v>
      </c>
      <c r="W239" s="21"/>
      <c r="X239" s="21"/>
      <c r="Y239" s="21">
        <f t="shared" si="56"/>
        <v>0</v>
      </c>
      <c r="Z239" s="21">
        <f t="shared" si="56"/>
        <v>0</v>
      </c>
      <c r="AA239" s="21">
        <f t="shared" si="56"/>
        <v>0</v>
      </c>
      <c r="AB239" s="21">
        <f t="shared" si="56"/>
        <v>0</v>
      </c>
      <c r="AC239" s="21">
        <f>AC238+AC226+AC223+AC229+AC217+AC232</f>
        <v>0</v>
      </c>
      <c r="AD239" s="21">
        <f>AD238+AD226+AD223+AD229+AD217+AD232</f>
        <v>0</v>
      </c>
      <c r="AE239" s="21">
        <f t="shared" si="56"/>
        <v>0</v>
      </c>
      <c r="AF239" s="39"/>
      <c r="AG239" s="36"/>
    </row>
    <row r="240" spans="1:33" ht="38.25" customHeight="1" x14ac:dyDescent="0.25">
      <c r="A240" s="5"/>
      <c r="B240" s="9" t="s">
        <v>38</v>
      </c>
      <c r="C240" s="12">
        <f>SUM(D240:AE240)</f>
        <v>7414</v>
      </c>
      <c r="D240" s="12">
        <v>831</v>
      </c>
      <c r="E240" s="12">
        <v>533</v>
      </c>
      <c r="F240" s="12">
        <v>374</v>
      </c>
      <c r="G240" s="12">
        <v>751</v>
      </c>
      <c r="H240" s="12">
        <v>1347</v>
      </c>
      <c r="I240" s="12">
        <v>635</v>
      </c>
      <c r="J240" s="12">
        <v>338</v>
      </c>
      <c r="K240" s="12">
        <v>903</v>
      </c>
      <c r="L240" s="12"/>
      <c r="M240" s="12"/>
      <c r="N240" s="12">
        <v>139</v>
      </c>
      <c r="O240" s="12">
        <v>127</v>
      </c>
      <c r="P240" s="12"/>
      <c r="Q240" s="12"/>
      <c r="R240" s="12">
        <v>55</v>
      </c>
      <c r="S240" s="12">
        <v>63</v>
      </c>
      <c r="T240" s="12">
        <v>82</v>
      </c>
      <c r="U240" s="12"/>
      <c r="V240" s="12">
        <v>224</v>
      </c>
      <c r="W240" s="12"/>
      <c r="X240" s="12"/>
      <c r="Y240" s="12">
        <v>493</v>
      </c>
      <c r="Z240" s="12">
        <v>55</v>
      </c>
      <c r="AA240" s="12">
        <v>247</v>
      </c>
      <c r="AB240" s="12">
        <v>134</v>
      </c>
      <c r="AC240" s="12">
        <v>83</v>
      </c>
      <c r="AD240" s="12">
        <v>0</v>
      </c>
      <c r="AE240" s="12">
        <v>0</v>
      </c>
    </row>
    <row r="241" spans="1:31" ht="28.5" x14ac:dyDescent="0.25">
      <c r="A241" s="46" t="s">
        <v>0</v>
      </c>
      <c r="B241" s="41" t="s">
        <v>216</v>
      </c>
      <c r="C241" s="29">
        <f t="shared" ref="C241:AE241" si="57">C239+C207+C164+C141+C71</f>
        <v>54176</v>
      </c>
      <c r="D241" s="29">
        <f t="shared" si="57"/>
        <v>7108</v>
      </c>
      <c r="E241" s="29">
        <f t="shared" si="57"/>
        <v>2293</v>
      </c>
      <c r="F241" s="29">
        <f t="shared" si="57"/>
        <v>4744</v>
      </c>
      <c r="G241" s="29">
        <f t="shared" si="57"/>
        <v>6848</v>
      </c>
      <c r="H241" s="29">
        <f t="shared" si="57"/>
        <v>8856</v>
      </c>
      <c r="I241" s="29">
        <f t="shared" si="57"/>
        <v>2454</v>
      </c>
      <c r="J241" s="29">
        <f t="shared" si="57"/>
        <v>3335</v>
      </c>
      <c r="K241" s="29">
        <f t="shared" si="57"/>
        <v>5142</v>
      </c>
      <c r="L241" s="29"/>
      <c r="M241" s="29"/>
      <c r="N241" s="29">
        <f t="shared" si="57"/>
        <v>1462</v>
      </c>
      <c r="O241" s="29">
        <f t="shared" si="57"/>
        <v>480</v>
      </c>
      <c r="P241" s="29"/>
      <c r="Q241" s="29"/>
      <c r="R241" s="29">
        <f t="shared" si="57"/>
        <v>1643</v>
      </c>
      <c r="S241" s="29">
        <f t="shared" si="57"/>
        <v>541</v>
      </c>
      <c r="T241" s="29">
        <f t="shared" si="57"/>
        <v>1726</v>
      </c>
      <c r="U241" s="29"/>
      <c r="V241" s="29">
        <f t="shared" si="57"/>
        <v>1784</v>
      </c>
      <c r="W241" s="29"/>
      <c r="X241" s="29"/>
      <c r="Y241" s="29">
        <f t="shared" si="57"/>
        <v>2871</v>
      </c>
      <c r="Z241" s="29">
        <f t="shared" si="57"/>
        <v>310</v>
      </c>
      <c r="AA241" s="29">
        <f t="shared" si="57"/>
        <v>1132</v>
      </c>
      <c r="AB241" s="29">
        <f t="shared" si="57"/>
        <v>877</v>
      </c>
      <c r="AC241" s="29">
        <f>AC239+AC207+AC164+AC141+AC71</f>
        <v>570</v>
      </c>
      <c r="AD241" s="29">
        <f>AD239+AD207+AD164+AD141+AD71</f>
        <v>0</v>
      </c>
      <c r="AE241" s="29">
        <f t="shared" si="57"/>
        <v>0</v>
      </c>
    </row>
    <row r="242" spans="1:31" x14ac:dyDescent="0.25">
      <c r="A242" s="42">
        <f>A238+A232+A229+A226+A223+A217+A206+A201+A196+A192+A183+A178+A173+A163+A149+A140+A137+A133+A129+A126+A118+A79+A70+A67+A64+A61+A58+A54+A50+A39+A32+A29+A186</f>
        <v>149</v>
      </c>
      <c r="B242" s="53"/>
      <c r="C242" s="54">
        <f>C240+C241</f>
        <v>61590</v>
      </c>
      <c r="D242" s="54">
        <f>D240+D241</f>
        <v>7939</v>
      </c>
      <c r="E242" s="54">
        <f t="shared" ref="E242:AE242" si="58">E240+E241</f>
        <v>2826</v>
      </c>
      <c r="F242" s="54">
        <f t="shared" si="58"/>
        <v>5118</v>
      </c>
      <c r="G242" s="54">
        <f t="shared" si="58"/>
        <v>7599</v>
      </c>
      <c r="H242" s="54">
        <f t="shared" si="58"/>
        <v>10203</v>
      </c>
      <c r="I242" s="54">
        <f t="shared" si="58"/>
        <v>3089</v>
      </c>
      <c r="J242" s="54">
        <f t="shared" si="58"/>
        <v>3673</v>
      </c>
      <c r="K242" s="54">
        <f t="shared" si="58"/>
        <v>6045</v>
      </c>
      <c r="L242" s="54"/>
      <c r="M242" s="54"/>
      <c r="N242" s="54">
        <f t="shared" si="58"/>
        <v>1601</v>
      </c>
      <c r="O242" s="54">
        <f t="shared" si="58"/>
        <v>607</v>
      </c>
      <c r="P242" s="54"/>
      <c r="Q242" s="54"/>
      <c r="R242" s="54">
        <f t="shared" si="58"/>
        <v>1698</v>
      </c>
      <c r="S242" s="54">
        <f t="shared" si="58"/>
        <v>604</v>
      </c>
      <c r="T242" s="54">
        <f t="shared" si="58"/>
        <v>1808</v>
      </c>
      <c r="U242" s="54"/>
      <c r="V242" s="54">
        <f t="shared" si="58"/>
        <v>2008</v>
      </c>
      <c r="W242" s="54"/>
      <c r="X242" s="54"/>
      <c r="Y242" s="54">
        <f t="shared" si="58"/>
        <v>3364</v>
      </c>
      <c r="Z242" s="54">
        <f t="shared" si="58"/>
        <v>365</v>
      </c>
      <c r="AA242" s="54">
        <f t="shared" si="58"/>
        <v>1379</v>
      </c>
      <c r="AB242" s="54">
        <f t="shared" si="58"/>
        <v>1011</v>
      </c>
      <c r="AC242" s="54">
        <f>AC240+AC241</f>
        <v>653</v>
      </c>
      <c r="AD242" s="54">
        <f>AD240+AD241</f>
        <v>0</v>
      </c>
      <c r="AE242" s="54">
        <f t="shared" si="58"/>
        <v>0</v>
      </c>
    </row>
  </sheetData>
  <autoFilter ref="A6:AG242"/>
  <mergeCells count="44">
    <mergeCell ref="B233:AE233"/>
    <mergeCell ref="B236:AE236"/>
    <mergeCell ref="B224:AE224"/>
    <mergeCell ref="B227:AE227"/>
    <mergeCell ref="B179:AE179"/>
    <mergeCell ref="B218:AE218"/>
    <mergeCell ref="B193:AE193"/>
    <mergeCell ref="B230:AE230"/>
    <mergeCell ref="B197:AE197"/>
    <mergeCell ref="B208:AE208"/>
    <mergeCell ref="B209:AE209"/>
    <mergeCell ref="B202:AE202"/>
    <mergeCell ref="B150:AE150"/>
    <mergeCell ref="B166:AE166"/>
    <mergeCell ref="B165:AE165"/>
    <mergeCell ref="B174:AE174"/>
    <mergeCell ref="B187:AE187"/>
    <mergeCell ref="B184:AE184"/>
    <mergeCell ref="A4:A5"/>
    <mergeCell ref="B51:AE51"/>
    <mergeCell ref="B40:AE40"/>
    <mergeCell ref="B62:AE62"/>
    <mergeCell ref="B4:B5"/>
    <mergeCell ref="B59:AE59"/>
    <mergeCell ref="B7:AE7"/>
    <mergeCell ref="B55:AE55"/>
    <mergeCell ref="B30:AE30"/>
    <mergeCell ref="B8:AE8"/>
    <mergeCell ref="B33:AE33"/>
    <mergeCell ref="I1:AE1"/>
    <mergeCell ref="B119:AE119"/>
    <mergeCell ref="B65:AE65"/>
    <mergeCell ref="B68:AE68"/>
    <mergeCell ref="B80:AE80"/>
    <mergeCell ref="B72:AE72"/>
    <mergeCell ref="B2:AE2"/>
    <mergeCell ref="B73:AE73"/>
    <mergeCell ref="C4:AE4"/>
    <mergeCell ref="B143:AE143"/>
    <mergeCell ref="B138:AE138"/>
    <mergeCell ref="B142:AE142"/>
    <mergeCell ref="B130:AE130"/>
    <mergeCell ref="B127:AE127"/>
    <mergeCell ref="B134:AE134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  <rowBreaks count="13" manualBreakCount="13">
    <brk id="14" max="23" man="1"/>
    <brk id="34" max="23" man="1"/>
    <brk id="48" max="23" man="1"/>
    <brk id="64" max="23" man="1"/>
    <brk id="101" max="23" man="1"/>
    <brk id="116" max="23" man="1"/>
    <brk id="134" max="23" man="1"/>
    <brk id="147" max="23" man="1"/>
    <brk id="161" max="23" man="1"/>
    <brk id="186" max="23" man="1"/>
    <brk id="207" max="23" man="1"/>
    <brk id="217" max="23" man="1"/>
    <brk id="235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opLeftCell="A4" zoomScale="70" zoomScaleNormal="70" workbookViewId="0">
      <pane xSplit="3" ySplit="2" topLeftCell="D229" activePane="bottomRight" state="frozen"/>
      <selection activeCell="A4" sqref="A4"/>
      <selection pane="topRight" activeCell="D4" sqref="D4"/>
      <selection pane="bottomLeft" activeCell="A6" sqref="A6"/>
      <selection pane="bottomRight" activeCell="C5" sqref="A5:XFD5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25" customWidth="1"/>
    <col min="7" max="7" width="8.14062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7" style="2" customWidth="1"/>
    <col min="12" max="13" width="7.7109375" style="2" hidden="1" customWidth="1"/>
    <col min="14" max="14" width="6.5703125" style="2" customWidth="1"/>
    <col min="15" max="15" width="6.42578125" style="2" customWidth="1"/>
    <col min="16" max="17" width="6.5703125" style="2" hidden="1" customWidth="1"/>
    <col min="18" max="18" width="6.28515625" style="2" customWidth="1"/>
    <col min="19" max="19" width="7.85546875" style="2" customWidth="1"/>
    <col min="20" max="20" width="6" style="2" customWidth="1"/>
    <col min="21" max="21" width="6.5703125" style="2" hidden="1" customWidth="1"/>
    <col min="22" max="22" width="6.28515625" style="2" customWidth="1"/>
    <col min="23" max="24" width="6.5703125" style="2" hidden="1" customWidth="1"/>
    <col min="25" max="25" width="6.5703125" style="2" customWidth="1"/>
    <col min="26" max="27" width="6.140625" style="2" customWidth="1"/>
    <col min="28" max="28" width="7.42578125" style="2" customWidth="1"/>
    <col min="29" max="29" width="6.42578125" style="2" customWidth="1"/>
    <col min="30" max="30" width="7.5703125" style="2" hidden="1" customWidth="1"/>
    <col min="31" max="31" width="11.42578125" style="2" hidden="1" customWidth="1"/>
    <col min="32" max="33" width="9.140625" style="36"/>
    <col min="34" max="16384" width="9.140625" style="2"/>
  </cols>
  <sheetData>
    <row r="1" spans="1:33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3" ht="12" customHeight="1" x14ac:dyDescent="0.25">
      <c r="A2" s="20"/>
      <c r="B2" s="151" t="s">
        <v>217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3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3" ht="15.75" customHeight="1" x14ac:dyDescent="0.25">
      <c r="A4" s="153" t="s">
        <v>1</v>
      </c>
      <c r="B4" s="154" t="s">
        <v>193</v>
      </c>
      <c r="C4" s="152" t="s">
        <v>192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3" ht="120" customHeight="1" x14ac:dyDescent="0.25">
      <c r="A5" s="153"/>
      <c r="B5" s="155"/>
      <c r="C5" s="45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  <c r="AE5" s="49"/>
    </row>
    <row r="6" spans="1:33" s="11" customFormat="1" x14ac:dyDescent="0.25">
      <c r="A6" s="57">
        <v>1</v>
      </c>
      <c r="B6" s="46">
        <v>2</v>
      </c>
      <c r="C6" s="57">
        <v>3</v>
      </c>
      <c r="D6" s="46">
        <v>4</v>
      </c>
      <c r="E6" s="61">
        <v>5</v>
      </c>
      <c r="F6" s="46">
        <v>6</v>
      </c>
      <c r="G6" s="114">
        <v>7</v>
      </c>
      <c r="H6" s="112">
        <v>8</v>
      </c>
      <c r="I6" s="114">
        <v>9</v>
      </c>
      <c r="J6" s="114">
        <v>10</v>
      </c>
      <c r="K6" s="112">
        <v>11</v>
      </c>
      <c r="L6" s="114">
        <v>12</v>
      </c>
      <c r="M6" s="114">
        <v>13</v>
      </c>
      <c r="N6" s="112">
        <v>14</v>
      </c>
      <c r="O6" s="114">
        <v>15</v>
      </c>
      <c r="P6" s="114">
        <v>16</v>
      </c>
      <c r="Q6" s="112">
        <v>17</v>
      </c>
      <c r="R6" s="114">
        <v>18</v>
      </c>
      <c r="S6" s="114">
        <v>19</v>
      </c>
      <c r="T6" s="112">
        <v>20</v>
      </c>
      <c r="U6" s="114">
        <v>21</v>
      </c>
      <c r="V6" s="114">
        <v>22</v>
      </c>
      <c r="W6" s="112">
        <v>23</v>
      </c>
      <c r="X6" s="114">
        <v>24</v>
      </c>
      <c r="Y6" s="114">
        <v>25</v>
      </c>
      <c r="Z6" s="112">
        <v>26</v>
      </c>
      <c r="AA6" s="114">
        <v>27</v>
      </c>
      <c r="AB6" s="114">
        <v>28</v>
      </c>
      <c r="AC6" s="112">
        <v>29</v>
      </c>
      <c r="AD6" s="114">
        <v>30</v>
      </c>
      <c r="AE6" s="114">
        <v>31</v>
      </c>
      <c r="AF6" s="39"/>
      <c r="AG6" s="39"/>
    </row>
    <row r="7" spans="1:33" x14ac:dyDescent="0.25">
      <c r="A7" s="46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3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3" ht="183.75" customHeight="1" x14ac:dyDescent="0.25">
      <c r="A9" s="5">
        <v>1</v>
      </c>
      <c r="B9" s="6" t="s">
        <v>133</v>
      </c>
      <c r="C9" s="12">
        <f t="shared" ref="C9:C23" si="0">SUM(D9:AE9)</f>
        <v>6</v>
      </c>
      <c r="D9" s="12">
        <v>0</v>
      </c>
      <c r="E9" s="12">
        <v>0</v>
      </c>
      <c r="F9" s="12">
        <v>0</v>
      </c>
      <c r="G9" s="12">
        <v>1</v>
      </c>
      <c r="H9" s="12">
        <v>0</v>
      </c>
      <c r="I9" s="12">
        <v>0</v>
      </c>
      <c r="J9" s="12">
        <v>5</v>
      </c>
      <c r="K9" s="12">
        <v>0</v>
      </c>
      <c r="L9" s="12"/>
      <c r="M9" s="12"/>
      <c r="N9" s="12">
        <v>0</v>
      </c>
      <c r="O9" s="12">
        <v>0</v>
      </c>
      <c r="P9" s="12"/>
      <c r="Q9" s="12"/>
      <c r="R9" s="12">
        <v>0</v>
      </c>
      <c r="S9" s="12">
        <v>0</v>
      </c>
      <c r="T9" s="12">
        <v>0</v>
      </c>
      <c r="U9" s="12"/>
      <c r="V9" s="12">
        <v>0</v>
      </c>
      <c r="W9" s="12"/>
      <c r="X9" s="12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3" ht="49.5" customHeight="1" x14ac:dyDescent="0.25">
      <c r="A10" s="5">
        <v>2</v>
      </c>
      <c r="B10" s="6" t="s">
        <v>14</v>
      </c>
      <c r="C10" s="12">
        <f t="shared" si="0"/>
        <v>290</v>
      </c>
      <c r="D10" s="12">
        <v>9</v>
      </c>
      <c r="E10" s="12">
        <v>22</v>
      </c>
      <c r="F10" s="12">
        <v>2</v>
      </c>
      <c r="G10" s="12">
        <v>5</v>
      </c>
      <c r="H10" s="12">
        <v>86</v>
      </c>
      <c r="I10" s="12">
        <v>8</v>
      </c>
      <c r="J10" s="12">
        <v>42</v>
      </c>
      <c r="K10" s="12">
        <v>5</v>
      </c>
      <c r="L10" s="12"/>
      <c r="M10" s="12"/>
      <c r="N10" s="12">
        <v>7</v>
      </c>
      <c r="O10" s="12">
        <v>8</v>
      </c>
      <c r="P10" s="12"/>
      <c r="Q10" s="12"/>
      <c r="R10" s="12">
        <v>0</v>
      </c>
      <c r="S10" s="12">
        <v>2</v>
      </c>
      <c r="T10" s="12">
        <v>7</v>
      </c>
      <c r="U10" s="12"/>
      <c r="V10" s="12">
        <v>18</v>
      </c>
      <c r="W10" s="12"/>
      <c r="X10" s="12"/>
      <c r="Y10" s="12">
        <v>22</v>
      </c>
      <c r="Z10" s="12">
        <v>5</v>
      </c>
      <c r="AA10" s="12">
        <v>25</v>
      </c>
      <c r="AB10" s="12">
        <v>7</v>
      </c>
      <c r="AC10" s="12">
        <v>10</v>
      </c>
      <c r="AD10" s="12">
        <v>0</v>
      </c>
      <c r="AE10" s="12">
        <v>0</v>
      </c>
    </row>
    <row r="11" spans="1:33" ht="61.5" customHeight="1" x14ac:dyDescent="0.25">
      <c r="A11" s="5">
        <v>3</v>
      </c>
      <c r="B11" s="6" t="s">
        <v>60</v>
      </c>
      <c r="C11" s="12">
        <f t="shared" si="0"/>
        <v>1756</v>
      </c>
      <c r="D11" s="12">
        <v>107</v>
      </c>
      <c r="E11" s="12">
        <v>70</v>
      </c>
      <c r="F11" s="12">
        <v>238</v>
      </c>
      <c r="G11" s="12">
        <v>198</v>
      </c>
      <c r="H11" s="12">
        <v>192</v>
      </c>
      <c r="I11" s="12">
        <v>36</v>
      </c>
      <c r="J11" s="12">
        <v>102</v>
      </c>
      <c r="K11" s="12">
        <v>109</v>
      </c>
      <c r="L11" s="12"/>
      <c r="M11" s="12"/>
      <c r="N11" s="12">
        <v>69</v>
      </c>
      <c r="O11" s="12">
        <v>26</v>
      </c>
      <c r="P11" s="12"/>
      <c r="Q11" s="12"/>
      <c r="R11" s="12">
        <v>77</v>
      </c>
      <c r="S11" s="12">
        <v>13</v>
      </c>
      <c r="T11" s="12">
        <v>118</v>
      </c>
      <c r="U11" s="12"/>
      <c r="V11" s="12">
        <v>148</v>
      </c>
      <c r="W11" s="12"/>
      <c r="X11" s="12"/>
      <c r="Y11" s="12">
        <v>87</v>
      </c>
      <c r="Z11" s="12">
        <v>15</v>
      </c>
      <c r="AA11" s="12">
        <v>82</v>
      </c>
      <c r="AB11" s="12">
        <v>43</v>
      </c>
      <c r="AC11" s="12">
        <v>26</v>
      </c>
      <c r="AD11" s="12">
        <v>0</v>
      </c>
      <c r="AE11" s="12">
        <v>0</v>
      </c>
    </row>
    <row r="12" spans="1:33" ht="91.5" customHeight="1" x14ac:dyDescent="0.25">
      <c r="A12" s="5">
        <v>4</v>
      </c>
      <c r="B12" s="10" t="s">
        <v>98</v>
      </c>
      <c r="C12" s="12">
        <f t="shared" si="0"/>
        <v>135</v>
      </c>
      <c r="D12" s="12">
        <v>9</v>
      </c>
      <c r="E12" s="12">
        <v>5</v>
      </c>
      <c r="F12" s="12">
        <v>1</v>
      </c>
      <c r="G12" s="12">
        <v>11</v>
      </c>
      <c r="H12" s="12">
        <v>23</v>
      </c>
      <c r="I12" s="12">
        <v>0</v>
      </c>
      <c r="J12" s="12">
        <v>6</v>
      </c>
      <c r="K12" s="12">
        <v>6</v>
      </c>
      <c r="L12" s="12"/>
      <c r="M12" s="12"/>
      <c r="N12" s="12">
        <v>20</v>
      </c>
      <c r="O12" s="12">
        <v>2</v>
      </c>
      <c r="P12" s="12"/>
      <c r="Q12" s="12"/>
      <c r="R12" s="12">
        <v>3</v>
      </c>
      <c r="S12" s="12">
        <v>6</v>
      </c>
      <c r="T12" s="12">
        <v>1</v>
      </c>
      <c r="U12" s="12"/>
      <c r="V12" s="12">
        <v>13</v>
      </c>
      <c r="W12" s="12"/>
      <c r="X12" s="12"/>
      <c r="Y12" s="12">
        <v>0</v>
      </c>
      <c r="Z12" s="12">
        <v>2</v>
      </c>
      <c r="AA12" s="12">
        <v>18</v>
      </c>
      <c r="AB12" s="12">
        <v>0</v>
      </c>
      <c r="AC12" s="12">
        <v>9</v>
      </c>
      <c r="AD12" s="12">
        <v>0</v>
      </c>
      <c r="AE12" s="12">
        <v>0</v>
      </c>
    </row>
    <row r="13" spans="1:33" ht="36.75" customHeight="1" x14ac:dyDescent="0.25">
      <c r="A13" s="5">
        <v>5</v>
      </c>
      <c r="B13" s="6" t="s">
        <v>61</v>
      </c>
      <c r="C13" s="12">
        <f t="shared" si="0"/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>
        <v>0</v>
      </c>
      <c r="O13" s="12">
        <v>0</v>
      </c>
      <c r="P13" s="12"/>
      <c r="Q13" s="12"/>
      <c r="R13" s="12">
        <v>0</v>
      </c>
      <c r="S13" s="12">
        <v>0</v>
      </c>
      <c r="T13" s="12">
        <v>0</v>
      </c>
      <c r="U13" s="12"/>
      <c r="V13" s="12">
        <v>0</v>
      </c>
      <c r="W13" s="12"/>
      <c r="X13" s="12"/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</row>
    <row r="14" spans="1:33" ht="122.25" customHeight="1" x14ac:dyDescent="0.25">
      <c r="A14" s="5">
        <v>6</v>
      </c>
      <c r="B14" s="6" t="s">
        <v>134</v>
      </c>
      <c r="C14" s="12">
        <f t="shared" si="0"/>
        <v>4</v>
      </c>
      <c r="D14" s="12">
        <v>0</v>
      </c>
      <c r="E14" s="12">
        <v>0</v>
      </c>
      <c r="F14" s="12">
        <v>0</v>
      </c>
      <c r="G14" s="12">
        <v>1</v>
      </c>
      <c r="H14" s="12">
        <v>0</v>
      </c>
      <c r="I14" s="12">
        <v>0</v>
      </c>
      <c r="J14" s="12">
        <v>2</v>
      </c>
      <c r="K14" s="12">
        <v>0</v>
      </c>
      <c r="L14" s="12"/>
      <c r="M14" s="12"/>
      <c r="N14" s="12">
        <v>0</v>
      </c>
      <c r="O14" s="12">
        <v>0</v>
      </c>
      <c r="P14" s="12"/>
      <c r="Q14" s="12"/>
      <c r="R14" s="12">
        <v>0</v>
      </c>
      <c r="S14" s="12">
        <v>0</v>
      </c>
      <c r="T14" s="12">
        <v>0</v>
      </c>
      <c r="U14" s="12"/>
      <c r="V14" s="12">
        <v>0</v>
      </c>
      <c r="W14" s="12"/>
      <c r="X14" s="12"/>
      <c r="Y14" s="12">
        <v>0</v>
      </c>
      <c r="Z14" s="12">
        <v>0</v>
      </c>
      <c r="AA14" s="12">
        <v>0</v>
      </c>
      <c r="AB14" s="12">
        <v>0</v>
      </c>
      <c r="AC14" s="12">
        <v>1</v>
      </c>
      <c r="AD14" s="12">
        <v>0</v>
      </c>
      <c r="AE14" s="12">
        <v>0</v>
      </c>
    </row>
    <row r="15" spans="1:33" ht="37.5" customHeight="1" x14ac:dyDescent="0.25">
      <c r="A15" s="5">
        <v>7</v>
      </c>
      <c r="B15" s="9" t="s">
        <v>50</v>
      </c>
      <c r="C15" s="12">
        <f t="shared" si="0"/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/>
      <c r="M15" s="12"/>
      <c r="N15" s="12">
        <v>0</v>
      </c>
      <c r="O15" s="12">
        <v>0</v>
      </c>
      <c r="P15" s="12"/>
      <c r="Q15" s="12"/>
      <c r="R15" s="12">
        <v>0</v>
      </c>
      <c r="S15" s="12">
        <v>0</v>
      </c>
      <c r="T15" s="12">
        <v>0</v>
      </c>
      <c r="U15" s="12"/>
      <c r="V15" s="12">
        <v>0</v>
      </c>
      <c r="W15" s="12"/>
      <c r="X15" s="12"/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</row>
    <row r="16" spans="1:33" ht="45.75" customHeight="1" x14ac:dyDescent="0.25">
      <c r="A16" s="5">
        <v>8</v>
      </c>
      <c r="B16" s="30" t="s">
        <v>51</v>
      </c>
      <c r="C16" s="12">
        <f t="shared" si="0"/>
        <v>21</v>
      </c>
      <c r="D16" s="12">
        <v>0</v>
      </c>
      <c r="E16" s="12">
        <v>0</v>
      </c>
      <c r="F16" s="12">
        <v>1</v>
      </c>
      <c r="G16" s="12">
        <v>1</v>
      </c>
      <c r="H16" s="12">
        <v>4</v>
      </c>
      <c r="I16" s="12">
        <v>0</v>
      </c>
      <c r="J16" s="12">
        <v>0</v>
      </c>
      <c r="K16" s="12">
        <v>0</v>
      </c>
      <c r="L16" s="12"/>
      <c r="M16" s="12"/>
      <c r="N16" s="12">
        <v>4</v>
      </c>
      <c r="O16" s="12">
        <v>0</v>
      </c>
      <c r="P16" s="12"/>
      <c r="Q16" s="12"/>
      <c r="R16" s="12">
        <v>1</v>
      </c>
      <c r="S16" s="12">
        <v>0</v>
      </c>
      <c r="T16" s="12">
        <v>0</v>
      </c>
      <c r="U16" s="12"/>
      <c r="V16" s="12">
        <v>0</v>
      </c>
      <c r="W16" s="12"/>
      <c r="X16" s="12"/>
      <c r="Y16" s="12">
        <v>1</v>
      </c>
      <c r="Z16" s="12">
        <v>0</v>
      </c>
      <c r="AA16" s="12">
        <v>8</v>
      </c>
      <c r="AB16" s="12">
        <v>0</v>
      </c>
      <c r="AC16" s="12">
        <v>1</v>
      </c>
      <c r="AD16" s="12">
        <v>0</v>
      </c>
      <c r="AE16" s="12">
        <v>0</v>
      </c>
    </row>
    <row r="17" spans="1:33" ht="45" x14ac:dyDescent="0.25">
      <c r="A17" s="5">
        <v>9</v>
      </c>
      <c r="B17" s="30" t="s">
        <v>157</v>
      </c>
      <c r="C17" s="12">
        <f t="shared" si="0"/>
        <v>2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/>
      <c r="M17" s="12"/>
      <c r="N17" s="12">
        <v>0</v>
      </c>
      <c r="O17" s="12">
        <v>0</v>
      </c>
      <c r="P17" s="12"/>
      <c r="Q17" s="12"/>
      <c r="R17" s="12">
        <v>0</v>
      </c>
      <c r="S17" s="12">
        <v>0</v>
      </c>
      <c r="T17" s="12">
        <v>0</v>
      </c>
      <c r="U17" s="12"/>
      <c r="V17" s="12">
        <v>0</v>
      </c>
      <c r="W17" s="12"/>
      <c r="X17" s="12"/>
      <c r="Y17" s="12">
        <v>0</v>
      </c>
      <c r="Z17" s="12">
        <v>0</v>
      </c>
      <c r="AA17" s="12">
        <v>1</v>
      </c>
      <c r="AB17" s="12">
        <v>0</v>
      </c>
      <c r="AC17" s="12">
        <v>0</v>
      </c>
      <c r="AD17" s="12">
        <v>0</v>
      </c>
      <c r="AE17" s="12">
        <v>0</v>
      </c>
    </row>
    <row r="18" spans="1:33" ht="46.5" customHeight="1" x14ac:dyDescent="0.25">
      <c r="A18" s="5">
        <v>10</v>
      </c>
      <c r="B18" s="22" t="s">
        <v>144</v>
      </c>
      <c r="C18" s="12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>
        <v>0</v>
      </c>
      <c r="O18" s="12">
        <v>0</v>
      </c>
      <c r="P18" s="12"/>
      <c r="Q18" s="12"/>
      <c r="R18" s="12">
        <v>0</v>
      </c>
      <c r="S18" s="12">
        <v>0</v>
      </c>
      <c r="T18" s="12">
        <v>0</v>
      </c>
      <c r="U18" s="12"/>
      <c r="V18" s="12">
        <v>0</v>
      </c>
      <c r="W18" s="12"/>
      <c r="X18" s="12"/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</row>
    <row r="19" spans="1:33" ht="30" x14ac:dyDescent="0.25">
      <c r="A19" s="5">
        <v>11</v>
      </c>
      <c r="B19" s="9" t="s">
        <v>145</v>
      </c>
      <c r="C19" s="12">
        <f t="shared" si="0"/>
        <v>2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/>
      <c r="N19" s="12">
        <v>0</v>
      </c>
      <c r="O19" s="12">
        <v>0</v>
      </c>
      <c r="P19" s="12"/>
      <c r="Q19" s="12"/>
      <c r="R19" s="12">
        <v>0</v>
      </c>
      <c r="S19" s="12">
        <v>0</v>
      </c>
      <c r="T19" s="12">
        <v>0</v>
      </c>
      <c r="U19" s="12"/>
      <c r="V19" s="12">
        <v>0</v>
      </c>
      <c r="W19" s="12"/>
      <c r="X19" s="12"/>
      <c r="Y19" s="12">
        <v>0</v>
      </c>
      <c r="Z19" s="12">
        <v>0</v>
      </c>
      <c r="AA19" s="12">
        <v>2</v>
      </c>
      <c r="AB19" s="12">
        <v>0</v>
      </c>
      <c r="AC19" s="12">
        <v>0</v>
      </c>
      <c r="AD19" s="12">
        <v>0</v>
      </c>
      <c r="AE19" s="12">
        <v>0</v>
      </c>
    </row>
    <row r="20" spans="1:33" ht="34.5" customHeight="1" x14ac:dyDescent="0.25">
      <c r="A20" s="5">
        <v>12</v>
      </c>
      <c r="B20" s="6" t="s">
        <v>135</v>
      </c>
      <c r="C20" s="12">
        <f t="shared" si="0"/>
        <v>16</v>
      </c>
      <c r="D20" s="12">
        <v>0</v>
      </c>
      <c r="E20" s="12">
        <v>0</v>
      </c>
      <c r="F20" s="12">
        <v>0</v>
      </c>
      <c r="G20" s="12">
        <v>1</v>
      </c>
      <c r="H20" s="12">
        <v>2</v>
      </c>
      <c r="I20" s="12">
        <v>0</v>
      </c>
      <c r="J20" s="12">
        <v>8</v>
      </c>
      <c r="K20" s="12">
        <v>0</v>
      </c>
      <c r="L20" s="12"/>
      <c r="M20" s="12"/>
      <c r="N20" s="12">
        <v>2</v>
      </c>
      <c r="O20" s="12">
        <v>0</v>
      </c>
      <c r="P20" s="12"/>
      <c r="Q20" s="12"/>
      <c r="R20" s="12">
        <v>0</v>
      </c>
      <c r="S20" s="12">
        <v>0</v>
      </c>
      <c r="T20" s="12">
        <v>0</v>
      </c>
      <c r="U20" s="12"/>
      <c r="V20" s="12">
        <v>0</v>
      </c>
      <c r="W20" s="12"/>
      <c r="X20" s="12"/>
      <c r="Y20" s="12">
        <v>0</v>
      </c>
      <c r="Z20" s="12">
        <v>0</v>
      </c>
      <c r="AA20" s="12">
        <v>3</v>
      </c>
      <c r="AB20" s="12">
        <v>0</v>
      </c>
      <c r="AC20" s="12">
        <v>0</v>
      </c>
      <c r="AD20" s="12">
        <v>0</v>
      </c>
      <c r="AE20" s="12">
        <v>0</v>
      </c>
    </row>
    <row r="21" spans="1:33" ht="33" customHeight="1" x14ac:dyDescent="0.25">
      <c r="A21" s="5">
        <v>13</v>
      </c>
      <c r="B21" s="6" t="s">
        <v>182</v>
      </c>
      <c r="C21" s="12">
        <f t="shared" si="0"/>
        <v>4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1</v>
      </c>
      <c r="K21" s="12">
        <v>0</v>
      </c>
      <c r="L21" s="12"/>
      <c r="M21" s="12"/>
      <c r="N21" s="12">
        <v>0</v>
      </c>
      <c r="O21" s="12">
        <v>0</v>
      </c>
      <c r="P21" s="12"/>
      <c r="Q21" s="12"/>
      <c r="R21" s="12">
        <v>0</v>
      </c>
      <c r="S21" s="12">
        <v>0</v>
      </c>
      <c r="T21" s="12">
        <v>0</v>
      </c>
      <c r="U21" s="12"/>
      <c r="V21" s="12">
        <v>0</v>
      </c>
      <c r="W21" s="12"/>
      <c r="X21" s="12"/>
      <c r="Y21" s="12">
        <v>0</v>
      </c>
      <c r="Z21" s="12">
        <v>2</v>
      </c>
      <c r="AA21" s="12">
        <v>1</v>
      </c>
      <c r="AB21" s="12">
        <v>0</v>
      </c>
      <c r="AC21" s="12">
        <v>0</v>
      </c>
      <c r="AD21" s="12">
        <v>0</v>
      </c>
      <c r="AE21" s="12">
        <v>0</v>
      </c>
    </row>
    <row r="22" spans="1:33" ht="45" x14ac:dyDescent="0.25">
      <c r="A22" s="5">
        <v>14</v>
      </c>
      <c r="B22" s="9" t="s">
        <v>150</v>
      </c>
      <c r="C22" s="12">
        <f t="shared" si="0"/>
        <v>2</v>
      </c>
      <c r="D22" s="12">
        <v>0</v>
      </c>
      <c r="E22" s="12">
        <v>0</v>
      </c>
      <c r="F22" s="12">
        <v>0</v>
      </c>
      <c r="G22" s="12">
        <v>0</v>
      </c>
      <c r="H22" s="12">
        <v>1</v>
      </c>
      <c r="I22" s="12">
        <v>1</v>
      </c>
      <c r="J22" s="12">
        <v>0</v>
      </c>
      <c r="K22" s="12">
        <v>0</v>
      </c>
      <c r="L22" s="12"/>
      <c r="M22" s="12"/>
      <c r="N22" s="12">
        <v>0</v>
      </c>
      <c r="O22" s="12">
        <v>0</v>
      </c>
      <c r="P22" s="12"/>
      <c r="Q22" s="12"/>
      <c r="R22" s="12">
        <v>0</v>
      </c>
      <c r="S22" s="12">
        <v>0</v>
      </c>
      <c r="T22" s="12">
        <v>0</v>
      </c>
      <c r="U22" s="12"/>
      <c r="V22" s="12">
        <v>0</v>
      </c>
      <c r="W22" s="12"/>
      <c r="X22" s="12"/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  <c r="AE22" s="12">
        <v>0</v>
      </c>
    </row>
    <row r="23" spans="1:33" ht="47.25" customHeight="1" x14ac:dyDescent="0.25">
      <c r="A23" s="5">
        <v>15</v>
      </c>
      <c r="B23" s="6" t="s">
        <v>151</v>
      </c>
      <c r="C23" s="12">
        <f t="shared" si="0"/>
        <v>369</v>
      </c>
      <c r="D23" s="12">
        <v>11</v>
      </c>
      <c r="E23" s="12">
        <v>10</v>
      </c>
      <c r="F23" s="12">
        <v>2</v>
      </c>
      <c r="G23" s="12">
        <v>21</v>
      </c>
      <c r="H23" s="12">
        <v>54</v>
      </c>
      <c r="I23" s="12">
        <v>7</v>
      </c>
      <c r="J23" s="12">
        <v>4</v>
      </c>
      <c r="K23" s="12">
        <v>9</v>
      </c>
      <c r="L23" s="12"/>
      <c r="M23" s="12"/>
      <c r="N23" s="12">
        <v>30</v>
      </c>
      <c r="O23" s="12">
        <v>8</v>
      </c>
      <c r="P23" s="12"/>
      <c r="Q23" s="12"/>
      <c r="R23" s="12">
        <v>3</v>
      </c>
      <c r="S23" s="12">
        <v>22</v>
      </c>
      <c r="T23" s="12">
        <v>4</v>
      </c>
      <c r="U23" s="12"/>
      <c r="V23" s="12">
        <v>50</v>
      </c>
      <c r="W23" s="12"/>
      <c r="X23" s="12"/>
      <c r="Y23" s="12">
        <v>4</v>
      </c>
      <c r="Z23" s="12">
        <v>41</v>
      </c>
      <c r="AA23" s="12">
        <v>73</v>
      </c>
      <c r="AB23" s="12">
        <v>11</v>
      </c>
      <c r="AC23" s="12">
        <v>5</v>
      </c>
      <c r="AD23" s="12">
        <v>0</v>
      </c>
      <c r="AE23" s="12">
        <v>0</v>
      </c>
    </row>
    <row r="24" spans="1:33" ht="33" customHeight="1" x14ac:dyDescent="0.25">
      <c r="A24" s="5">
        <v>16</v>
      </c>
      <c r="B24" s="6" t="s">
        <v>152</v>
      </c>
      <c r="C24" s="12">
        <f>SUM(D24:AE24)</f>
        <v>71</v>
      </c>
      <c r="D24" s="12">
        <v>4</v>
      </c>
      <c r="E24" s="12">
        <v>2</v>
      </c>
      <c r="F24" s="12">
        <v>0</v>
      </c>
      <c r="G24" s="12">
        <v>6</v>
      </c>
      <c r="H24" s="12">
        <v>9</v>
      </c>
      <c r="I24" s="12">
        <v>0</v>
      </c>
      <c r="J24" s="12">
        <v>0</v>
      </c>
      <c r="K24" s="12">
        <v>3</v>
      </c>
      <c r="L24" s="12"/>
      <c r="M24" s="12"/>
      <c r="N24" s="12">
        <v>22</v>
      </c>
      <c r="O24" s="12">
        <v>4</v>
      </c>
      <c r="P24" s="12"/>
      <c r="Q24" s="12"/>
      <c r="R24" s="12">
        <v>3</v>
      </c>
      <c r="S24" s="12">
        <v>2</v>
      </c>
      <c r="T24" s="12">
        <v>0</v>
      </c>
      <c r="U24" s="12"/>
      <c r="V24" s="12">
        <v>14</v>
      </c>
      <c r="W24" s="12"/>
      <c r="X24" s="12"/>
      <c r="Y24" s="12">
        <v>0</v>
      </c>
      <c r="Z24" s="12">
        <v>0</v>
      </c>
      <c r="AA24" s="12">
        <v>1</v>
      </c>
      <c r="AB24" s="12">
        <v>1</v>
      </c>
      <c r="AC24" s="12">
        <v>0</v>
      </c>
      <c r="AD24" s="12">
        <v>0</v>
      </c>
      <c r="AE24" s="12">
        <v>0</v>
      </c>
    </row>
    <row r="25" spans="1:33" ht="33" customHeight="1" x14ac:dyDescent="0.25">
      <c r="A25" s="5">
        <v>17</v>
      </c>
      <c r="B25" s="6" t="s">
        <v>174</v>
      </c>
      <c r="C25" s="12">
        <f>SUM(D25:AE25)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/>
      <c r="N25" s="12">
        <v>0</v>
      </c>
      <c r="O25" s="12">
        <v>0</v>
      </c>
      <c r="P25" s="12"/>
      <c r="Q25" s="12"/>
      <c r="R25" s="12">
        <v>0</v>
      </c>
      <c r="S25" s="12">
        <v>0</v>
      </c>
      <c r="T25" s="12">
        <v>0</v>
      </c>
      <c r="U25" s="12"/>
      <c r="V25" s="12">
        <v>0</v>
      </c>
      <c r="W25" s="12"/>
      <c r="X25" s="12"/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</row>
    <row r="26" spans="1:33" ht="33" customHeight="1" x14ac:dyDescent="0.25">
      <c r="A26" s="5">
        <v>18</v>
      </c>
      <c r="B26" s="6" t="s">
        <v>183</v>
      </c>
      <c r="C26" s="12">
        <f>SUM(D26:AE26)</f>
        <v>25</v>
      </c>
      <c r="D26" s="12">
        <v>2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3</v>
      </c>
      <c r="K26" s="12">
        <v>0</v>
      </c>
      <c r="L26" s="12"/>
      <c r="M26" s="12"/>
      <c r="N26" s="12">
        <v>3</v>
      </c>
      <c r="O26" s="12">
        <v>0</v>
      </c>
      <c r="P26" s="12"/>
      <c r="Q26" s="12"/>
      <c r="R26" s="12">
        <v>2</v>
      </c>
      <c r="S26" s="12">
        <v>0</v>
      </c>
      <c r="T26" s="12">
        <v>0</v>
      </c>
      <c r="U26" s="12"/>
      <c r="V26" s="12">
        <v>15</v>
      </c>
      <c r="W26" s="12"/>
      <c r="X26" s="12"/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</row>
    <row r="27" spans="1:33" ht="30.75" customHeight="1" x14ac:dyDescent="0.25">
      <c r="A27" s="5">
        <v>19</v>
      </c>
      <c r="B27" s="6" t="s">
        <v>218</v>
      </c>
      <c r="C27" s="12">
        <f t="shared" ref="C27" si="1">SUM(D27:AE27)</f>
        <v>124</v>
      </c>
      <c r="D27" s="12">
        <v>4</v>
      </c>
      <c r="E27" s="12">
        <v>2</v>
      </c>
      <c r="F27" s="12">
        <v>8</v>
      </c>
      <c r="G27" s="12">
        <v>7</v>
      </c>
      <c r="H27" s="12">
        <v>17</v>
      </c>
      <c r="I27" s="12">
        <v>7</v>
      </c>
      <c r="J27" s="12">
        <v>7</v>
      </c>
      <c r="K27" s="12">
        <v>12</v>
      </c>
      <c r="L27" s="12"/>
      <c r="M27" s="12"/>
      <c r="N27" s="12">
        <v>6</v>
      </c>
      <c r="O27" s="12">
        <v>0</v>
      </c>
      <c r="P27" s="12"/>
      <c r="Q27" s="12"/>
      <c r="R27" s="12">
        <v>6</v>
      </c>
      <c r="S27" s="12">
        <v>3</v>
      </c>
      <c r="T27" s="12">
        <v>6</v>
      </c>
      <c r="U27" s="12"/>
      <c r="V27" s="12">
        <v>11</v>
      </c>
      <c r="W27" s="12"/>
      <c r="X27" s="12"/>
      <c r="Y27" s="12">
        <v>13</v>
      </c>
      <c r="Z27" s="12">
        <v>2</v>
      </c>
      <c r="AA27" s="12">
        <v>10</v>
      </c>
      <c r="AB27" s="12">
        <v>1</v>
      </c>
      <c r="AC27" s="12">
        <v>2</v>
      </c>
      <c r="AD27" s="12"/>
      <c r="AE27" s="12"/>
    </row>
    <row r="28" spans="1:33" ht="33" hidden="1" customHeight="1" x14ac:dyDescent="0.25">
      <c r="A28" s="5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3" s="11" customFormat="1" x14ac:dyDescent="0.25">
      <c r="A29" s="26">
        <v>19</v>
      </c>
      <c r="B29" s="7" t="s">
        <v>25</v>
      </c>
      <c r="C29" s="15">
        <f>SUM(C9:C28)</f>
        <v>2828</v>
      </c>
      <c r="D29" s="15">
        <f>SUM(D9:D28)</f>
        <v>146</v>
      </c>
      <c r="E29" s="15">
        <f t="shared" ref="E29:AB29" si="2">SUM(E9:E28)</f>
        <v>111</v>
      </c>
      <c r="F29" s="15">
        <f t="shared" si="2"/>
        <v>252</v>
      </c>
      <c r="G29" s="15">
        <f t="shared" si="2"/>
        <v>252</v>
      </c>
      <c r="H29" s="15">
        <f t="shared" si="2"/>
        <v>389</v>
      </c>
      <c r="I29" s="15">
        <f t="shared" si="2"/>
        <v>59</v>
      </c>
      <c r="J29" s="15">
        <f>SUM(J9:J28)</f>
        <v>181</v>
      </c>
      <c r="K29" s="15">
        <f t="shared" si="2"/>
        <v>144</v>
      </c>
      <c r="L29" s="15"/>
      <c r="M29" s="15"/>
      <c r="N29" s="15">
        <f t="shared" si="2"/>
        <v>163</v>
      </c>
      <c r="O29" s="15">
        <f t="shared" si="2"/>
        <v>48</v>
      </c>
      <c r="P29" s="15"/>
      <c r="Q29" s="15"/>
      <c r="R29" s="15">
        <f t="shared" si="2"/>
        <v>95</v>
      </c>
      <c r="S29" s="15">
        <f t="shared" si="2"/>
        <v>48</v>
      </c>
      <c r="T29" s="15">
        <f t="shared" si="2"/>
        <v>136</v>
      </c>
      <c r="U29" s="15"/>
      <c r="V29" s="15">
        <f t="shared" si="2"/>
        <v>269</v>
      </c>
      <c r="W29" s="15"/>
      <c r="X29" s="15"/>
      <c r="Y29" s="15">
        <f t="shared" si="2"/>
        <v>127</v>
      </c>
      <c r="Z29" s="15">
        <f t="shared" si="2"/>
        <v>67</v>
      </c>
      <c r="AA29" s="15">
        <f t="shared" si="2"/>
        <v>224</v>
      </c>
      <c r="AB29" s="15">
        <f t="shared" si="2"/>
        <v>63</v>
      </c>
      <c r="AC29" s="15">
        <f>SUM(AC9:AC28)</f>
        <v>54</v>
      </c>
      <c r="AD29" s="15">
        <f>SUM(AD9:AD28)</f>
        <v>0</v>
      </c>
      <c r="AE29" s="15">
        <f>SUM(AE9:AE28)</f>
        <v>0</v>
      </c>
      <c r="AF29" s="39"/>
      <c r="AG29" s="36"/>
    </row>
    <row r="30" spans="1:33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3" ht="89.25" customHeight="1" x14ac:dyDescent="0.25">
      <c r="A31" s="5">
        <v>20</v>
      </c>
      <c r="B31" s="10" t="s">
        <v>102</v>
      </c>
      <c r="C31" s="12">
        <f>SUM(D31:AE31)</f>
        <v>42</v>
      </c>
      <c r="D31" s="12">
        <v>6</v>
      </c>
      <c r="E31" s="12">
        <v>2</v>
      </c>
      <c r="F31" s="12">
        <v>0</v>
      </c>
      <c r="G31" s="12">
        <v>0</v>
      </c>
      <c r="H31" s="12">
        <v>1</v>
      </c>
      <c r="I31" s="12">
        <v>1</v>
      </c>
      <c r="J31" s="12">
        <v>18</v>
      </c>
      <c r="K31" s="12">
        <v>4</v>
      </c>
      <c r="L31" s="12"/>
      <c r="M31" s="12"/>
      <c r="N31" s="12">
        <v>0</v>
      </c>
      <c r="O31" s="12">
        <v>0</v>
      </c>
      <c r="P31" s="12"/>
      <c r="Q31" s="12"/>
      <c r="R31" s="12">
        <v>4</v>
      </c>
      <c r="S31" s="12">
        <v>0</v>
      </c>
      <c r="T31" s="12">
        <v>0</v>
      </c>
      <c r="U31" s="12"/>
      <c r="V31" s="12">
        <v>0</v>
      </c>
      <c r="W31" s="12"/>
      <c r="X31" s="12"/>
      <c r="Y31" s="12">
        <v>5</v>
      </c>
      <c r="Z31" s="12">
        <v>0</v>
      </c>
      <c r="AA31" s="12">
        <v>0</v>
      </c>
      <c r="AB31" s="12">
        <v>0</v>
      </c>
      <c r="AC31" s="12">
        <v>1</v>
      </c>
      <c r="AD31" s="12">
        <v>0</v>
      </c>
      <c r="AE31" s="12">
        <v>0</v>
      </c>
    </row>
    <row r="32" spans="1:33" s="11" customFormat="1" x14ac:dyDescent="0.25">
      <c r="A32" s="26">
        <v>1</v>
      </c>
      <c r="B32" s="7" t="s">
        <v>25</v>
      </c>
      <c r="C32" s="15">
        <f>SUM(C31)</f>
        <v>42</v>
      </c>
      <c r="D32" s="15">
        <f t="shared" ref="D32:AB32" si="3">SUM(D31)</f>
        <v>6</v>
      </c>
      <c r="E32" s="15">
        <f t="shared" si="3"/>
        <v>2</v>
      </c>
      <c r="F32" s="15">
        <f t="shared" si="3"/>
        <v>0</v>
      </c>
      <c r="G32" s="15">
        <f t="shared" si="3"/>
        <v>0</v>
      </c>
      <c r="H32" s="15">
        <f t="shared" si="3"/>
        <v>1</v>
      </c>
      <c r="I32" s="15">
        <f t="shared" si="3"/>
        <v>1</v>
      </c>
      <c r="J32" s="15">
        <f t="shared" si="3"/>
        <v>18</v>
      </c>
      <c r="K32" s="15">
        <f t="shared" si="3"/>
        <v>4</v>
      </c>
      <c r="L32" s="15"/>
      <c r="M32" s="15"/>
      <c r="N32" s="15">
        <f t="shared" si="3"/>
        <v>0</v>
      </c>
      <c r="O32" s="15">
        <f t="shared" si="3"/>
        <v>0</v>
      </c>
      <c r="P32" s="15"/>
      <c r="Q32" s="15"/>
      <c r="R32" s="15">
        <f t="shared" si="3"/>
        <v>4</v>
      </c>
      <c r="S32" s="15">
        <f t="shared" si="3"/>
        <v>0</v>
      </c>
      <c r="T32" s="15">
        <f t="shared" si="3"/>
        <v>0</v>
      </c>
      <c r="U32" s="15"/>
      <c r="V32" s="15">
        <f t="shared" si="3"/>
        <v>0</v>
      </c>
      <c r="W32" s="15"/>
      <c r="X32" s="15"/>
      <c r="Y32" s="15">
        <f t="shared" si="3"/>
        <v>5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>SUM(AC31)</f>
        <v>1</v>
      </c>
      <c r="AD32" s="15">
        <f>SUM(AD31)</f>
        <v>0</v>
      </c>
      <c r="AE32" s="15">
        <f>SUM(AE31)</f>
        <v>0</v>
      </c>
      <c r="AF32" s="39"/>
      <c r="AG32" s="36"/>
    </row>
    <row r="33" spans="1:33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 spans="1:33" ht="45.75" customHeight="1" x14ac:dyDescent="0.25">
      <c r="A34" s="5">
        <v>21</v>
      </c>
      <c r="B34" s="10" t="s">
        <v>96</v>
      </c>
      <c r="C34" s="12">
        <f>SUM(D34:AE34)</f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>
        <v>0</v>
      </c>
      <c r="O34" s="13">
        <v>0</v>
      </c>
      <c r="P34" s="13"/>
      <c r="Q34" s="13"/>
      <c r="R34" s="13">
        <v>0</v>
      </c>
      <c r="S34" s="13">
        <v>0</v>
      </c>
      <c r="T34" s="13">
        <v>0</v>
      </c>
      <c r="U34" s="13"/>
      <c r="V34" s="13">
        <v>0</v>
      </c>
      <c r="W34" s="13"/>
      <c r="X34" s="13"/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  <c r="AE34" s="12">
        <v>0</v>
      </c>
    </row>
    <row r="35" spans="1:33" ht="90.75" customHeight="1" x14ac:dyDescent="0.25">
      <c r="A35" s="5">
        <v>22</v>
      </c>
      <c r="B35" s="10" t="s">
        <v>97</v>
      </c>
      <c r="C35" s="12">
        <f>SUM(D35:AE35)</f>
        <v>1</v>
      </c>
      <c r="D35" s="13">
        <v>0</v>
      </c>
      <c r="E35" s="13">
        <v>0</v>
      </c>
      <c r="F35" s="13">
        <v>0</v>
      </c>
      <c r="G35" s="13">
        <v>0</v>
      </c>
      <c r="H35" s="13">
        <v>1</v>
      </c>
      <c r="I35" s="13">
        <v>0</v>
      </c>
      <c r="J35" s="13">
        <v>0</v>
      </c>
      <c r="K35" s="13">
        <v>0</v>
      </c>
      <c r="L35" s="13"/>
      <c r="M35" s="13"/>
      <c r="N35" s="13">
        <v>0</v>
      </c>
      <c r="O35" s="13">
        <v>0</v>
      </c>
      <c r="P35" s="13"/>
      <c r="Q35" s="13"/>
      <c r="R35" s="13">
        <v>0</v>
      </c>
      <c r="S35" s="13">
        <v>0</v>
      </c>
      <c r="T35" s="13">
        <v>0</v>
      </c>
      <c r="U35" s="13"/>
      <c r="V35" s="13">
        <v>0</v>
      </c>
      <c r="W35" s="13"/>
      <c r="X35" s="13"/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  <c r="AE35" s="12">
        <v>0</v>
      </c>
    </row>
    <row r="36" spans="1:33" ht="74.25" customHeight="1" x14ac:dyDescent="0.25">
      <c r="A36" s="5">
        <v>23</v>
      </c>
      <c r="B36" s="10" t="s">
        <v>136</v>
      </c>
      <c r="C36" s="12">
        <f>SUM(D36:AE36)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/>
      <c r="N36" s="13">
        <v>0</v>
      </c>
      <c r="O36" s="13">
        <v>0</v>
      </c>
      <c r="P36" s="13"/>
      <c r="Q36" s="13"/>
      <c r="R36" s="13">
        <v>0</v>
      </c>
      <c r="S36" s="13">
        <v>0</v>
      </c>
      <c r="T36" s="13">
        <v>0</v>
      </c>
      <c r="U36" s="13"/>
      <c r="V36" s="13">
        <v>0</v>
      </c>
      <c r="W36" s="13"/>
      <c r="X36" s="13"/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  <c r="AE36" s="12">
        <v>0</v>
      </c>
    </row>
    <row r="37" spans="1:33" ht="30" x14ac:dyDescent="0.25">
      <c r="A37" s="5">
        <v>24</v>
      </c>
      <c r="B37" s="8" t="s">
        <v>77</v>
      </c>
      <c r="C37" s="12">
        <f>SUM(D37:AE37)</f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/>
      <c r="N37" s="13">
        <v>0</v>
      </c>
      <c r="O37" s="13">
        <v>0</v>
      </c>
      <c r="P37" s="13"/>
      <c r="Q37" s="13"/>
      <c r="R37" s="13">
        <v>0</v>
      </c>
      <c r="S37" s="13">
        <v>0</v>
      </c>
      <c r="T37" s="13">
        <v>0</v>
      </c>
      <c r="U37" s="13"/>
      <c r="V37" s="13">
        <v>0</v>
      </c>
      <c r="W37" s="13"/>
      <c r="X37" s="13"/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  <c r="AE37" s="12">
        <v>0</v>
      </c>
    </row>
    <row r="38" spans="1:33" ht="62.25" customHeight="1" x14ac:dyDescent="0.25">
      <c r="A38" s="5">
        <v>25</v>
      </c>
      <c r="B38" s="10" t="s">
        <v>137</v>
      </c>
      <c r="C38" s="12">
        <f>SUM(D38:AE38)</f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>
        <v>0</v>
      </c>
      <c r="O38" s="13">
        <v>0</v>
      </c>
      <c r="P38" s="13"/>
      <c r="Q38" s="13"/>
      <c r="R38" s="13">
        <v>0</v>
      </c>
      <c r="S38" s="13">
        <v>0</v>
      </c>
      <c r="T38" s="13">
        <v>0</v>
      </c>
      <c r="U38" s="13"/>
      <c r="V38" s="13">
        <v>0</v>
      </c>
      <c r="W38" s="13"/>
      <c r="X38" s="13"/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  <c r="AE38" s="12">
        <v>0</v>
      </c>
    </row>
    <row r="39" spans="1:33" s="11" customFormat="1" x14ac:dyDescent="0.25">
      <c r="A39" s="26">
        <v>5</v>
      </c>
      <c r="B39" s="7" t="s">
        <v>25</v>
      </c>
      <c r="C39" s="15">
        <f t="shared" ref="C39:AB39" si="4">SUM(C34:C38)</f>
        <v>1</v>
      </c>
      <c r="D39" s="15">
        <f t="shared" si="4"/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1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/>
      <c r="M39" s="15"/>
      <c r="N39" s="15">
        <f t="shared" si="4"/>
        <v>0</v>
      </c>
      <c r="O39" s="15">
        <f t="shared" si="4"/>
        <v>0</v>
      </c>
      <c r="P39" s="15"/>
      <c r="Q39" s="15"/>
      <c r="R39" s="15">
        <f t="shared" si="4"/>
        <v>0</v>
      </c>
      <c r="S39" s="15">
        <f t="shared" si="4"/>
        <v>0</v>
      </c>
      <c r="T39" s="15">
        <f t="shared" si="4"/>
        <v>0</v>
      </c>
      <c r="U39" s="15"/>
      <c r="V39" s="15">
        <f t="shared" si="4"/>
        <v>0</v>
      </c>
      <c r="W39" s="15"/>
      <c r="X39" s="15"/>
      <c r="Y39" s="15">
        <f t="shared" si="4"/>
        <v>0</v>
      </c>
      <c r="Z39" s="15">
        <f t="shared" si="4"/>
        <v>0</v>
      </c>
      <c r="AA39" s="15">
        <f t="shared" si="4"/>
        <v>0</v>
      </c>
      <c r="AB39" s="15">
        <f t="shared" si="4"/>
        <v>0</v>
      </c>
      <c r="AC39" s="15">
        <f>SUM(AC34:AC38)</f>
        <v>0</v>
      </c>
      <c r="AD39" s="15">
        <f>SUM(AD34:AD38)</f>
        <v>0</v>
      </c>
      <c r="AE39" s="15">
        <f>SUM(AE34:AE38)</f>
        <v>0</v>
      </c>
      <c r="AF39" s="39"/>
      <c r="AG39" s="36"/>
    </row>
    <row r="40" spans="1:33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3" ht="32.25" customHeight="1" x14ac:dyDescent="0.25">
      <c r="A41" s="5">
        <v>26</v>
      </c>
      <c r="B41" s="10" t="s">
        <v>23</v>
      </c>
      <c r="C41" s="12">
        <f t="shared" ref="C41:C49" si="5">SUM(D41:AE41)</f>
        <v>16</v>
      </c>
      <c r="D41" s="12">
        <v>0</v>
      </c>
      <c r="E41" s="12">
        <v>0</v>
      </c>
      <c r="F41" s="12">
        <v>0</v>
      </c>
      <c r="G41" s="12">
        <v>0</v>
      </c>
      <c r="H41" s="12">
        <v>6</v>
      </c>
      <c r="I41" s="12">
        <v>0</v>
      </c>
      <c r="J41" s="12">
        <v>2</v>
      </c>
      <c r="K41" s="12">
        <v>0</v>
      </c>
      <c r="L41" s="12"/>
      <c r="M41" s="12"/>
      <c r="N41" s="12">
        <v>0</v>
      </c>
      <c r="O41" s="12">
        <v>0</v>
      </c>
      <c r="P41" s="12"/>
      <c r="Q41" s="12"/>
      <c r="R41" s="12">
        <v>0</v>
      </c>
      <c r="S41" s="12">
        <v>1</v>
      </c>
      <c r="T41" s="12">
        <v>0</v>
      </c>
      <c r="U41" s="12"/>
      <c r="V41" s="12">
        <v>3</v>
      </c>
      <c r="W41" s="12"/>
      <c r="X41" s="12"/>
      <c r="Y41" s="12">
        <v>1</v>
      </c>
      <c r="Z41" s="12">
        <v>0</v>
      </c>
      <c r="AA41" s="12">
        <v>1</v>
      </c>
      <c r="AB41" s="12">
        <v>0</v>
      </c>
      <c r="AC41" s="12">
        <v>2</v>
      </c>
      <c r="AD41" s="12">
        <v>0</v>
      </c>
      <c r="AE41" s="12">
        <v>0</v>
      </c>
    </row>
    <row r="42" spans="1:33" ht="45.75" customHeight="1" x14ac:dyDescent="0.25">
      <c r="A42" s="5">
        <v>27</v>
      </c>
      <c r="B42" s="22" t="s">
        <v>41</v>
      </c>
      <c r="C42" s="12">
        <f t="shared" si="5"/>
        <v>5464</v>
      </c>
      <c r="D42" s="12">
        <v>542</v>
      </c>
      <c r="E42" s="12">
        <v>178</v>
      </c>
      <c r="F42" s="12">
        <v>379</v>
      </c>
      <c r="G42" s="12">
        <v>652</v>
      </c>
      <c r="H42" s="12">
        <v>1035</v>
      </c>
      <c r="I42" s="12">
        <v>341</v>
      </c>
      <c r="J42" s="12">
        <v>221</v>
      </c>
      <c r="K42" s="12">
        <v>903</v>
      </c>
      <c r="L42" s="12"/>
      <c r="M42" s="12"/>
      <c r="N42" s="12">
        <v>181</v>
      </c>
      <c r="O42" s="12">
        <v>55</v>
      </c>
      <c r="P42" s="12"/>
      <c r="Q42" s="12"/>
      <c r="R42" s="12">
        <v>220</v>
      </c>
      <c r="S42" s="12">
        <v>110</v>
      </c>
      <c r="T42" s="12">
        <v>65</v>
      </c>
      <c r="U42" s="12"/>
      <c r="V42" s="12">
        <v>190</v>
      </c>
      <c r="W42" s="12"/>
      <c r="X42" s="12"/>
      <c r="Y42" s="12">
        <v>169</v>
      </c>
      <c r="Z42" s="12">
        <v>27</v>
      </c>
      <c r="AA42" s="12">
        <v>65</v>
      </c>
      <c r="AB42" s="12">
        <v>77</v>
      </c>
      <c r="AC42" s="12">
        <v>54</v>
      </c>
      <c r="AD42" s="12">
        <v>0</v>
      </c>
      <c r="AE42" s="12">
        <v>0</v>
      </c>
    </row>
    <row r="43" spans="1:33" ht="65.25" customHeight="1" x14ac:dyDescent="0.25">
      <c r="A43" s="5">
        <v>28</v>
      </c>
      <c r="B43" s="22" t="s">
        <v>62</v>
      </c>
      <c r="C43" s="12">
        <f t="shared" si="5"/>
        <v>1122</v>
      </c>
      <c r="D43" s="12">
        <v>266</v>
      </c>
      <c r="E43" s="12">
        <v>58</v>
      </c>
      <c r="F43" s="12">
        <v>77</v>
      </c>
      <c r="G43" s="12">
        <v>108</v>
      </c>
      <c r="H43" s="12">
        <v>52</v>
      </c>
      <c r="I43" s="12">
        <v>12</v>
      </c>
      <c r="J43" s="12">
        <v>6</v>
      </c>
      <c r="K43" s="12">
        <v>124</v>
      </c>
      <c r="L43" s="12"/>
      <c r="M43" s="12"/>
      <c r="N43" s="12">
        <v>6</v>
      </c>
      <c r="O43" s="12">
        <v>1</v>
      </c>
      <c r="P43" s="12"/>
      <c r="Q43" s="12"/>
      <c r="R43" s="12">
        <v>201</v>
      </c>
      <c r="S43" s="12">
        <v>27</v>
      </c>
      <c r="T43" s="12">
        <v>0</v>
      </c>
      <c r="U43" s="12"/>
      <c r="V43" s="12">
        <v>141</v>
      </c>
      <c r="W43" s="12"/>
      <c r="X43" s="12"/>
      <c r="Y43" s="12">
        <v>17</v>
      </c>
      <c r="Z43" s="12">
        <v>7</v>
      </c>
      <c r="AA43" s="12">
        <v>5</v>
      </c>
      <c r="AB43" s="12">
        <v>12</v>
      </c>
      <c r="AC43" s="12">
        <v>2</v>
      </c>
      <c r="AD43" s="12">
        <v>0</v>
      </c>
      <c r="AE43" s="12">
        <v>0</v>
      </c>
    </row>
    <row r="44" spans="1:33" ht="65.25" customHeight="1" x14ac:dyDescent="0.25">
      <c r="A44" s="5">
        <v>29</v>
      </c>
      <c r="B44" s="22" t="s">
        <v>95</v>
      </c>
      <c r="C44" s="12">
        <f t="shared" si="5"/>
        <v>1544</v>
      </c>
      <c r="D44" s="12">
        <v>113</v>
      </c>
      <c r="E44" s="12">
        <v>41</v>
      </c>
      <c r="F44" s="12">
        <v>134</v>
      </c>
      <c r="G44" s="12">
        <v>159</v>
      </c>
      <c r="H44" s="12">
        <v>377</v>
      </c>
      <c r="I44" s="12">
        <v>52</v>
      </c>
      <c r="J44" s="12">
        <v>124</v>
      </c>
      <c r="K44" s="12">
        <v>129</v>
      </c>
      <c r="L44" s="12"/>
      <c r="M44" s="12"/>
      <c r="N44" s="12">
        <v>86</v>
      </c>
      <c r="O44" s="12">
        <v>42</v>
      </c>
      <c r="P44" s="12"/>
      <c r="Q44" s="12"/>
      <c r="R44" s="12">
        <v>19</v>
      </c>
      <c r="S44" s="12">
        <v>28</v>
      </c>
      <c r="T44" s="12">
        <v>22</v>
      </c>
      <c r="U44" s="12"/>
      <c r="V44" s="12">
        <v>5</v>
      </c>
      <c r="W44" s="12"/>
      <c r="X44" s="12"/>
      <c r="Y44" s="12">
        <v>78</v>
      </c>
      <c r="Z44" s="12">
        <v>22</v>
      </c>
      <c r="AA44" s="12">
        <v>61</v>
      </c>
      <c r="AB44" s="12">
        <v>34</v>
      </c>
      <c r="AC44" s="12">
        <v>18</v>
      </c>
      <c r="AD44" s="12">
        <v>0</v>
      </c>
      <c r="AE44" s="12">
        <v>0</v>
      </c>
    </row>
    <row r="45" spans="1:33" ht="50.25" customHeight="1" x14ac:dyDescent="0.25">
      <c r="A45" s="5">
        <v>30</v>
      </c>
      <c r="B45" s="22" t="s">
        <v>165</v>
      </c>
      <c r="C45" s="12">
        <f t="shared" si="5"/>
        <v>3206</v>
      </c>
      <c r="D45" s="12">
        <v>294</v>
      </c>
      <c r="E45" s="12">
        <v>146</v>
      </c>
      <c r="F45" s="12">
        <v>270</v>
      </c>
      <c r="G45" s="12">
        <v>437</v>
      </c>
      <c r="H45" s="12">
        <v>629</v>
      </c>
      <c r="I45" s="12">
        <v>181</v>
      </c>
      <c r="J45" s="12">
        <v>132</v>
      </c>
      <c r="K45" s="12">
        <v>217</v>
      </c>
      <c r="L45" s="12"/>
      <c r="M45" s="12"/>
      <c r="N45" s="12">
        <v>78</v>
      </c>
      <c r="O45" s="12">
        <v>73</v>
      </c>
      <c r="P45" s="12"/>
      <c r="Q45" s="12"/>
      <c r="R45" s="12">
        <v>80</v>
      </c>
      <c r="S45" s="12">
        <v>34</v>
      </c>
      <c r="T45" s="12">
        <v>136</v>
      </c>
      <c r="U45" s="12"/>
      <c r="V45" s="12">
        <v>103</v>
      </c>
      <c r="W45" s="12"/>
      <c r="X45" s="12"/>
      <c r="Y45" s="12">
        <v>208</v>
      </c>
      <c r="Z45" s="12">
        <v>40</v>
      </c>
      <c r="AA45" s="12">
        <v>68</v>
      </c>
      <c r="AB45" s="12">
        <v>64</v>
      </c>
      <c r="AC45" s="12">
        <v>16</v>
      </c>
      <c r="AD45" s="12">
        <v>0</v>
      </c>
      <c r="AE45" s="12">
        <v>0</v>
      </c>
    </row>
    <row r="46" spans="1:33" ht="48.75" customHeight="1" x14ac:dyDescent="0.25">
      <c r="A46" s="5">
        <v>31</v>
      </c>
      <c r="B46" s="22" t="s">
        <v>164</v>
      </c>
      <c r="C46" s="12">
        <f t="shared" si="5"/>
        <v>1283</v>
      </c>
      <c r="D46" s="12">
        <v>146</v>
      </c>
      <c r="E46" s="12">
        <v>54</v>
      </c>
      <c r="F46" s="12">
        <v>100</v>
      </c>
      <c r="G46" s="12">
        <v>96</v>
      </c>
      <c r="H46" s="12">
        <v>202</v>
      </c>
      <c r="I46" s="12">
        <v>16</v>
      </c>
      <c r="J46" s="12">
        <v>45</v>
      </c>
      <c r="K46" s="12">
        <v>118</v>
      </c>
      <c r="L46" s="12"/>
      <c r="M46" s="12"/>
      <c r="N46" s="12">
        <v>113</v>
      </c>
      <c r="O46" s="12">
        <v>29</v>
      </c>
      <c r="P46" s="12"/>
      <c r="Q46" s="12"/>
      <c r="R46" s="12">
        <v>25</v>
      </c>
      <c r="S46" s="12">
        <v>13</v>
      </c>
      <c r="T46" s="12">
        <v>45</v>
      </c>
      <c r="U46" s="12"/>
      <c r="V46" s="12">
        <v>37</v>
      </c>
      <c r="W46" s="12"/>
      <c r="X46" s="12"/>
      <c r="Y46" s="12">
        <v>100</v>
      </c>
      <c r="Z46" s="12">
        <v>30</v>
      </c>
      <c r="AA46" s="12">
        <v>62</v>
      </c>
      <c r="AB46" s="12">
        <v>21</v>
      </c>
      <c r="AC46" s="12">
        <v>31</v>
      </c>
      <c r="AD46" s="12">
        <v>0</v>
      </c>
      <c r="AE46" s="12">
        <v>0</v>
      </c>
    </row>
    <row r="47" spans="1:33" ht="30.75" hidden="1" customHeight="1" x14ac:dyDescent="0.25">
      <c r="A47" s="5">
        <v>32</v>
      </c>
      <c r="B47" s="22" t="s">
        <v>223</v>
      </c>
      <c r="C47" s="12">
        <f t="shared" si="5"/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/>
      <c r="M47" s="12"/>
      <c r="N47" s="12">
        <v>0</v>
      </c>
      <c r="O47" s="12">
        <v>0</v>
      </c>
      <c r="P47" s="12"/>
      <c r="Q47" s="12"/>
      <c r="R47" s="12">
        <v>0</v>
      </c>
      <c r="S47" s="12">
        <v>0</v>
      </c>
      <c r="T47" s="12">
        <v>0</v>
      </c>
      <c r="U47" s="12"/>
      <c r="V47" s="12">
        <v>0</v>
      </c>
      <c r="W47" s="12"/>
      <c r="X47" s="12"/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</row>
    <row r="48" spans="1:33" ht="78" customHeight="1" x14ac:dyDescent="0.25">
      <c r="A48" s="5">
        <v>32</v>
      </c>
      <c r="B48" s="22" t="s">
        <v>146</v>
      </c>
      <c r="C48" s="12">
        <f t="shared" si="5"/>
        <v>12016</v>
      </c>
      <c r="D48" s="12">
        <f>1074+450</f>
        <v>1524</v>
      </c>
      <c r="E48" s="12">
        <v>524</v>
      </c>
      <c r="F48" s="12">
        <v>1038</v>
      </c>
      <c r="G48" s="12">
        <v>1953</v>
      </c>
      <c r="H48" s="12">
        <v>1471</v>
      </c>
      <c r="I48" s="12">
        <v>244</v>
      </c>
      <c r="J48" s="12">
        <v>1093</v>
      </c>
      <c r="K48" s="12">
        <v>877</v>
      </c>
      <c r="L48" s="12"/>
      <c r="M48" s="12"/>
      <c r="N48" s="12">
        <v>443</v>
      </c>
      <c r="O48" s="12">
        <v>156</v>
      </c>
      <c r="P48" s="12"/>
      <c r="Q48" s="12"/>
      <c r="R48" s="12">
        <v>269</v>
      </c>
      <c r="S48" s="12">
        <v>127</v>
      </c>
      <c r="T48" s="12">
        <v>358</v>
      </c>
      <c r="U48" s="12"/>
      <c r="V48" s="12">
        <v>596</v>
      </c>
      <c r="W48" s="12"/>
      <c r="X48" s="12"/>
      <c r="Y48" s="12">
        <v>644</v>
      </c>
      <c r="Z48" s="12">
        <v>22</v>
      </c>
      <c r="AA48" s="12">
        <v>293</v>
      </c>
      <c r="AB48" s="12">
        <v>258</v>
      </c>
      <c r="AC48" s="12">
        <v>126</v>
      </c>
      <c r="AD48" s="12">
        <v>0</v>
      </c>
      <c r="AE48" s="12">
        <v>0</v>
      </c>
    </row>
    <row r="49" spans="1:33" ht="68.25" customHeight="1" x14ac:dyDescent="0.25">
      <c r="A49" s="5">
        <v>33</v>
      </c>
      <c r="B49" s="9" t="s">
        <v>63</v>
      </c>
      <c r="C49" s="12">
        <f t="shared" si="5"/>
        <v>2031</v>
      </c>
      <c r="D49" s="12">
        <v>214</v>
      </c>
      <c r="E49" s="12">
        <v>81</v>
      </c>
      <c r="F49" s="12">
        <v>370</v>
      </c>
      <c r="G49" s="12">
        <v>358</v>
      </c>
      <c r="H49" s="12">
        <v>140</v>
      </c>
      <c r="I49" s="12">
        <v>59</v>
      </c>
      <c r="J49" s="12">
        <v>84</v>
      </c>
      <c r="K49" s="12">
        <v>49</v>
      </c>
      <c r="L49" s="12"/>
      <c r="M49" s="12"/>
      <c r="N49" s="12">
        <v>40</v>
      </c>
      <c r="O49" s="12">
        <v>38</v>
      </c>
      <c r="P49" s="12"/>
      <c r="Q49" s="12"/>
      <c r="R49" s="12">
        <v>3</v>
      </c>
      <c r="S49" s="12">
        <v>0</v>
      </c>
      <c r="T49" s="12">
        <v>435</v>
      </c>
      <c r="U49" s="12"/>
      <c r="V49" s="12">
        <v>14</v>
      </c>
      <c r="W49" s="12"/>
      <c r="X49" s="12"/>
      <c r="Y49" s="12">
        <v>38</v>
      </c>
      <c r="Z49" s="12">
        <v>4</v>
      </c>
      <c r="AA49" s="12">
        <v>7</v>
      </c>
      <c r="AB49" s="12">
        <v>97</v>
      </c>
      <c r="AC49" s="12">
        <v>0</v>
      </c>
      <c r="AD49" s="12">
        <v>0</v>
      </c>
      <c r="AE49" s="12">
        <v>0</v>
      </c>
    </row>
    <row r="50" spans="1:33" s="11" customFormat="1" x14ac:dyDescent="0.25">
      <c r="A50" s="26">
        <v>8</v>
      </c>
      <c r="B50" s="7" t="s">
        <v>25</v>
      </c>
      <c r="C50" s="16">
        <f>SUM(C41:C49)</f>
        <v>26682</v>
      </c>
      <c r="D50" s="16">
        <f>SUM(D41:D49)</f>
        <v>3099</v>
      </c>
      <c r="E50" s="16">
        <f t="shared" ref="E50:AB50" si="6">SUM(E41:E49)</f>
        <v>1082</v>
      </c>
      <c r="F50" s="16">
        <f t="shared" si="6"/>
        <v>2368</v>
      </c>
      <c r="G50" s="16">
        <f t="shared" si="6"/>
        <v>3763</v>
      </c>
      <c r="H50" s="16">
        <f t="shared" si="6"/>
        <v>3912</v>
      </c>
      <c r="I50" s="16">
        <f t="shared" si="6"/>
        <v>905</v>
      </c>
      <c r="J50" s="16">
        <f t="shared" si="6"/>
        <v>1707</v>
      </c>
      <c r="K50" s="16">
        <f t="shared" si="6"/>
        <v>2417</v>
      </c>
      <c r="L50" s="16"/>
      <c r="M50" s="16"/>
      <c r="N50" s="16">
        <f t="shared" si="6"/>
        <v>947</v>
      </c>
      <c r="O50" s="16">
        <f t="shared" si="6"/>
        <v>394</v>
      </c>
      <c r="P50" s="16"/>
      <c r="Q50" s="16"/>
      <c r="R50" s="16">
        <f t="shared" si="6"/>
        <v>817</v>
      </c>
      <c r="S50" s="16">
        <f t="shared" si="6"/>
        <v>340</v>
      </c>
      <c r="T50" s="16">
        <f t="shared" si="6"/>
        <v>1061</v>
      </c>
      <c r="U50" s="16"/>
      <c r="V50" s="16">
        <f t="shared" si="6"/>
        <v>1089</v>
      </c>
      <c r="W50" s="16"/>
      <c r="X50" s="16"/>
      <c r="Y50" s="16">
        <f t="shared" si="6"/>
        <v>1255</v>
      </c>
      <c r="Z50" s="16">
        <f t="shared" si="6"/>
        <v>152</v>
      </c>
      <c r="AA50" s="16">
        <f t="shared" si="6"/>
        <v>562</v>
      </c>
      <c r="AB50" s="16">
        <f t="shared" si="6"/>
        <v>563</v>
      </c>
      <c r="AC50" s="16">
        <f>SUM(AC41:AC49)</f>
        <v>249</v>
      </c>
      <c r="AD50" s="16">
        <f>SUM(AD41:AD49)</f>
        <v>0</v>
      </c>
      <c r="AE50" s="16">
        <f>SUM(AE41:AE49)</f>
        <v>0</v>
      </c>
      <c r="AF50" s="39"/>
      <c r="AG50" s="36"/>
    </row>
    <row r="51" spans="1:33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1:33" ht="34.5" customHeight="1" x14ac:dyDescent="0.25">
      <c r="A52" s="5">
        <v>34</v>
      </c>
      <c r="B52" s="31" t="s">
        <v>34</v>
      </c>
      <c r="C52" s="12">
        <f>SUM(D52:AE52)</f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>
        <v>0</v>
      </c>
      <c r="O52" s="12">
        <v>0</v>
      </c>
      <c r="P52" s="12"/>
      <c r="Q52" s="12"/>
      <c r="R52" s="12">
        <v>0</v>
      </c>
      <c r="S52" s="12">
        <v>0</v>
      </c>
      <c r="T52" s="12">
        <v>0</v>
      </c>
      <c r="U52" s="12"/>
      <c r="V52" s="12">
        <v>0</v>
      </c>
      <c r="W52" s="12"/>
      <c r="X52" s="12"/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</row>
    <row r="53" spans="1:33" ht="46.5" customHeight="1" x14ac:dyDescent="0.25">
      <c r="A53" s="5">
        <v>35</v>
      </c>
      <c r="B53" s="22" t="s">
        <v>64</v>
      </c>
      <c r="C53" s="12">
        <f>SUM(D53:AE53)</f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/>
      <c r="N53" s="12">
        <v>0</v>
      </c>
      <c r="O53" s="12">
        <v>0</v>
      </c>
      <c r="P53" s="12"/>
      <c r="Q53" s="12"/>
      <c r="R53" s="12">
        <v>0</v>
      </c>
      <c r="S53" s="12">
        <v>0</v>
      </c>
      <c r="T53" s="12">
        <v>0</v>
      </c>
      <c r="U53" s="12"/>
      <c r="V53" s="12">
        <v>0</v>
      </c>
      <c r="W53" s="12"/>
      <c r="X53" s="12"/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</row>
    <row r="54" spans="1:33" s="11" customFormat="1" x14ac:dyDescent="0.25">
      <c r="A54" s="56">
        <v>2</v>
      </c>
      <c r="B54" s="7" t="s">
        <v>25</v>
      </c>
      <c r="C54" s="15">
        <f t="shared" ref="C54:AB54" si="7">SUM(C52:C53)</f>
        <v>0</v>
      </c>
      <c r="D54" s="15">
        <f t="shared" si="7"/>
        <v>0</v>
      </c>
      <c r="E54" s="15">
        <f t="shared" si="7"/>
        <v>0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0</v>
      </c>
      <c r="J54" s="15">
        <f t="shared" si="7"/>
        <v>0</v>
      </c>
      <c r="K54" s="15">
        <f t="shared" si="7"/>
        <v>0</v>
      </c>
      <c r="L54" s="15"/>
      <c r="M54" s="15"/>
      <c r="N54" s="15">
        <f t="shared" si="7"/>
        <v>0</v>
      </c>
      <c r="O54" s="15">
        <f t="shared" si="7"/>
        <v>0</v>
      </c>
      <c r="P54" s="15"/>
      <c r="Q54" s="15"/>
      <c r="R54" s="15">
        <f t="shared" si="7"/>
        <v>0</v>
      </c>
      <c r="S54" s="15">
        <f t="shared" si="7"/>
        <v>0</v>
      </c>
      <c r="T54" s="15">
        <f t="shared" si="7"/>
        <v>0</v>
      </c>
      <c r="U54" s="15"/>
      <c r="V54" s="15">
        <f t="shared" si="7"/>
        <v>0</v>
      </c>
      <c r="W54" s="15"/>
      <c r="X54" s="15"/>
      <c r="Y54" s="15">
        <f t="shared" si="7"/>
        <v>0</v>
      </c>
      <c r="Z54" s="15">
        <f t="shared" si="7"/>
        <v>0</v>
      </c>
      <c r="AA54" s="15">
        <f t="shared" si="7"/>
        <v>0</v>
      </c>
      <c r="AB54" s="15">
        <f t="shared" si="7"/>
        <v>0</v>
      </c>
      <c r="AC54" s="15">
        <f>SUM(AC52:AC53)</f>
        <v>0</v>
      </c>
      <c r="AD54" s="15">
        <f>SUM(AD52:AD53)</f>
        <v>0</v>
      </c>
      <c r="AE54" s="15">
        <f>SUM(AE52:AE53)</f>
        <v>0</v>
      </c>
      <c r="AF54" s="39"/>
      <c r="AG54" s="36"/>
    </row>
    <row r="55" spans="1:33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</row>
    <row r="56" spans="1:33" ht="40.5" customHeight="1" x14ac:dyDescent="0.25">
      <c r="A56" s="5">
        <v>36</v>
      </c>
      <c r="B56" s="8" t="s">
        <v>138</v>
      </c>
      <c r="C56" s="12">
        <f>SUM(D56:AE56)</f>
        <v>13145</v>
      </c>
      <c r="D56" s="12">
        <v>1975</v>
      </c>
      <c r="E56" s="12">
        <v>531</v>
      </c>
      <c r="F56" s="12">
        <v>867</v>
      </c>
      <c r="G56" s="12">
        <v>1674</v>
      </c>
      <c r="H56" s="12">
        <v>2649</v>
      </c>
      <c r="I56" s="12">
        <v>849</v>
      </c>
      <c r="J56" s="12">
        <v>923</v>
      </c>
      <c r="K56" s="12">
        <v>1233</v>
      </c>
      <c r="L56" s="12"/>
      <c r="M56" s="12"/>
      <c r="N56" s="12">
        <v>114</v>
      </c>
      <c r="O56" s="12">
        <v>218</v>
      </c>
      <c r="P56" s="12"/>
      <c r="Q56" s="12"/>
      <c r="R56" s="12">
        <v>190</v>
      </c>
      <c r="S56" s="12">
        <v>64</v>
      </c>
      <c r="T56" s="12">
        <v>151</v>
      </c>
      <c r="U56" s="12"/>
      <c r="V56" s="12">
        <v>312</v>
      </c>
      <c r="W56" s="12"/>
      <c r="X56" s="12"/>
      <c r="Y56" s="12">
        <v>946</v>
      </c>
      <c r="Z56" s="12">
        <v>39</v>
      </c>
      <c r="AA56" s="12">
        <v>218</v>
      </c>
      <c r="AB56" s="12">
        <v>66</v>
      </c>
      <c r="AC56" s="12">
        <v>126</v>
      </c>
      <c r="AD56" s="12">
        <v>0</v>
      </c>
      <c r="AE56" s="12">
        <v>0</v>
      </c>
    </row>
    <row r="57" spans="1:33" ht="30" x14ac:dyDescent="0.25">
      <c r="A57" s="5">
        <v>37</v>
      </c>
      <c r="B57" s="8" t="s">
        <v>139</v>
      </c>
      <c r="C57" s="12">
        <f>SUM(D57:AE57)</f>
        <v>5484</v>
      </c>
      <c r="D57" s="12">
        <v>1086</v>
      </c>
      <c r="E57" s="12">
        <v>196</v>
      </c>
      <c r="F57" s="12">
        <v>610</v>
      </c>
      <c r="G57" s="12">
        <v>1096</v>
      </c>
      <c r="H57" s="12">
        <v>855</v>
      </c>
      <c r="I57" s="12">
        <v>254</v>
      </c>
      <c r="J57" s="12">
        <v>411</v>
      </c>
      <c r="K57" s="12">
        <v>480</v>
      </c>
      <c r="L57" s="12"/>
      <c r="M57" s="12"/>
      <c r="N57" s="12">
        <v>83</v>
      </c>
      <c r="O57" s="12">
        <v>8</v>
      </c>
      <c r="P57" s="12"/>
      <c r="Q57" s="12"/>
      <c r="R57" s="12">
        <v>31</v>
      </c>
      <c r="S57" s="12">
        <v>42</v>
      </c>
      <c r="T57" s="12">
        <v>25</v>
      </c>
      <c r="U57" s="12"/>
      <c r="V57" s="12">
        <v>39</v>
      </c>
      <c r="W57" s="12"/>
      <c r="X57" s="12"/>
      <c r="Y57" s="12">
        <v>165</v>
      </c>
      <c r="Z57" s="12">
        <v>10</v>
      </c>
      <c r="AA57" s="12">
        <v>48</v>
      </c>
      <c r="AB57" s="12">
        <v>36</v>
      </c>
      <c r="AC57" s="12">
        <v>9</v>
      </c>
      <c r="AD57" s="12">
        <v>0</v>
      </c>
      <c r="AE57" s="12">
        <v>0</v>
      </c>
    </row>
    <row r="58" spans="1:33" s="11" customFormat="1" x14ac:dyDescent="0.25">
      <c r="A58" s="26">
        <v>2</v>
      </c>
      <c r="B58" s="7" t="s">
        <v>25</v>
      </c>
      <c r="C58" s="15">
        <f t="shared" ref="C58:AB58" si="8">SUM(C56:C57)</f>
        <v>18629</v>
      </c>
      <c r="D58" s="15">
        <f t="shared" si="8"/>
        <v>3061</v>
      </c>
      <c r="E58" s="15">
        <f t="shared" si="8"/>
        <v>727</v>
      </c>
      <c r="F58" s="15">
        <f t="shared" si="8"/>
        <v>1477</v>
      </c>
      <c r="G58" s="15">
        <f t="shared" si="8"/>
        <v>2770</v>
      </c>
      <c r="H58" s="15">
        <f t="shared" si="8"/>
        <v>3504</v>
      </c>
      <c r="I58" s="15">
        <f t="shared" si="8"/>
        <v>1103</v>
      </c>
      <c r="J58" s="15">
        <f t="shared" si="8"/>
        <v>1334</v>
      </c>
      <c r="K58" s="15">
        <f t="shared" si="8"/>
        <v>1713</v>
      </c>
      <c r="L58" s="15"/>
      <c r="M58" s="15"/>
      <c r="N58" s="15">
        <f t="shared" si="8"/>
        <v>197</v>
      </c>
      <c r="O58" s="15">
        <f t="shared" si="8"/>
        <v>226</v>
      </c>
      <c r="P58" s="15"/>
      <c r="Q58" s="15"/>
      <c r="R58" s="15">
        <f t="shared" si="8"/>
        <v>221</v>
      </c>
      <c r="S58" s="15">
        <f t="shared" si="8"/>
        <v>106</v>
      </c>
      <c r="T58" s="15">
        <f t="shared" si="8"/>
        <v>176</v>
      </c>
      <c r="U58" s="15"/>
      <c r="V58" s="15">
        <f t="shared" si="8"/>
        <v>351</v>
      </c>
      <c r="W58" s="15"/>
      <c r="X58" s="15"/>
      <c r="Y58" s="15">
        <f t="shared" si="8"/>
        <v>1111</v>
      </c>
      <c r="Z58" s="15">
        <f t="shared" si="8"/>
        <v>49</v>
      </c>
      <c r="AA58" s="15">
        <f t="shared" si="8"/>
        <v>266</v>
      </c>
      <c r="AB58" s="15">
        <f t="shared" si="8"/>
        <v>102</v>
      </c>
      <c r="AC58" s="15">
        <f>SUM(AC56:AC57)</f>
        <v>135</v>
      </c>
      <c r="AD58" s="15">
        <f>SUM(AD56:AD57)</f>
        <v>0</v>
      </c>
      <c r="AE58" s="15">
        <f>SUM(AE56:AE57)</f>
        <v>0</v>
      </c>
      <c r="AF58" s="39"/>
      <c r="AG58" s="36"/>
    </row>
    <row r="59" spans="1:33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</row>
    <row r="60" spans="1:33" ht="45" x14ac:dyDescent="0.25">
      <c r="A60" s="5">
        <v>38</v>
      </c>
      <c r="B60" s="8" t="s">
        <v>140</v>
      </c>
      <c r="C60" s="12">
        <f>SUM(D60:AE60)</f>
        <v>8</v>
      </c>
      <c r="D60" s="12">
        <v>5</v>
      </c>
      <c r="E60" s="12">
        <v>0</v>
      </c>
      <c r="F60" s="12">
        <v>0</v>
      </c>
      <c r="G60" s="12">
        <v>0</v>
      </c>
      <c r="H60" s="12">
        <v>3</v>
      </c>
      <c r="I60" s="12">
        <v>0</v>
      </c>
      <c r="J60" s="12">
        <v>0</v>
      </c>
      <c r="K60" s="12">
        <v>0</v>
      </c>
      <c r="L60" s="12"/>
      <c r="M60" s="12"/>
      <c r="N60" s="12">
        <v>0</v>
      </c>
      <c r="O60" s="12">
        <v>0</v>
      </c>
      <c r="P60" s="12"/>
      <c r="Q60" s="12"/>
      <c r="R60" s="12">
        <v>0</v>
      </c>
      <c r="S60" s="12">
        <v>0</v>
      </c>
      <c r="T60" s="12">
        <v>0</v>
      </c>
      <c r="U60" s="12"/>
      <c r="V60" s="12">
        <v>0</v>
      </c>
      <c r="W60" s="12"/>
      <c r="X60" s="12"/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</row>
    <row r="61" spans="1:33" s="11" customFormat="1" x14ac:dyDescent="0.25">
      <c r="A61" s="26">
        <v>1</v>
      </c>
      <c r="B61" s="7" t="s">
        <v>25</v>
      </c>
      <c r="C61" s="15">
        <f>SUM(C60)</f>
        <v>8</v>
      </c>
      <c r="D61" s="15">
        <f t="shared" ref="D61:AB61" si="9">SUM(D60)</f>
        <v>5</v>
      </c>
      <c r="E61" s="15">
        <f t="shared" si="9"/>
        <v>0</v>
      </c>
      <c r="F61" s="15">
        <f t="shared" si="9"/>
        <v>0</v>
      </c>
      <c r="G61" s="15">
        <f t="shared" si="9"/>
        <v>0</v>
      </c>
      <c r="H61" s="15">
        <f t="shared" si="9"/>
        <v>3</v>
      </c>
      <c r="I61" s="15">
        <f t="shared" si="9"/>
        <v>0</v>
      </c>
      <c r="J61" s="15">
        <f t="shared" si="9"/>
        <v>0</v>
      </c>
      <c r="K61" s="15">
        <f t="shared" si="9"/>
        <v>0</v>
      </c>
      <c r="L61" s="15"/>
      <c r="M61" s="15"/>
      <c r="N61" s="15">
        <f t="shared" si="9"/>
        <v>0</v>
      </c>
      <c r="O61" s="15">
        <f t="shared" si="9"/>
        <v>0</v>
      </c>
      <c r="P61" s="15"/>
      <c r="Q61" s="15"/>
      <c r="R61" s="15">
        <f t="shared" si="9"/>
        <v>0</v>
      </c>
      <c r="S61" s="15">
        <f t="shared" si="9"/>
        <v>0</v>
      </c>
      <c r="T61" s="15">
        <f t="shared" si="9"/>
        <v>0</v>
      </c>
      <c r="U61" s="15"/>
      <c r="V61" s="15">
        <f t="shared" si="9"/>
        <v>0</v>
      </c>
      <c r="W61" s="15"/>
      <c r="X61" s="15"/>
      <c r="Y61" s="15">
        <f t="shared" si="9"/>
        <v>0</v>
      </c>
      <c r="Z61" s="15">
        <f t="shared" si="9"/>
        <v>0</v>
      </c>
      <c r="AA61" s="15">
        <f t="shared" si="9"/>
        <v>0</v>
      </c>
      <c r="AB61" s="15">
        <f t="shared" si="9"/>
        <v>0</v>
      </c>
      <c r="AC61" s="15">
        <f>SUM(AC60)</f>
        <v>0</v>
      </c>
      <c r="AD61" s="15">
        <f>SUM(AD60)</f>
        <v>0</v>
      </c>
      <c r="AE61" s="15">
        <f>SUM(AE60)</f>
        <v>0</v>
      </c>
      <c r="AF61" s="39"/>
      <c r="AG61" s="36"/>
    </row>
    <row r="62" spans="1:33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39"/>
      <c r="AG62" s="36"/>
    </row>
    <row r="63" spans="1:33" ht="87.75" customHeight="1" x14ac:dyDescent="0.25">
      <c r="A63" s="5">
        <v>39</v>
      </c>
      <c r="B63" s="32" t="s">
        <v>102</v>
      </c>
      <c r="C63" s="12">
        <f>SUM(D63:AE63)</f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/>
      <c r="N63" s="12">
        <v>0</v>
      </c>
      <c r="O63" s="12">
        <v>0</v>
      </c>
      <c r="P63" s="12"/>
      <c r="Q63" s="12"/>
      <c r="R63" s="12">
        <v>0</v>
      </c>
      <c r="S63" s="12">
        <v>0</v>
      </c>
      <c r="T63" s="12">
        <v>0</v>
      </c>
      <c r="U63" s="12"/>
      <c r="V63" s="12">
        <v>0</v>
      </c>
      <c r="W63" s="12"/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</row>
    <row r="64" spans="1:33" s="11" customFormat="1" x14ac:dyDescent="0.25">
      <c r="A64" s="26">
        <v>1</v>
      </c>
      <c r="B64" s="7" t="s">
        <v>25</v>
      </c>
      <c r="C64" s="59">
        <f>C63</f>
        <v>0</v>
      </c>
      <c r="D64" s="60">
        <f t="shared" ref="D64:AB64" si="10">D63</f>
        <v>0</v>
      </c>
      <c r="E64" s="62">
        <f t="shared" si="10"/>
        <v>0</v>
      </c>
      <c r="F64" s="62">
        <f t="shared" si="10"/>
        <v>0</v>
      </c>
      <c r="G64" s="62">
        <f t="shared" si="10"/>
        <v>0</v>
      </c>
      <c r="H64" s="62">
        <f t="shared" si="10"/>
        <v>0</v>
      </c>
      <c r="I64" s="62">
        <f t="shared" si="10"/>
        <v>0</v>
      </c>
      <c r="J64" s="63">
        <f t="shared" si="10"/>
        <v>0</v>
      </c>
      <c r="K64" s="63">
        <f t="shared" si="10"/>
        <v>0</v>
      </c>
      <c r="L64" s="113"/>
      <c r="M64" s="113"/>
      <c r="N64" s="63">
        <f t="shared" si="10"/>
        <v>0</v>
      </c>
      <c r="O64" s="63">
        <f t="shared" si="10"/>
        <v>0</v>
      </c>
      <c r="P64" s="113"/>
      <c r="Q64" s="113"/>
      <c r="R64" s="63">
        <f t="shared" si="10"/>
        <v>0</v>
      </c>
      <c r="S64" s="63">
        <f t="shared" si="10"/>
        <v>0</v>
      </c>
      <c r="T64" s="63">
        <f t="shared" si="10"/>
        <v>0</v>
      </c>
      <c r="U64" s="113"/>
      <c r="V64" s="63">
        <f t="shared" si="10"/>
        <v>0</v>
      </c>
      <c r="W64" s="113"/>
      <c r="X64" s="113"/>
      <c r="Y64" s="63">
        <f t="shared" si="10"/>
        <v>0</v>
      </c>
      <c r="Z64" s="63">
        <f t="shared" si="10"/>
        <v>0</v>
      </c>
      <c r="AA64" s="63">
        <f t="shared" si="10"/>
        <v>0</v>
      </c>
      <c r="AB64" s="64">
        <f t="shared" si="10"/>
        <v>0</v>
      </c>
      <c r="AC64" s="72">
        <f>AC63</f>
        <v>0</v>
      </c>
      <c r="AD64" s="72">
        <f>AD63</f>
        <v>0</v>
      </c>
      <c r="AE64" s="72">
        <f>AE63</f>
        <v>0</v>
      </c>
      <c r="AF64" s="39"/>
      <c r="AG64" s="36"/>
    </row>
    <row r="65" spans="1:33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39"/>
      <c r="AG65" s="36"/>
    </row>
    <row r="66" spans="1:33" ht="62.25" customHeight="1" x14ac:dyDescent="0.25">
      <c r="A66" s="5">
        <v>40</v>
      </c>
      <c r="B66" s="10" t="s">
        <v>126</v>
      </c>
      <c r="C66" s="12">
        <f>SUM(D66:AE66)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12">
        <v>0</v>
      </c>
      <c r="O66" s="12">
        <v>0</v>
      </c>
      <c r="P66" s="12"/>
      <c r="Q66" s="12"/>
      <c r="R66" s="12">
        <v>0</v>
      </c>
      <c r="S66" s="12">
        <v>0</v>
      </c>
      <c r="T66" s="12">
        <v>0</v>
      </c>
      <c r="U66" s="12"/>
      <c r="V66" s="12">
        <v>0</v>
      </c>
      <c r="W66" s="12"/>
      <c r="X66" s="12"/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</row>
    <row r="67" spans="1:33" s="11" customFormat="1" x14ac:dyDescent="0.25">
      <c r="A67" s="26">
        <v>1</v>
      </c>
      <c r="B67" s="7" t="s">
        <v>25</v>
      </c>
      <c r="C67" s="59">
        <f>SUM(C66)</f>
        <v>0</v>
      </c>
      <c r="D67" s="60">
        <f t="shared" ref="D67:AB67" si="11">SUM(D66)</f>
        <v>0</v>
      </c>
      <c r="E67" s="62">
        <f t="shared" si="11"/>
        <v>0</v>
      </c>
      <c r="F67" s="62">
        <f t="shared" si="11"/>
        <v>0</v>
      </c>
      <c r="G67" s="62">
        <f t="shared" si="11"/>
        <v>0</v>
      </c>
      <c r="H67" s="62">
        <f t="shared" si="11"/>
        <v>0</v>
      </c>
      <c r="I67" s="62">
        <f t="shared" si="11"/>
        <v>0</v>
      </c>
      <c r="J67" s="63">
        <f t="shared" si="11"/>
        <v>0</v>
      </c>
      <c r="K67" s="63">
        <f t="shared" si="11"/>
        <v>0</v>
      </c>
      <c r="L67" s="113"/>
      <c r="M67" s="113"/>
      <c r="N67" s="63">
        <f t="shared" si="11"/>
        <v>0</v>
      </c>
      <c r="O67" s="63">
        <f t="shared" si="11"/>
        <v>0</v>
      </c>
      <c r="P67" s="113"/>
      <c r="Q67" s="113"/>
      <c r="R67" s="63">
        <f t="shared" si="11"/>
        <v>0</v>
      </c>
      <c r="S67" s="63">
        <f t="shared" si="11"/>
        <v>0</v>
      </c>
      <c r="T67" s="63">
        <f t="shared" si="11"/>
        <v>0</v>
      </c>
      <c r="U67" s="113"/>
      <c r="V67" s="63">
        <f t="shared" si="11"/>
        <v>0</v>
      </c>
      <c r="W67" s="113"/>
      <c r="X67" s="113"/>
      <c r="Y67" s="63">
        <f t="shared" si="11"/>
        <v>0</v>
      </c>
      <c r="Z67" s="63">
        <f t="shared" si="11"/>
        <v>0</v>
      </c>
      <c r="AA67" s="63">
        <f t="shared" si="11"/>
        <v>0</v>
      </c>
      <c r="AB67" s="64">
        <f t="shared" si="11"/>
        <v>0</v>
      </c>
      <c r="AC67" s="72">
        <f>SUM(AC66)</f>
        <v>0</v>
      </c>
      <c r="AD67" s="72">
        <f>SUM(AD66)</f>
        <v>0</v>
      </c>
      <c r="AE67" s="72">
        <f>SUM(AE66)</f>
        <v>0</v>
      </c>
      <c r="AF67" s="39"/>
      <c r="AG67" s="36"/>
    </row>
    <row r="68" spans="1:33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39"/>
      <c r="AG68" s="36"/>
    </row>
    <row r="69" spans="1:33" ht="96" customHeight="1" x14ac:dyDescent="0.25">
      <c r="A69" s="5">
        <v>41</v>
      </c>
      <c r="B69" s="9" t="s">
        <v>166</v>
      </c>
      <c r="C69" s="12">
        <f>SUM(D69:AE69)</f>
        <v>1</v>
      </c>
      <c r="D69" s="12">
        <v>1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/>
      <c r="M69" s="12"/>
      <c r="N69" s="12">
        <v>0</v>
      </c>
      <c r="O69" s="12">
        <v>0</v>
      </c>
      <c r="P69" s="12"/>
      <c r="Q69" s="12"/>
      <c r="R69" s="12">
        <v>0</v>
      </c>
      <c r="S69" s="12">
        <v>0</v>
      </c>
      <c r="T69" s="12">
        <v>0</v>
      </c>
      <c r="U69" s="12"/>
      <c r="V69" s="12">
        <v>0</v>
      </c>
      <c r="W69" s="12"/>
      <c r="X69" s="12"/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</row>
    <row r="70" spans="1:33" s="11" customFormat="1" x14ac:dyDescent="0.25">
      <c r="A70" s="26">
        <v>1</v>
      </c>
      <c r="B70" s="7" t="s">
        <v>25</v>
      </c>
      <c r="C70" s="59">
        <f>SUM(C69)</f>
        <v>1</v>
      </c>
      <c r="D70" s="60">
        <f t="shared" ref="D70:AB70" si="12">SUM(D69)</f>
        <v>1</v>
      </c>
      <c r="E70" s="62">
        <f t="shared" si="12"/>
        <v>0</v>
      </c>
      <c r="F70" s="62">
        <f t="shared" si="12"/>
        <v>0</v>
      </c>
      <c r="G70" s="62">
        <f t="shared" si="12"/>
        <v>0</v>
      </c>
      <c r="H70" s="62">
        <f t="shared" si="12"/>
        <v>0</v>
      </c>
      <c r="I70" s="62">
        <f t="shared" si="12"/>
        <v>0</v>
      </c>
      <c r="J70" s="63">
        <f t="shared" si="12"/>
        <v>0</v>
      </c>
      <c r="K70" s="63">
        <f t="shared" si="12"/>
        <v>0</v>
      </c>
      <c r="L70" s="113"/>
      <c r="M70" s="113"/>
      <c r="N70" s="63">
        <f t="shared" si="12"/>
        <v>0</v>
      </c>
      <c r="O70" s="63">
        <f t="shared" si="12"/>
        <v>0</v>
      </c>
      <c r="P70" s="113"/>
      <c r="Q70" s="113"/>
      <c r="R70" s="63">
        <f t="shared" si="12"/>
        <v>0</v>
      </c>
      <c r="S70" s="63">
        <f t="shared" si="12"/>
        <v>0</v>
      </c>
      <c r="T70" s="63">
        <f t="shared" si="12"/>
        <v>0</v>
      </c>
      <c r="U70" s="113"/>
      <c r="V70" s="63">
        <f t="shared" si="12"/>
        <v>0</v>
      </c>
      <c r="W70" s="113"/>
      <c r="X70" s="113"/>
      <c r="Y70" s="63">
        <f t="shared" si="12"/>
        <v>0</v>
      </c>
      <c r="Z70" s="63">
        <f t="shared" si="12"/>
        <v>0</v>
      </c>
      <c r="AA70" s="63">
        <f t="shared" si="12"/>
        <v>0</v>
      </c>
      <c r="AB70" s="64">
        <f t="shared" si="12"/>
        <v>0</v>
      </c>
      <c r="AC70" s="72">
        <f>SUM(AC69)</f>
        <v>0</v>
      </c>
      <c r="AD70" s="72">
        <f>SUM(AD69)</f>
        <v>0</v>
      </c>
      <c r="AE70" s="72">
        <f>SUM(AE69)</f>
        <v>0</v>
      </c>
      <c r="AF70" s="39"/>
      <c r="AG70" s="36"/>
    </row>
    <row r="71" spans="1:33" s="11" customFormat="1" x14ac:dyDescent="0.25">
      <c r="A71" s="46"/>
      <c r="B71" s="7" t="s">
        <v>27</v>
      </c>
      <c r="C71" s="59">
        <f>C61+C58+C54+C50+C39+C32+C29+C64+C70+C67</f>
        <v>48191</v>
      </c>
      <c r="D71" s="60">
        <f t="shared" ref="D71:AB71" si="13">D61+D58+D54+D50+D39+D32+D29+D64+D70+D67</f>
        <v>6318</v>
      </c>
      <c r="E71" s="62">
        <f t="shared" si="13"/>
        <v>1922</v>
      </c>
      <c r="F71" s="62">
        <f t="shared" si="13"/>
        <v>4097</v>
      </c>
      <c r="G71" s="62">
        <f t="shared" si="13"/>
        <v>6785</v>
      </c>
      <c r="H71" s="62">
        <f t="shared" si="13"/>
        <v>7810</v>
      </c>
      <c r="I71" s="62">
        <f t="shared" si="13"/>
        <v>2068</v>
      </c>
      <c r="J71" s="63">
        <f t="shared" si="13"/>
        <v>3240</v>
      </c>
      <c r="K71" s="63">
        <f t="shared" si="13"/>
        <v>4278</v>
      </c>
      <c r="L71" s="113"/>
      <c r="M71" s="113"/>
      <c r="N71" s="63">
        <f t="shared" si="13"/>
        <v>1307</v>
      </c>
      <c r="O71" s="63">
        <f t="shared" si="13"/>
        <v>668</v>
      </c>
      <c r="P71" s="113"/>
      <c r="Q71" s="113"/>
      <c r="R71" s="63">
        <f t="shared" si="13"/>
        <v>1137</v>
      </c>
      <c r="S71" s="63">
        <f t="shared" si="13"/>
        <v>494</v>
      </c>
      <c r="T71" s="63">
        <f t="shared" si="13"/>
        <v>1373</v>
      </c>
      <c r="U71" s="113"/>
      <c r="V71" s="63">
        <f t="shared" si="13"/>
        <v>1709</v>
      </c>
      <c r="W71" s="113"/>
      <c r="X71" s="113"/>
      <c r="Y71" s="63">
        <f t="shared" si="13"/>
        <v>2498</v>
      </c>
      <c r="Z71" s="63">
        <f t="shared" si="13"/>
        <v>268</v>
      </c>
      <c r="AA71" s="63">
        <f t="shared" si="13"/>
        <v>1052</v>
      </c>
      <c r="AB71" s="64">
        <f t="shared" si="13"/>
        <v>728</v>
      </c>
      <c r="AC71" s="72">
        <f>AC61+AC58+AC54+AC50+AC39+AC32+AC29+AC64+AC70+AC67</f>
        <v>439</v>
      </c>
      <c r="AD71" s="72">
        <f>AD61+AD58+AD54+AD50+AD39+AD32+AD29+AD64+AD70+AD67</f>
        <v>0</v>
      </c>
      <c r="AE71" s="72">
        <f>AE61+AE58+AE54+AE50+AE39+AE32+AE29+AE64+AE70+AE67</f>
        <v>0</v>
      </c>
      <c r="AF71" s="39"/>
      <c r="AG71" s="36"/>
    </row>
    <row r="72" spans="1:33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</row>
    <row r="73" spans="1:33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</row>
    <row r="74" spans="1:33" ht="96" customHeight="1" x14ac:dyDescent="0.25">
      <c r="A74" s="5">
        <v>42</v>
      </c>
      <c r="B74" s="10" t="s">
        <v>17</v>
      </c>
      <c r="C74" s="12">
        <f>SUM(D74:AE74)</f>
        <v>0</v>
      </c>
      <c r="D74" s="12"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/>
      <c r="M74" s="1"/>
      <c r="N74" s="1" t="s">
        <v>13</v>
      </c>
      <c r="O74" s="1" t="s">
        <v>13</v>
      </c>
      <c r="P74" s="1"/>
      <c r="Q74" s="1"/>
      <c r="R74" s="1" t="s">
        <v>13</v>
      </c>
      <c r="S74" s="1" t="s">
        <v>13</v>
      </c>
      <c r="T74" s="1" t="s">
        <v>13</v>
      </c>
      <c r="U74" s="1"/>
      <c r="V74" s="1" t="s">
        <v>13</v>
      </c>
      <c r="W74" s="1"/>
      <c r="X74" s="1"/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  <c r="AE74" s="1" t="s">
        <v>13</v>
      </c>
    </row>
    <row r="75" spans="1:33" ht="60.75" customHeight="1" x14ac:dyDescent="0.25">
      <c r="A75" s="5">
        <v>43</v>
      </c>
      <c r="B75" s="10" t="s">
        <v>175</v>
      </c>
      <c r="C75" s="12">
        <f>SUM(D75:AE75)</f>
        <v>0</v>
      </c>
      <c r="D75" s="12"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"/>
      <c r="M75" s="1"/>
      <c r="N75" s="1" t="s">
        <v>13</v>
      </c>
      <c r="O75" s="1" t="s">
        <v>13</v>
      </c>
      <c r="P75" s="1"/>
      <c r="Q75" s="1"/>
      <c r="R75" s="1" t="s">
        <v>13</v>
      </c>
      <c r="S75" s="1" t="s">
        <v>13</v>
      </c>
      <c r="T75" s="1" t="s">
        <v>13</v>
      </c>
      <c r="U75" s="1"/>
      <c r="V75" s="1" t="s">
        <v>13</v>
      </c>
      <c r="W75" s="1"/>
      <c r="X75" s="1"/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</row>
    <row r="76" spans="1:33" ht="48" customHeight="1" x14ac:dyDescent="0.25">
      <c r="A76" s="5">
        <v>44</v>
      </c>
      <c r="B76" s="10" t="s">
        <v>176</v>
      </c>
      <c r="C76" s="12">
        <f>SUM(D76:AE76)</f>
        <v>0</v>
      </c>
      <c r="D76" s="12"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"/>
      <c r="M76" s="1"/>
      <c r="N76" s="1" t="s">
        <v>13</v>
      </c>
      <c r="O76" s="1" t="s">
        <v>13</v>
      </c>
      <c r="P76" s="1"/>
      <c r="Q76" s="1"/>
      <c r="R76" s="1" t="s">
        <v>13</v>
      </c>
      <c r="S76" s="1" t="s">
        <v>13</v>
      </c>
      <c r="T76" s="1" t="s">
        <v>13</v>
      </c>
      <c r="U76" s="1"/>
      <c r="V76" s="1" t="s">
        <v>13</v>
      </c>
      <c r="W76" s="1"/>
      <c r="X76" s="1"/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  <c r="AE76" s="1" t="s">
        <v>13</v>
      </c>
    </row>
    <row r="77" spans="1:33" ht="45" x14ac:dyDescent="0.25">
      <c r="A77" s="5">
        <v>45</v>
      </c>
      <c r="B77" s="10" t="s">
        <v>177</v>
      </c>
      <c r="C77" s="12">
        <f>SUM(D77:AE77)</f>
        <v>26</v>
      </c>
      <c r="D77" s="12">
        <v>26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/>
      <c r="M77" s="1"/>
      <c r="N77" s="1" t="s">
        <v>13</v>
      </c>
      <c r="O77" s="1" t="s">
        <v>13</v>
      </c>
      <c r="P77" s="1"/>
      <c r="Q77" s="1"/>
      <c r="R77" s="1" t="s">
        <v>13</v>
      </c>
      <c r="S77" s="1" t="s">
        <v>13</v>
      </c>
      <c r="T77" s="1" t="s">
        <v>13</v>
      </c>
      <c r="U77" s="1"/>
      <c r="V77" s="1" t="s">
        <v>13</v>
      </c>
      <c r="W77" s="1"/>
      <c r="X77" s="1"/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13</v>
      </c>
    </row>
    <row r="78" spans="1:33" ht="45" x14ac:dyDescent="0.25">
      <c r="A78" s="5">
        <v>46</v>
      </c>
      <c r="B78" s="10" t="s">
        <v>178</v>
      </c>
      <c r="C78" s="12">
        <f>SUM(D78:AE78)</f>
        <v>17</v>
      </c>
      <c r="D78" s="12">
        <v>17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/>
      <c r="M78" s="1"/>
      <c r="N78" s="1" t="s">
        <v>13</v>
      </c>
      <c r="O78" s="1" t="s">
        <v>13</v>
      </c>
      <c r="P78" s="1"/>
      <c r="Q78" s="1"/>
      <c r="R78" s="1" t="s">
        <v>13</v>
      </c>
      <c r="S78" s="1" t="s">
        <v>13</v>
      </c>
      <c r="T78" s="1" t="s">
        <v>13</v>
      </c>
      <c r="U78" s="1"/>
      <c r="V78" s="1" t="s">
        <v>13</v>
      </c>
      <c r="W78" s="1"/>
      <c r="X78" s="1"/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</row>
    <row r="79" spans="1:33" s="11" customFormat="1" x14ac:dyDescent="0.25">
      <c r="A79" s="26">
        <v>5</v>
      </c>
      <c r="B79" s="7" t="s">
        <v>25</v>
      </c>
      <c r="C79" s="15">
        <f t="shared" ref="C79:AB79" si="14">SUM(C74:C78)</f>
        <v>43</v>
      </c>
      <c r="D79" s="15">
        <f t="shared" si="14"/>
        <v>43</v>
      </c>
      <c r="E79" s="15">
        <f t="shared" si="14"/>
        <v>0</v>
      </c>
      <c r="F79" s="15">
        <f t="shared" si="14"/>
        <v>0</v>
      </c>
      <c r="G79" s="15">
        <f t="shared" si="14"/>
        <v>0</v>
      </c>
      <c r="H79" s="15">
        <f t="shared" si="14"/>
        <v>0</v>
      </c>
      <c r="I79" s="15">
        <f t="shared" si="14"/>
        <v>0</v>
      </c>
      <c r="J79" s="15">
        <f t="shared" si="14"/>
        <v>0</v>
      </c>
      <c r="K79" s="15">
        <f t="shared" si="14"/>
        <v>0</v>
      </c>
      <c r="L79" s="15"/>
      <c r="M79" s="15"/>
      <c r="N79" s="15">
        <f t="shared" si="14"/>
        <v>0</v>
      </c>
      <c r="O79" s="15">
        <f t="shared" si="14"/>
        <v>0</v>
      </c>
      <c r="P79" s="15"/>
      <c r="Q79" s="15"/>
      <c r="R79" s="15">
        <f t="shared" si="14"/>
        <v>0</v>
      </c>
      <c r="S79" s="15">
        <f t="shared" si="14"/>
        <v>0</v>
      </c>
      <c r="T79" s="15">
        <f t="shared" si="14"/>
        <v>0</v>
      </c>
      <c r="U79" s="15"/>
      <c r="V79" s="15">
        <f t="shared" si="14"/>
        <v>0</v>
      </c>
      <c r="W79" s="15"/>
      <c r="X79" s="15"/>
      <c r="Y79" s="15">
        <f t="shared" si="14"/>
        <v>0</v>
      </c>
      <c r="Z79" s="15">
        <f t="shared" si="14"/>
        <v>0</v>
      </c>
      <c r="AA79" s="15">
        <f t="shared" si="14"/>
        <v>0</v>
      </c>
      <c r="AB79" s="15">
        <f t="shared" si="14"/>
        <v>0</v>
      </c>
      <c r="AC79" s="15">
        <f>SUM(AC74:AC78)</f>
        <v>0</v>
      </c>
      <c r="AD79" s="15">
        <f>SUM(AD74:AD78)</f>
        <v>0</v>
      </c>
      <c r="AE79" s="15">
        <f>SUM(AE74:AE78)</f>
        <v>0</v>
      </c>
      <c r="AF79" s="39"/>
      <c r="AG79" s="36"/>
    </row>
    <row r="80" spans="1:33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31" x14ac:dyDescent="0.25">
      <c r="A81" s="5">
        <v>47</v>
      </c>
      <c r="B81" s="10" t="s">
        <v>85</v>
      </c>
      <c r="C81" s="12">
        <f t="shared" ref="C81:C117" si="15">SUM(D81:AE81)</f>
        <v>126</v>
      </c>
      <c r="D81" s="12">
        <v>20</v>
      </c>
      <c r="E81" s="12">
        <v>5</v>
      </c>
      <c r="F81" s="12">
        <v>10</v>
      </c>
      <c r="G81" s="12">
        <v>13</v>
      </c>
      <c r="H81" s="12">
        <v>22</v>
      </c>
      <c r="I81" s="12">
        <v>5</v>
      </c>
      <c r="J81" s="12">
        <v>2</v>
      </c>
      <c r="K81" s="12">
        <v>11</v>
      </c>
      <c r="L81" s="12"/>
      <c r="M81" s="12"/>
      <c r="N81" s="12">
        <v>4</v>
      </c>
      <c r="O81" s="12">
        <v>2</v>
      </c>
      <c r="P81" s="12"/>
      <c r="Q81" s="12"/>
      <c r="R81" s="12">
        <v>4</v>
      </c>
      <c r="S81" s="12">
        <v>1</v>
      </c>
      <c r="T81" s="12">
        <v>2</v>
      </c>
      <c r="U81" s="12"/>
      <c r="V81" s="12">
        <v>5</v>
      </c>
      <c r="W81" s="12"/>
      <c r="X81" s="12"/>
      <c r="Y81" s="12">
        <v>14</v>
      </c>
      <c r="Z81" s="12">
        <v>0</v>
      </c>
      <c r="AA81" s="12">
        <v>3</v>
      </c>
      <c r="AB81" s="12">
        <v>0</v>
      </c>
      <c r="AC81" s="12">
        <v>3</v>
      </c>
      <c r="AD81" s="12">
        <v>0</v>
      </c>
      <c r="AE81" s="12">
        <v>0</v>
      </c>
    </row>
    <row r="82" spans="1:31" ht="45" x14ac:dyDescent="0.25">
      <c r="A82" s="5">
        <v>48</v>
      </c>
      <c r="B82" s="10" t="s">
        <v>83</v>
      </c>
      <c r="C82" s="12">
        <f t="shared" si="15"/>
        <v>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/>
      <c r="N82" s="12">
        <v>0</v>
      </c>
      <c r="O82" s="12">
        <v>0</v>
      </c>
      <c r="P82" s="12"/>
      <c r="Q82" s="12"/>
      <c r="R82" s="12">
        <v>0</v>
      </c>
      <c r="S82" s="12">
        <v>0</v>
      </c>
      <c r="T82" s="12">
        <v>0</v>
      </c>
      <c r="U82" s="12"/>
      <c r="V82" s="12">
        <v>0</v>
      </c>
      <c r="W82" s="12"/>
      <c r="X82" s="12"/>
      <c r="Y82" s="12">
        <v>1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</row>
    <row r="83" spans="1:31" ht="30" x14ac:dyDescent="0.25">
      <c r="A83" s="5">
        <v>49</v>
      </c>
      <c r="B83" s="10" t="s">
        <v>19</v>
      </c>
      <c r="C83" s="12">
        <f t="shared" si="15"/>
        <v>127</v>
      </c>
      <c r="D83" s="12">
        <v>13</v>
      </c>
      <c r="E83" s="12">
        <v>6</v>
      </c>
      <c r="F83" s="12">
        <v>10</v>
      </c>
      <c r="G83" s="12">
        <v>12</v>
      </c>
      <c r="H83" s="12">
        <v>25</v>
      </c>
      <c r="I83" s="12">
        <v>3</v>
      </c>
      <c r="J83" s="12">
        <v>6</v>
      </c>
      <c r="K83" s="12">
        <v>8</v>
      </c>
      <c r="L83" s="12"/>
      <c r="M83" s="12"/>
      <c r="N83" s="12">
        <v>1</v>
      </c>
      <c r="O83" s="12">
        <v>6</v>
      </c>
      <c r="P83" s="12"/>
      <c r="Q83" s="12"/>
      <c r="R83" s="12">
        <v>5</v>
      </c>
      <c r="S83" s="12">
        <v>1</v>
      </c>
      <c r="T83" s="12">
        <v>3</v>
      </c>
      <c r="U83" s="12"/>
      <c r="V83" s="12">
        <v>12</v>
      </c>
      <c r="W83" s="12"/>
      <c r="X83" s="12"/>
      <c r="Y83" s="12">
        <v>13</v>
      </c>
      <c r="Z83" s="12">
        <v>0</v>
      </c>
      <c r="AA83" s="12">
        <v>1</v>
      </c>
      <c r="AB83" s="12">
        <v>0</v>
      </c>
      <c r="AC83" s="12">
        <v>2</v>
      </c>
      <c r="AD83" s="12">
        <v>0</v>
      </c>
      <c r="AE83" s="12">
        <v>0</v>
      </c>
    </row>
    <row r="84" spans="1:31" x14ac:dyDescent="0.25">
      <c r="A84" s="5">
        <v>50</v>
      </c>
      <c r="B84" s="10" t="s">
        <v>147</v>
      </c>
      <c r="C84" s="12">
        <f t="shared" si="15"/>
        <v>1179</v>
      </c>
      <c r="D84" s="12">
        <v>118</v>
      </c>
      <c r="E84" s="12">
        <v>106</v>
      </c>
      <c r="F84" s="12">
        <v>54</v>
      </c>
      <c r="G84" s="12">
        <v>88</v>
      </c>
      <c r="H84" s="12">
        <v>254</v>
      </c>
      <c r="I84" s="12">
        <v>71</v>
      </c>
      <c r="J84" s="12">
        <v>61</v>
      </c>
      <c r="K84" s="12">
        <v>89</v>
      </c>
      <c r="L84" s="12"/>
      <c r="M84" s="12"/>
      <c r="N84" s="12">
        <v>11</v>
      </c>
      <c r="O84" s="12">
        <v>35</v>
      </c>
      <c r="P84" s="12"/>
      <c r="Q84" s="12"/>
      <c r="R84" s="12">
        <v>42</v>
      </c>
      <c r="S84" s="12">
        <v>6</v>
      </c>
      <c r="T84" s="12">
        <v>63</v>
      </c>
      <c r="U84" s="12"/>
      <c r="V84" s="12">
        <v>39</v>
      </c>
      <c r="W84" s="12"/>
      <c r="X84" s="12"/>
      <c r="Y84" s="12">
        <v>82</v>
      </c>
      <c r="Z84" s="12">
        <v>1</v>
      </c>
      <c r="AA84" s="12">
        <v>22</v>
      </c>
      <c r="AB84" s="12">
        <v>14</v>
      </c>
      <c r="AC84" s="12">
        <v>23</v>
      </c>
      <c r="AD84" s="12">
        <v>0</v>
      </c>
      <c r="AE84" s="12">
        <v>0</v>
      </c>
    </row>
    <row r="85" spans="1:31" x14ac:dyDescent="0.25">
      <c r="A85" s="5">
        <v>51</v>
      </c>
      <c r="B85" s="10" t="s">
        <v>18</v>
      </c>
      <c r="C85" s="12">
        <f t="shared" si="15"/>
        <v>237</v>
      </c>
      <c r="D85" s="12">
        <v>19</v>
      </c>
      <c r="E85" s="12">
        <v>15</v>
      </c>
      <c r="F85" s="12">
        <v>18</v>
      </c>
      <c r="G85" s="12">
        <v>31</v>
      </c>
      <c r="H85" s="12">
        <v>46</v>
      </c>
      <c r="I85" s="12">
        <v>9</v>
      </c>
      <c r="J85" s="12">
        <v>17</v>
      </c>
      <c r="K85" s="12">
        <v>14</v>
      </c>
      <c r="L85" s="12"/>
      <c r="M85" s="12"/>
      <c r="N85" s="12">
        <v>5</v>
      </c>
      <c r="O85" s="12">
        <v>3</v>
      </c>
      <c r="P85" s="12"/>
      <c r="Q85" s="12"/>
      <c r="R85" s="12">
        <v>7</v>
      </c>
      <c r="S85" s="12">
        <v>2</v>
      </c>
      <c r="T85" s="12">
        <v>5</v>
      </c>
      <c r="U85" s="12"/>
      <c r="V85" s="12">
        <v>11</v>
      </c>
      <c r="W85" s="12"/>
      <c r="X85" s="12"/>
      <c r="Y85" s="12">
        <v>29</v>
      </c>
      <c r="Z85" s="12">
        <v>1</v>
      </c>
      <c r="AA85" s="12">
        <v>1</v>
      </c>
      <c r="AB85" s="12">
        <v>3</v>
      </c>
      <c r="AC85" s="12">
        <v>1</v>
      </c>
      <c r="AD85" s="12">
        <v>0</v>
      </c>
      <c r="AE85" s="12">
        <v>0</v>
      </c>
    </row>
    <row r="86" spans="1:31" ht="45" x14ac:dyDescent="0.25">
      <c r="A86" s="5">
        <v>52</v>
      </c>
      <c r="B86" s="10" t="s">
        <v>8</v>
      </c>
      <c r="C86" s="12">
        <f t="shared" si="15"/>
        <v>1</v>
      </c>
      <c r="D86" s="12">
        <v>0</v>
      </c>
      <c r="E86" s="12">
        <v>0</v>
      </c>
      <c r="F86" s="12">
        <v>0</v>
      </c>
      <c r="G86" s="12">
        <v>0</v>
      </c>
      <c r="H86" s="12">
        <v>1</v>
      </c>
      <c r="I86" s="12">
        <v>0</v>
      </c>
      <c r="J86" s="12">
        <v>0</v>
      </c>
      <c r="K86" s="12">
        <v>0</v>
      </c>
      <c r="L86" s="12"/>
      <c r="M86" s="12"/>
      <c r="N86" s="12">
        <v>0</v>
      </c>
      <c r="O86" s="12">
        <v>0</v>
      </c>
      <c r="P86" s="12"/>
      <c r="Q86" s="12"/>
      <c r="R86" s="12">
        <v>0</v>
      </c>
      <c r="S86" s="12">
        <v>0</v>
      </c>
      <c r="T86" s="12">
        <v>0</v>
      </c>
      <c r="U86" s="12"/>
      <c r="V86" s="12">
        <v>0</v>
      </c>
      <c r="W86" s="12"/>
      <c r="X86" s="12"/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1:31" ht="75" x14ac:dyDescent="0.25">
      <c r="A87" s="5">
        <v>53</v>
      </c>
      <c r="B87" s="10" t="s">
        <v>20</v>
      </c>
      <c r="C87" s="12">
        <f t="shared" si="15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/>
      <c r="N87" s="12">
        <v>0</v>
      </c>
      <c r="O87" s="12">
        <v>0</v>
      </c>
      <c r="P87" s="12"/>
      <c r="Q87" s="12"/>
      <c r="R87" s="12">
        <v>0</v>
      </c>
      <c r="S87" s="12">
        <v>0</v>
      </c>
      <c r="T87" s="12">
        <v>0</v>
      </c>
      <c r="U87" s="12"/>
      <c r="V87" s="12">
        <v>0</v>
      </c>
      <c r="W87" s="12"/>
      <c r="X87" s="12"/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</row>
    <row r="88" spans="1:31" ht="75" x14ac:dyDescent="0.25">
      <c r="A88" s="5">
        <v>54</v>
      </c>
      <c r="B88" s="10" t="s">
        <v>81</v>
      </c>
      <c r="C88" s="12">
        <f t="shared" si="15"/>
        <v>1876</v>
      </c>
      <c r="D88" s="12">
        <v>236</v>
      </c>
      <c r="E88" s="12">
        <v>143</v>
      </c>
      <c r="F88" s="12">
        <v>30</v>
      </c>
      <c r="G88" s="12">
        <v>62</v>
      </c>
      <c r="H88" s="12">
        <v>258</v>
      </c>
      <c r="I88" s="12">
        <v>91</v>
      </c>
      <c r="J88" s="12">
        <v>87</v>
      </c>
      <c r="K88" s="12">
        <v>92</v>
      </c>
      <c r="L88" s="12"/>
      <c r="M88" s="12"/>
      <c r="N88" s="12">
        <v>13</v>
      </c>
      <c r="O88" s="12">
        <v>82</v>
      </c>
      <c r="P88" s="12"/>
      <c r="Q88" s="12"/>
      <c r="R88" s="12">
        <v>218</v>
      </c>
      <c r="S88" s="12">
        <v>20</v>
      </c>
      <c r="T88" s="12">
        <v>230</v>
      </c>
      <c r="U88" s="12"/>
      <c r="V88" s="12">
        <v>80</v>
      </c>
      <c r="W88" s="12"/>
      <c r="X88" s="12"/>
      <c r="Y88" s="12">
        <v>121</v>
      </c>
      <c r="Z88" s="12">
        <v>6</v>
      </c>
      <c r="AA88" s="12">
        <v>41</v>
      </c>
      <c r="AB88" s="12">
        <v>27</v>
      </c>
      <c r="AC88" s="12">
        <v>39</v>
      </c>
      <c r="AD88" s="12">
        <v>0</v>
      </c>
      <c r="AE88" s="12">
        <v>0</v>
      </c>
    </row>
    <row r="89" spans="1:31" ht="60" x14ac:dyDescent="0.25">
      <c r="A89" s="5">
        <v>55</v>
      </c>
      <c r="B89" s="10" t="s">
        <v>79</v>
      </c>
      <c r="C89" s="12">
        <f t="shared" si="15"/>
        <v>1</v>
      </c>
      <c r="D89" s="12">
        <v>1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/>
      <c r="M89" s="12"/>
      <c r="N89" s="12">
        <v>0</v>
      </c>
      <c r="O89" s="12">
        <v>0</v>
      </c>
      <c r="P89" s="12"/>
      <c r="Q89" s="12"/>
      <c r="R89" s="12">
        <v>0</v>
      </c>
      <c r="S89" s="12">
        <v>0</v>
      </c>
      <c r="T89" s="12">
        <v>0</v>
      </c>
      <c r="U89" s="12"/>
      <c r="V89" s="12">
        <v>0</v>
      </c>
      <c r="W89" s="12"/>
      <c r="X89" s="12"/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</row>
    <row r="90" spans="1:31" ht="30" x14ac:dyDescent="0.25">
      <c r="A90" s="5">
        <v>56</v>
      </c>
      <c r="B90" s="10" t="s">
        <v>84</v>
      </c>
      <c r="C90" s="12">
        <f t="shared" si="15"/>
        <v>28</v>
      </c>
      <c r="D90" s="12">
        <v>20</v>
      </c>
      <c r="E90" s="12">
        <v>0</v>
      </c>
      <c r="F90" s="12">
        <v>2</v>
      </c>
      <c r="G90" s="12">
        <v>6</v>
      </c>
      <c r="H90" s="12">
        <v>0</v>
      </c>
      <c r="I90" s="12">
        <v>0</v>
      </c>
      <c r="J90" s="12">
        <v>0</v>
      </c>
      <c r="K90" s="12">
        <v>0</v>
      </c>
      <c r="L90" s="12"/>
      <c r="M90" s="12"/>
      <c r="N90" s="12">
        <v>0</v>
      </c>
      <c r="O90" s="12">
        <v>0</v>
      </c>
      <c r="P90" s="12"/>
      <c r="Q90" s="12"/>
      <c r="R90" s="12">
        <v>0</v>
      </c>
      <c r="S90" s="12">
        <v>0</v>
      </c>
      <c r="T90" s="12">
        <v>0</v>
      </c>
      <c r="U90" s="12"/>
      <c r="V90" s="12">
        <v>0</v>
      </c>
      <c r="W90" s="12"/>
      <c r="X90" s="12"/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</row>
    <row r="91" spans="1:31" ht="30" x14ac:dyDescent="0.25">
      <c r="A91" s="5">
        <v>57</v>
      </c>
      <c r="B91" s="10" t="s">
        <v>82</v>
      </c>
      <c r="C91" s="12">
        <f t="shared" si="15"/>
        <v>919</v>
      </c>
      <c r="D91" s="12">
        <v>131</v>
      </c>
      <c r="E91" s="12">
        <v>36</v>
      </c>
      <c r="F91" s="12">
        <v>155</v>
      </c>
      <c r="G91" s="12">
        <v>153</v>
      </c>
      <c r="H91" s="12">
        <v>60</v>
      </c>
      <c r="I91" s="12">
        <v>37</v>
      </c>
      <c r="J91" s="12">
        <v>33</v>
      </c>
      <c r="K91" s="12">
        <v>125</v>
      </c>
      <c r="L91" s="12"/>
      <c r="M91" s="12"/>
      <c r="N91" s="12">
        <v>29</v>
      </c>
      <c r="O91" s="12">
        <v>7</v>
      </c>
      <c r="P91" s="12"/>
      <c r="Q91" s="12"/>
      <c r="R91" s="12">
        <v>8</v>
      </c>
      <c r="S91" s="12">
        <v>10</v>
      </c>
      <c r="T91" s="12">
        <v>19</v>
      </c>
      <c r="U91" s="12"/>
      <c r="V91" s="12">
        <v>34</v>
      </c>
      <c r="W91" s="12"/>
      <c r="X91" s="12"/>
      <c r="Y91" s="12">
        <v>33</v>
      </c>
      <c r="Z91" s="12">
        <v>2</v>
      </c>
      <c r="AA91" s="12">
        <v>21</v>
      </c>
      <c r="AB91" s="12">
        <v>6</v>
      </c>
      <c r="AC91" s="12">
        <v>20</v>
      </c>
      <c r="AD91" s="12">
        <v>0</v>
      </c>
      <c r="AE91" s="12">
        <v>0</v>
      </c>
    </row>
    <row r="92" spans="1:31" x14ac:dyDescent="0.25">
      <c r="A92" s="5">
        <v>58</v>
      </c>
      <c r="B92" s="10" t="s">
        <v>80</v>
      </c>
      <c r="C92" s="12">
        <f t="shared" si="15"/>
        <v>190</v>
      </c>
      <c r="D92" s="12">
        <v>34</v>
      </c>
      <c r="E92" s="12">
        <v>9</v>
      </c>
      <c r="F92" s="12">
        <v>16</v>
      </c>
      <c r="G92" s="12">
        <v>32</v>
      </c>
      <c r="H92" s="12">
        <v>37</v>
      </c>
      <c r="I92" s="12">
        <v>4</v>
      </c>
      <c r="J92" s="12">
        <v>5</v>
      </c>
      <c r="K92" s="12">
        <v>13</v>
      </c>
      <c r="L92" s="12"/>
      <c r="M92" s="12"/>
      <c r="N92" s="12">
        <v>3</v>
      </c>
      <c r="O92" s="12">
        <v>0</v>
      </c>
      <c r="P92" s="12"/>
      <c r="Q92" s="12"/>
      <c r="R92" s="12">
        <v>9</v>
      </c>
      <c r="S92" s="12">
        <v>0</v>
      </c>
      <c r="T92" s="12">
        <v>4</v>
      </c>
      <c r="U92" s="12"/>
      <c r="V92" s="12">
        <v>0</v>
      </c>
      <c r="W92" s="12"/>
      <c r="X92" s="12"/>
      <c r="Y92" s="12">
        <v>18</v>
      </c>
      <c r="Z92" s="12">
        <v>2</v>
      </c>
      <c r="AA92" s="12">
        <v>4</v>
      </c>
      <c r="AB92" s="12">
        <v>0</v>
      </c>
      <c r="AC92" s="12">
        <v>0</v>
      </c>
      <c r="AD92" s="12">
        <v>0</v>
      </c>
      <c r="AE92" s="12">
        <v>0</v>
      </c>
    </row>
    <row r="93" spans="1:31" ht="30" x14ac:dyDescent="0.25">
      <c r="A93" s="5">
        <v>59</v>
      </c>
      <c r="B93" s="10" t="s">
        <v>148</v>
      </c>
      <c r="C93" s="12">
        <f t="shared" si="15"/>
        <v>580</v>
      </c>
      <c r="D93" s="12">
        <v>75</v>
      </c>
      <c r="E93" s="12">
        <v>69</v>
      </c>
      <c r="F93" s="12">
        <v>4</v>
      </c>
      <c r="G93" s="12">
        <v>16</v>
      </c>
      <c r="H93" s="12">
        <v>159</v>
      </c>
      <c r="I93" s="12">
        <v>54</v>
      </c>
      <c r="J93" s="12">
        <v>38</v>
      </c>
      <c r="K93" s="12">
        <v>41</v>
      </c>
      <c r="L93" s="12"/>
      <c r="M93" s="12"/>
      <c r="N93" s="12">
        <v>1</v>
      </c>
      <c r="O93" s="12">
        <v>2</v>
      </c>
      <c r="P93" s="12"/>
      <c r="Q93" s="12"/>
      <c r="R93" s="12">
        <v>8</v>
      </c>
      <c r="S93" s="12">
        <v>8</v>
      </c>
      <c r="T93" s="12">
        <v>30</v>
      </c>
      <c r="U93" s="12"/>
      <c r="V93" s="12">
        <v>8</v>
      </c>
      <c r="W93" s="12"/>
      <c r="X93" s="12"/>
      <c r="Y93" s="12">
        <v>38</v>
      </c>
      <c r="Z93" s="12">
        <v>1</v>
      </c>
      <c r="AA93" s="12">
        <v>10</v>
      </c>
      <c r="AB93" s="12">
        <v>4</v>
      </c>
      <c r="AC93" s="12">
        <v>14</v>
      </c>
      <c r="AD93" s="12">
        <v>0</v>
      </c>
      <c r="AE93" s="12">
        <v>0</v>
      </c>
    </row>
    <row r="94" spans="1:31" x14ac:dyDescent="0.25">
      <c r="A94" s="5">
        <v>60</v>
      </c>
      <c r="B94" s="10" t="s">
        <v>109</v>
      </c>
      <c r="C94" s="12">
        <f t="shared" si="15"/>
        <v>2</v>
      </c>
      <c r="D94" s="12">
        <v>1</v>
      </c>
      <c r="E94" s="12">
        <v>0</v>
      </c>
      <c r="F94" s="12">
        <v>0</v>
      </c>
      <c r="G94" s="12">
        <v>1</v>
      </c>
      <c r="H94" s="12">
        <v>0</v>
      </c>
      <c r="I94" s="12">
        <v>0</v>
      </c>
      <c r="J94" s="12">
        <v>0</v>
      </c>
      <c r="K94" s="12">
        <v>0</v>
      </c>
      <c r="L94" s="12"/>
      <c r="M94" s="12"/>
      <c r="N94" s="12">
        <v>0</v>
      </c>
      <c r="O94" s="12">
        <v>0</v>
      </c>
      <c r="P94" s="12"/>
      <c r="Q94" s="12"/>
      <c r="R94" s="12">
        <v>0</v>
      </c>
      <c r="S94" s="12">
        <v>0</v>
      </c>
      <c r="T94" s="12">
        <v>0</v>
      </c>
      <c r="U94" s="12"/>
      <c r="V94" s="12">
        <v>0</v>
      </c>
      <c r="W94" s="12"/>
      <c r="X94" s="12"/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</row>
    <row r="95" spans="1:31" ht="45" x14ac:dyDescent="0.25">
      <c r="A95" s="5">
        <v>61</v>
      </c>
      <c r="B95" s="10" t="s">
        <v>110</v>
      </c>
      <c r="C95" s="12">
        <f t="shared" si="15"/>
        <v>378</v>
      </c>
      <c r="D95" s="12">
        <v>42</v>
      </c>
      <c r="E95" s="12">
        <v>29</v>
      </c>
      <c r="F95" s="12">
        <v>48</v>
      </c>
      <c r="G95" s="12">
        <v>49</v>
      </c>
      <c r="H95" s="12">
        <v>25</v>
      </c>
      <c r="I95" s="12">
        <v>34</v>
      </c>
      <c r="J95" s="12">
        <v>34</v>
      </c>
      <c r="K95" s="12">
        <v>35</v>
      </c>
      <c r="L95" s="12"/>
      <c r="M95" s="12"/>
      <c r="N95" s="12">
        <v>6</v>
      </c>
      <c r="O95" s="12">
        <v>7</v>
      </c>
      <c r="P95" s="12"/>
      <c r="Q95" s="12"/>
      <c r="R95" s="12">
        <v>3</v>
      </c>
      <c r="S95" s="12">
        <v>2</v>
      </c>
      <c r="T95" s="12">
        <v>6</v>
      </c>
      <c r="U95" s="12"/>
      <c r="V95" s="12">
        <v>3</v>
      </c>
      <c r="W95" s="12"/>
      <c r="X95" s="12"/>
      <c r="Y95" s="12">
        <v>29</v>
      </c>
      <c r="Z95" s="12">
        <v>4</v>
      </c>
      <c r="AA95" s="12">
        <v>13</v>
      </c>
      <c r="AB95" s="12">
        <v>9</v>
      </c>
      <c r="AC95" s="12">
        <v>0</v>
      </c>
      <c r="AD95" s="12">
        <v>0</v>
      </c>
      <c r="AE95" s="12">
        <v>0</v>
      </c>
    </row>
    <row r="96" spans="1:31" ht="45" x14ac:dyDescent="0.25">
      <c r="A96" s="5">
        <v>62</v>
      </c>
      <c r="B96" s="10" t="s">
        <v>9</v>
      </c>
      <c r="C96" s="12">
        <f t="shared" si="15"/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/>
      <c r="M96" s="12"/>
      <c r="N96" s="12">
        <v>0</v>
      </c>
      <c r="O96" s="12">
        <v>0</v>
      </c>
      <c r="P96" s="12"/>
      <c r="Q96" s="12"/>
      <c r="R96" s="12">
        <v>0</v>
      </c>
      <c r="S96" s="12">
        <v>0</v>
      </c>
      <c r="T96" s="12">
        <v>0</v>
      </c>
      <c r="U96" s="12"/>
      <c r="V96" s="12">
        <v>0</v>
      </c>
      <c r="W96" s="12"/>
      <c r="X96" s="12"/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</row>
    <row r="97" spans="1:31" ht="90" x14ac:dyDescent="0.25">
      <c r="A97" s="5">
        <v>63</v>
      </c>
      <c r="B97" s="10" t="s">
        <v>111</v>
      </c>
      <c r="C97" s="12">
        <f t="shared" si="15"/>
        <v>0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12"/>
      <c r="N97" s="12">
        <v>0</v>
      </c>
      <c r="O97" s="12">
        <v>0</v>
      </c>
      <c r="P97" s="12"/>
      <c r="Q97" s="12"/>
      <c r="R97" s="12">
        <v>0</v>
      </c>
      <c r="S97" s="12">
        <v>0</v>
      </c>
      <c r="T97" s="12">
        <v>0</v>
      </c>
      <c r="U97" s="12"/>
      <c r="V97" s="12">
        <v>0</v>
      </c>
      <c r="W97" s="12"/>
      <c r="X97" s="12"/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</row>
    <row r="98" spans="1:31" ht="30" x14ac:dyDescent="0.25">
      <c r="A98" s="5">
        <v>64</v>
      </c>
      <c r="B98" s="10" t="s">
        <v>37</v>
      </c>
      <c r="C98" s="12">
        <f t="shared" si="15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12"/>
      <c r="N98" s="12">
        <v>0</v>
      </c>
      <c r="O98" s="12">
        <v>0</v>
      </c>
      <c r="P98" s="12"/>
      <c r="Q98" s="12"/>
      <c r="R98" s="12">
        <v>0</v>
      </c>
      <c r="S98" s="12">
        <v>0</v>
      </c>
      <c r="T98" s="12">
        <v>0</v>
      </c>
      <c r="U98" s="12"/>
      <c r="V98" s="12">
        <v>0</v>
      </c>
      <c r="W98" s="12"/>
      <c r="X98" s="12"/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</row>
    <row r="99" spans="1:31" ht="180" x14ac:dyDescent="0.25">
      <c r="A99" s="5">
        <v>65</v>
      </c>
      <c r="B99" s="10" t="s">
        <v>112</v>
      </c>
      <c r="C99" s="12">
        <f t="shared" si="15"/>
        <v>1</v>
      </c>
      <c r="D99" s="12">
        <v>0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2"/>
      <c r="N99" s="12">
        <v>0</v>
      </c>
      <c r="O99" s="12">
        <v>0</v>
      </c>
      <c r="P99" s="12"/>
      <c r="Q99" s="12"/>
      <c r="R99" s="12">
        <v>0</v>
      </c>
      <c r="S99" s="12">
        <v>0</v>
      </c>
      <c r="T99" s="12">
        <v>0</v>
      </c>
      <c r="U99" s="12"/>
      <c r="V99" s="12">
        <v>0</v>
      </c>
      <c r="W99" s="12"/>
      <c r="X99" s="12"/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</row>
    <row r="100" spans="1:31" ht="180" x14ac:dyDescent="0.25">
      <c r="A100" s="5">
        <v>66</v>
      </c>
      <c r="B100" s="10" t="s">
        <v>113</v>
      </c>
      <c r="C100" s="12">
        <f t="shared" si="15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/>
      <c r="N100" s="12">
        <v>0</v>
      </c>
      <c r="O100" s="12">
        <v>0</v>
      </c>
      <c r="P100" s="12"/>
      <c r="Q100" s="12"/>
      <c r="R100" s="12">
        <v>0</v>
      </c>
      <c r="S100" s="12">
        <v>0</v>
      </c>
      <c r="T100" s="12">
        <v>0</v>
      </c>
      <c r="U100" s="12"/>
      <c r="V100" s="12">
        <v>0</v>
      </c>
      <c r="W100" s="12"/>
      <c r="X100" s="12"/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</row>
    <row r="101" spans="1:31" ht="45" x14ac:dyDescent="0.25">
      <c r="A101" s="5">
        <v>67</v>
      </c>
      <c r="B101" s="10" t="s">
        <v>114</v>
      </c>
      <c r="C101" s="12">
        <f t="shared" si="15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/>
      <c r="N101" s="12">
        <v>0</v>
      </c>
      <c r="O101" s="12">
        <v>0</v>
      </c>
      <c r="P101" s="12"/>
      <c r="Q101" s="12"/>
      <c r="R101" s="12">
        <v>0</v>
      </c>
      <c r="S101" s="12">
        <v>0</v>
      </c>
      <c r="T101" s="12">
        <v>0</v>
      </c>
      <c r="U101" s="12"/>
      <c r="V101" s="12">
        <v>0</v>
      </c>
      <c r="W101" s="12"/>
      <c r="X101" s="12"/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</row>
    <row r="102" spans="1:31" ht="150" x14ac:dyDescent="0.25">
      <c r="A102" s="5">
        <v>68</v>
      </c>
      <c r="B102" s="10" t="s">
        <v>115</v>
      </c>
      <c r="C102" s="12">
        <f t="shared" si="15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2"/>
      <c r="N102" s="12">
        <v>0</v>
      </c>
      <c r="O102" s="12">
        <v>0</v>
      </c>
      <c r="P102" s="12"/>
      <c r="Q102" s="12"/>
      <c r="R102" s="12">
        <v>0</v>
      </c>
      <c r="S102" s="12">
        <v>0</v>
      </c>
      <c r="T102" s="12">
        <v>0</v>
      </c>
      <c r="U102" s="12"/>
      <c r="V102" s="12">
        <v>0</v>
      </c>
      <c r="W102" s="12"/>
      <c r="X102" s="12"/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</row>
    <row r="103" spans="1:31" ht="45" x14ac:dyDescent="0.25">
      <c r="A103" s="5">
        <v>69</v>
      </c>
      <c r="B103" s="10" t="s">
        <v>56</v>
      </c>
      <c r="C103" s="12">
        <f t="shared" si="15"/>
        <v>72</v>
      </c>
      <c r="D103" s="12">
        <v>35</v>
      </c>
      <c r="E103" s="12">
        <v>1</v>
      </c>
      <c r="F103" s="12">
        <v>4</v>
      </c>
      <c r="G103" s="12">
        <v>10</v>
      </c>
      <c r="H103" s="12">
        <v>0</v>
      </c>
      <c r="I103" s="12">
        <v>0</v>
      </c>
      <c r="J103" s="12">
        <v>0</v>
      </c>
      <c r="K103" s="12">
        <v>19</v>
      </c>
      <c r="L103" s="12"/>
      <c r="M103" s="12"/>
      <c r="N103" s="12">
        <v>1</v>
      </c>
      <c r="O103" s="12">
        <v>0</v>
      </c>
      <c r="P103" s="12"/>
      <c r="Q103" s="12"/>
      <c r="R103" s="12">
        <v>0</v>
      </c>
      <c r="S103" s="12">
        <v>0</v>
      </c>
      <c r="T103" s="12">
        <v>1</v>
      </c>
      <c r="U103" s="12"/>
      <c r="V103" s="12">
        <v>0</v>
      </c>
      <c r="W103" s="12"/>
      <c r="X103" s="12"/>
      <c r="Y103" s="12">
        <v>0</v>
      </c>
      <c r="Z103" s="12">
        <v>1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</row>
    <row r="104" spans="1:31" x14ac:dyDescent="0.25">
      <c r="A104" s="5">
        <v>70</v>
      </c>
      <c r="B104" s="10" t="s">
        <v>116</v>
      </c>
      <c r="C104" s="12">
        <f t="shared" si="15"/>
        <v>16</v>
      </c>
      <c r="D104" s="12">
        <v>2</v>
      </c>
      <c r="E104" s="12">
        <v>3</v>
      </c>
      <c r="F104" s="12">
        <v>1</v>
      </c>
      <c r="G104" s="12">
        <v>2</v>
      </c>
      <c r="H104" s="12">
        <v>0</v>
      </c>
      <c r="I104" s="12">
        <v>2</v>
      </c>
      <c r="J104" s="12">
        <v>0</v>
      </c>
      <c r="K104" s="12">
        <v>1</v>
      </c>
      <c r="L104" s="12"/>
      <c r="M104" s="12"/>
      <c r="N104" s="12">
        <v>0</v>
      </c>
      <c r="O104" s="12">
        <v>0</v>
      </c>
      <c r="P104" s="12"/>
      <c r="Q104" s="12"/>
      <c r="R104" s="12">
        <v>1</v>
      </c>
      <c r="S104" s="12">
        <v>0</v>
      </c>
      <c r="T104" s="12">
        <v>2</v>
      </c>
      <c r="U104" s="12"/>
      <c r="V104" s="12">
        <v>1</v>
      </c>
      <c r="W104" s="12"/>
      <c r="X104" s="12"/>
      <c r="Y104" s="12">
        <v>1</v>
      </c>
      <c r="Z104" s="12">
        <v>0</v>
      </c>
      <c r="AA104" s="12">
        <v>0</v>
      </c>
      <c r="AB104" s="12">
        <v>0</v>
      </c>
      <c r="AC104" s="12">
        <v>0</v>
      </c>
      <c r="AD104" s="12">
        <v>0</v>
      </c>
      <c r="AE104" s="12">
        <v>0</v>
      </c>
    </row>
    <row r="105" spans="1:31" ht="30" x14ac:dyDescent="0.25">
      <c r="A105" s="5">
        <v>71</v>
      </c>
      <c r="B105" s="10" t="s">
        <v>94</v>
      </c>
      <c r="C105" s="12">
        <f t="shared" si="15"/>
        <v>1237</v>
      </c>
      <c r="D105" s="12">
        <v>226</v>
      </c>
      <c r="E105" s="12">
        <v>67</v>
      </c>
      <c r="F105" s="12">
        <v>137</v>
      </c>
      <c r="G105" s="12">
        <v>169</v>
      </c>
      <c r="H105" s="12">
        <v>152</v>
      </c>
      <c r="I105" s="12">
        <v>64</v>
      </c>
      <c r="J105" s="12">
        <v>51</v>
      </c>
      <c r="K105" s="12">
        <v>111</v>
      </c>
      <c r="L105" s="12"/>
      <c r="M105" s="12"/>
      <c r="N105" s="12">
        <v>12</v>
      </c>
      <c r="O105" s="12">
        <v>8</v>
      </c>
      <c r="P105" s="12"/>
      <c r="Q105" s="12"/>
      <c r="R105" s="12">
        <v>16</v>
      </c>
      <c r="S105" s="12">
        <v>6</v>
      </c>
      <c r="T105" s="12">
        <v>37</v>
      </c>
      <c r="U105" s="12"/>
      <c r="V105" s="12">
        <v>23</v>
      </c>
      <c r="W105" s="12"/>
      <c r="X105" s="12"/>
      <c r="Y105" s="12">
        <v>101</v>
      </c>
      <c r="Z105" s="12">
        <v>2</v>
      </c>
      <c r="AA105" s="12">
        <v>32</v>
      </c>
      <c r="AB105" s="12">
        <v>13</v>
      </c>
      <c r="AC105" s="12">
        <v>10</v>
      </c>
      <c r="AD105" s="12">
        <v>0</v>
      </c>
      <c r="AE105" s="12">
        <v>0</v>
      </c>
    </row>
    <row r="106" spans="1:31" ht="30" x14ac:dyDescent="0.25">
      <c r="A106" s="5">
        <v>72</v>
      </c>
      <c r="B106" s="10" t="s">
        <v>117</v>
      </c>
      <c r="C106" s="12">
        <f t="shared" si="15"/>
        <v>204</v>
      </c>
      <c r="D106" s="12">
        <v>17</v>
      </c>
      <c r="E106" s="12">
        <v>8</v>
      </c>
      <c r="F106" s="12">
        <v>11</v>
      </c>
      <c r="G106" s="12">
        <v>17</v>
      </c>
      <c r="H106" s="12">
        <v>27</v>
      </c>
      <c r="I106" s="12">
        <v>18</v>
      </c>
      <c r="J106" s="12">
        <v>17</v>
      </c>
      <c r="K106" s="12">
        <v>19</v>
      </c>
      <c r="L106" s="12"/>
      <c r="M106" s="12"/>
      <c r="N106" s="12">
        <v>2</v>
      </c>
      <c r="O106" s="12">
        <v>6</v>
      </c>
      <c r="P106" s="12"/>
      <c r="Q106" s="12"/>
      <c r="R106" s="12">
        <v>4</v>
      </c>
      <c r="S106" s="12">
        <v>0</v>
      </c>
      <c r="T106" s="12">
        <v>20</v>
      </c>
      <c r="U106" s="12"/>
      <c r="V106" s="12">
        <v>1</v>
      </c>
      <c r="W106" s="12"/>
      <c r="X106" s="12"/>
      <c r="Y106" s="12">
        <v>27</v>
      </c>
      <c r="Z106" s="12">
        <v>0</v>
      </c>
      <c r="AA106" s="12">
        <v>5</v>
      </c>
      <c r="AB106" s="12">
        <v>2</v>
      </c>
      <c r="AC106" s="12">
        <v>3</v>
      </c>
      <c r="AD106" s="12">
        <v>0</v>
      </c>
      <c r="AE106" s="12">
        <v>0</v>
      </c>
    </row>
    <row r="107" spans="1:31" x14ac:dyDescent="0.25">
      <c r="A107" s="5">
        <v>73</v>
      </c>
      <c r="B107" s="10" t="s">
        <v>118</v>
      </c>
      <c r="C107" s="12">
        <f t="shared" si="15"/>
        <v>152</v>
      </c>
      <c r="D107" s="12">
        <v>17</v>
      </c>
      <c r="E107" s="12">
        <v>5</v>
      </c>
      <c r="F107" s="12">
        <v>15</v>
      </c>
      <c r="G107" s="12">
        <v>34</v>
      </c>
      <c r="H107" s="12">
        <v>14</v>
      </c>
      <c r="I107" s="12">
        <v>8</v>
      </c>
      <c r="J107" s="12">
        <v>4</v>
      </c>
      <c r="K107" s="12">
        <v>20</v>
      </c>
      <c r="L107" s="12"/>
      <c r="M107" s="12"/>
      <c r="N107" s="12">
        <v>2</v>
      </c>
      <c r="O107" s="12">
        <v>3</v>
      </c>
      <c r="P107" s="12"/>
      <c r="Q107" s="12"/>
      <c r="R107" s="12">
        <v>5</v>
      </c>
      <c r="S107" s="12">
        <v>0</v>
      </c>
      <c r="T107" s="12">
        <v>8</v>
      </c>
      <c r="U107" s="12"/>
      <c r="V107" s="12">
        <v>3</v>
      </c>
      <c r="W107" s="12"/>
      <c r="X107" s="12"/>
      <c r="Y107" s="12">
        <v>8</v>
      </c>
      <c r="Z107" s="12">
        <v>0</v>
      </c>
      <c r="AA107" s="12">
        <v>0</v>
      </c>
      <c r="AB107" s="12">
        <v>1</v>
      </c>
      <c r="AC107" s="12">
        <v>5</v>
      </c>
      <c r="AD107" s="12">
        <v>0</v>
      </c>
      <c r="AE107" s="12">
        <v>0</v>
      </c>
    </row>
    <row r="108" spans="1:31" ht="30" x14ac:dyDescent="0.25">
      <c r="A108" s="5">
        <v>74</v>
      </c>
      <c r="B108" s="10" t="s">
        <v>119</v>
      </c>
      <c r="C108" s="12">
        <f t="shared" si="15"/>
        <v>1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1</v>
      </c>
      <c r="L108" s="12"/>
      <c r="M108" s="12"/>
      <c r="N108" s="12">
        <v>0</v>
      </c>
      <c r="O108" s="12">
        <v>0</v>
      </c>
      <c r="P108" s="12"/>
      <c r="Q108" s="12"/>
      <c r="R108" s="12">
        <v>0</v>
      </c>
      <c r="S108" s="12">
        <v>0</v>
      </c>
      <c r="T108" s="12">
        <v>0</v>
      </c>
      <c r="U108" s="12"/>
      <c r="V108" s="12">
        <v>0</v>
      </c>
      <c r="W108" s="12"/>
      <c r="X108" s="12"/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</row>
    <row r="109" spans="1:31" ht="30" x14ac:dyDescent="0.25">
      <c r="A109" s="5">
        <v>75</v>
      </c>
      <c r="B109" s="10" t="s">
        <v>120</v>
      </c>
      <c r="C109" s="12">
        <f t="shared" si="15"/>
        <v>128</v>
      </c>
      <c r="D109" s="12">
        <v>6</v>
      </c>
      <c r="E109" s="12">
        <v>4</v>
      </c>
      <c r="F109" s="12">
        <v>19</v>
      </c>
      <c r="G109" s="12">
        <v>31</v>
      </c>
      <c r="H109" s="12">
        <v>18</v>
      </c>
      <c r="I109" s="12">
        <v>7</v>
      </c>
      <c r="J109" s="12">
        <v>5</v>
      </c>
      <c r="K109" s="12">
        <v>9</v>
      </c>
      <c r="L109" s="12"/>
      <c r="M109" s="12"/>
      <c r="N109" s="12">
        <v>5</v>
      </c>
      <c r="O109" s="12">
        <v>0</v>
      </c>
      <c r="P109" s="12"/>
      <c r="Q109" s="12"/>
      <c r="R109" s="12">
        <v>3</v>
      </c>
      <c r="S109" s="12">
        <v>3</v>
      </c>
      <c r="T109" s="12">
        <v>2</v>
      </c>
      <c r="U109" s="12"/>
      <c r="V109" s="12">
        <v>1</v>
      </c>
      <c r="W109" s="12"/>
      <c r="X109" s="12"/>
      <c r="Y109" s="12">
        <v>9</v>
      </c>
      <c r="Z109" s="12">
        <v>0</v>
      </c>
      <c r="AA109" s="12">
        <v>3</v>
      </c>
      <c r="AB109" s="12">
        <v>0</v>
      </c>
      <c r="AC109" s="12">
        <v>3</v>
      </c>
      <c r="AD109" s="12">
        <v>0</v>
      </c>
      <c r="AE109" s="12">
        <v>0</v>
      </c>
    </row>
    <row r="110" spans="1:31" x14ac:dyDescent="0.25">
      <c r="A110" s="5">
        <v>76</v>
      </c>
      <c r="B110" s="10" t="s">
        <v>121</v>
      </c>
      <c r="C110" s="12">
        <f t="shared" si="15"/>
        <v>39</v>
      </c>
      <c r="D110" s="12">
        <v>0</v>
      </c>
      <c r="E110" s="12">
        <v>4</v>
      </c>
      <c r="F110" s="12">
        <v>1</v>
      </c>
      <c r="G110" s="12">
        <v>7</v>
      </c>
      <c r="H110" s="12">
        <v>0</v>
      </c>
      <c r="I110" s="12">
        <v>1</v>
      </c>
      <c r="J110" s="12">
        <v>2</v>
      </c>
      <c r="K110" s="12">
        <v>5</v>
      </c>
      <c r="L110" s="12"/>
      <c r="M110" s="12"/>
      <c r="N110" s="12">
        <v>0</v>
      </c>
      <c r="O110" s="12">
        <v>0</v>
      </c>
      <c r="P110" s="12"/>
      <c r="Q110" s="12"/>
      <c r="R110" s="12">
        <v>11</v>
      </c>
      <c r="S110" s="12">
        <v>0</v>
      </c>
      <c r="T110" s="12">
        <v>3</v>
      </c>
      <c r="U110" s="12"/>
      <c r="V110" s="12">
        <v>4</v>
      </c>
      <c r="W110" s="12"/>
      <c r="X110" s="12"/>
      <c r="Y110" s="12">
        <v>0</v>
      </c>
      <c r="Z110" s="12">
        <v>0</v>
      </c>
      <c r="AA110" s="12">
        <v>0</v>
      </c>
      <c r="AB110" s="12">
        <v>1</v>
      </c>
      <c r="AC110" s="12">
        <v>0</v>
      </c>
      <c r="AD110" s="12">
        <v>0</v>
      </c>
      <c r="AE110" s="12">
        <v>0</v>
      </c>
    </row>
    <row r="111" spans="1:31" ht="45" x14ac:dyDescent="0.25">
      <c r="A111" s="5">
        <v>77</v>
      </c>
      <c r="B111" s="10" t="s">
        <v>122</v>
      </c>
      <c r="C111" s="12">
        <f t="shared" si="15"/>
        <v>0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/>
      <c r="M111" s="12"/>
      <c r="N111" s="12">
        <v>0</v>
      </c>
      <c r="O111" s="12">
        <v>0</v>
      </c>
      <c r="P111" s="12"/>
      <c r="Q111" s="12"/>
      <c r="R111" s="12">
        <v>0</v>
      </c>
      <c r="S111" s="12">
        <v>0</v>
      </c>
      <c r="T111" s="12">
        <v>0</v>
      </c>
      <c r="U111" s="12"/>
      <c r="V111" s="12">
        <v>0</v>
      </c>
      <c r="W111" s="12"/>
      <c r="X111" s="12"/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</row>
    <row r="112" spans="1:31" ht="60" x14ac:dyDescent="0.25">
      <c r="A112" s="5">
        <v>78</v>
      </c>
      <c r="B112" s="10" t="s">
        <v>123</v>
      </c>
      <c r="C112" s="12">
        <f t="shared" si="15"/>
        <v>7</v>
      </c>
      <c r="D112" s="12">
        <v>0</v>
      </c>
      <c r="E112" s="12">
        <v>2</v>
      </c>
      <c r="F112" s="12">
        <v>1</v>
      </c>
      <c r="G112" s="12">
        <v>0</v>
      </c>
      <c r="H112" s="12">
        <v>0</v>
      </c>
      <c r="I112" s="12">
        <v>1</v>
      </c>
      <c r="J112" s="12">
        <v>1</v>
      </c>
      <c r="K112" s="12">
        <v>0</v>
      </c>
      <c r="L112" s="12"/>
      <c r="M112" s="12"/>
      <c r="N112" s="12">
        <v>0</v>
      </c>
      <c r="O112" s="12">
        <v>0</v>
      </c>
      <c r="P112" s="12"/>
      <c r="Q112" s="12"/>
      <c r="R112" s="12">
        <v>0</v>
      </c>
      <c r="S112" s="12">
        <v>0</v>
      </c>
      <c r="T112" s="12">
        <v>0</v>
      </c>
      <c r="U112" s="12"/>
      <c r="V112" s="12">
        <v>1</v>
      </c>
      <c r="W112" s="12"/>
      <c r="X112" s="12"/>
      <c r="Y112" s="12">
        <v>0</v>
      </c>
      <c r="Z112" s="12">
        <v>0</v>
      </c>
      <c r="AA112" s="12">
        <v>0</v>
      </c>
      <c r="AB112" s="12">
        <v>1</v>
      </c>
      <c r="AC112" s="12">
        <v>0</v>
      </c>
      <c r="AD112" s="12">
        <v>0</v>
      </c>
      <c r="AE112" s="12">
        <v>0</v>
      </c>
    </row>
    <row r="113" spans="1:33" ht="60" x14ac:dyDescent="0.25">
      <c r="A113" s="5">
        <v>79</v>
      </c>
      <c r="B113" s="10" t="s">
        <v>124</v>
      </c>
      <c r="C113" s="12">
        <f t="shared" si="15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/>
      <c r="M113" s="12"/>
      <c r="N113" s="12">
        <v>0</v>
      </c>
      <c r="O113" s="12">
        <v>0</v>
      </c>
      <c r="P113" s="12"/>
      <c r="Q113" s="12"/>
      <c r="R113" s="12">
        <v>0</v>
      </c>
      <c r="S113" s="12">
        <v>0</v>
      </c>
      <c r="T113" s="12">
        <v>0</v>
      </c>
      <c r="U113" s="12"/>
      <c r="V113" s="12">
        <v>0</v>
      </c>
      <c r="W113" s="12"/>
      <c r="X113" s="12"/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</row>
    <row r="114" spans="1:33" ht="30" x14ac:dyDescent="0.25">
      <c r="A114" s="5">
        <v>80</v>
      </c>
      <c r="B114" s="22" t="s">
        <v>163</v>
      </c>
      <c r="C114" s="12">
        <f t="shared" si="15"/>
        <v>146</v>
      </c>
      <c r="D114" s="12">
        <v>21</v>
      </c>
      <c r="E114" s="12">
        <v>12</v>
      </c>
      <c r="F114" s="12">
        <v>5</v>
      </c>
      <c r="G114" s="12">
        <v>16</v>
      </c>
      <c r="H114" s="12">
        <v>26</v>
      </c>
      <c r="I114" s="12">
        <v>3</v>
      </c>
      <c r="J114" s="12">
        <v>6</v>
      </c>
      <c r="K114" s="12">
        <v>20</v>
      </c>
      <c r="L114" s="12"/>
      <c r="M114" s="12"/>
      <c r="N114" s="12">
        <v>2</v>
      </c>
      <c r="O114" s="12">
        <v>1</v>
      </c>
      <c r="P114" s="12"/>
      <c r="Q114" s="12"/>
      <c r="R114" s="12">
        <v>9</v>
      </c>
      <c r="S114" s="12">
        <v>0</v>
      </c>
      <c r="T114" s="12">
        <v>7</v>
      </c>
      <c r="U114" s="12"/>
      <c r="V114" s="12">
        <v>3</v>
      </c>
      <c r="W114" s="12"/>
      <c r="X114" s="12"/>
      <c r="Y114" s="12">
        <v>10</v>
      </c>
      <c r="Z114" s="12">
        <v>0</v>
      </c>
      <c r="AA114" s="12">
        <v>2</v>
      </c>
      <c r="AB114" s="12">
        <v>3</v>
      </c>
      <c r="AC114" s="12">
        <v>0</v>
      </c>
      <c r="AD114" s="12">
        <v>0</v>
      </c>
      <c r="AE114" s="12">
        <v>0</v>
      </c>
    </row>
    <row r="115" spans="1:33" ht="30" x14ac:dyDescent="0.25">
      <c r="A115" s="5">
        <v>81</v>
      </c>
      <c r="B115" s="22" t="s">
        <v>184</v>
      </c>
      <c r="C115" s="12">
        <f>SUM(D115:AE115)</f>
        <v>314</v>
      </c>
      <c r="D115" s="12">
        <v>57</v>
      </c>
      <c r="E115" s="12">
        <v>18</v>
      </c>
      <c r="F115" s="12">
        <v>13</v>
      </c>
      <c r="G115" s="12">
        <v>13</v>
      </c>
      <c r="H115" s="12">
        <v>123</v>
      </c>
      <c r="I115" s="12">
        <v>9</v>
      </c>
      <c r="J115" s="12">
        <v>11</v>
      </c>
      <c r="K115" s="12">
        <v>46</v>
      </c>
      <c r="L115" s="12"/>
      <c r="M115" s="12"/>
      <c r="N115" s="12">
        <v>6</v>
      </c>
      <c r="O115" s="12">
        <v>2</v>
      </c>
      <c r="P115" s="12"/>
      <c r="Q115" s="12"/>
      <c r="R115" s="12">
        <v>0</v>
      </c>
      <c r="S115" s="12">
        <v>0</v>
      </c>
      <c r="T115" s="12">
        <v>1</v>
      </c>
      <c r="U115" s="12"/>
      <c r="V115" s="12">
        <v>0</v>
      </c>
      <c r="W115" s="12"/>
      <c r="X115" s="12"/>
      <c r="Y115" s="12">
        <v>0</v>
      </c>
      <c r="Z115" s="12">
        <v>0</v>
      </c>
      <c r="AA115" s="12">
        <v>7</v>
      </c>
      <c r="AB115" s="12">
        <v>8</v>
      </c>
      <c r="AC115" s="12">
        <v>0</v>
      </c>
      <c r="AD115" s="12">
        <v>0</v>
      </c>
      <c r="AE115" s="12">
        <v>0</v>
      </c>
    </row>
    <row r="116" spans="1:33" x14ac:dyDescent="0.25">
      <c r="A116" s="5">
        <v>82</v>
      </c>
      <c r="B116" s="22" t="s">
        <v>185</v>
      </c>
      <c r="C116" s="12">
        <f>SUM(D116:AE116)</f>
        <v>7</v>
      </c>
      <c r="D116" s="12">
        <v>1</v>
      </c>
      <c r="E116" s="12">
        <v>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/>
      <c r="M116" s="12"/>
      <c r="N116" s="12">
        <v>0</v>
      </c>
      <c r="O116" s="12">
        <v>0</v>
      </c>
      <c r="P116" s="12"/>
      <c r="Q116" s="12"/>
      <c r="R116" s="12">
        <v>1</v>
      </c>
      <c r="S116" s="12">
        <v>1</v>
      </c>
      <c r="T116" s="12">
        <v>0</v>
      </c>
      <c r="U116" s="12"/>
      <c r="V116" s="12">
        <v>1</v>
      </c>
      <c r="W116" s="12"/>
      <c r="X116" s="12"/>
      <c r="Y116" s="12">
        <v>0</v>
      </c>
      <c r="Z116" s="12">
        <v>0</v>
      </c>
      <c r="AA116" s="12">
        <v>3</v>
      </c>
      <c r="AB116" s="12">
        <v>0</v>
      </c>
      <c r="AC116" s="12">
        <v>0</v>
      </c>
      <c r="AD116" s="12">
        <v>0</v>
      </c>
      <c r="AE116" s="12">
        <v>0</v>
      </c>
    </row>
    <row r="117" spans="1:33" ht="45" x14ac:dyDescent="0.25">
      <c r="A117" s="5">
        <v>83</v>
      </c>
      <c r="B117" s="22" t="s">
        <v>186</v>
      </c>
      <c r="C117" s="12">
        <f t="shared" si="15"/>
        <v>29</v>
      </c>
      <c r="D117" s="12">
        <v>2</v>
      </c>
      <c r="E117" s="12">
        <v>1</v>
      </c>
      <c r="F117" s="12">
        <v>2</v>
      </c>
      <c r="G117" s="12">
        <v>2</v>
      </c>
      <c r="H117" s="12">
        <v>1</v>
      </c>
      <c r="I117" s="12">
        <v>1</v>
      </c>
      <c r="J117" s="12">
        <v>0</v>
      </c>
      <c r="K117" s="12">
        <v>0</v>
      </c>
      <c r="L117" s="12"/>
      <c r="M117" s="12"/>
      <c r="N117" s="12">
        <v>0</v>
      </c>
      <c r="O117" s="12">
        <v>0</v>
      </c>
      <c r="P117" s="12"/>
      <c r="Q117" s="12"/>
      <c r="R117" s="12">
        <v>0</v>
      </c>
      <c r="S117" s="12">
        <v>0</v>
      </c>
      <c r="T117" s="12">
        <v>0</v>
      </c>
      <c r="U117" s="12"/>
      <c r="V117" s="12">
        <v>0</v>
      </c>
      <c r="W117" s="12"/>
      <c r="X117" s="12"/>
      <c r="Y117" s="12">
        <v>20</v>
      </c>
      <c r="Z117" s="12">
        <v>0</v>
      </c>
      <c r="AA117" s="12">
        <v>0</v>
      </c>
      <c r="AB117" s="12">
        <v>0</v>
      </c>
      <c r="AC117" s="12">
        <v>0</v>
      </c>
      <c r="AD117" s="12">
        <v>0</v>
      </c>
      <c r="AE117" s="12">
        <v>0</v>
      </c>
    </row>
    <row r="118" spans="1:33" s="11" customFormat="1" x14ac:dyDescent="0.25">
      <c r="A118" s="26">
        <v>37</v>
      </c>
      <c r="B118" s="7" t="s">
        <v>25</v>
      </c>
      <c r="C118" s="59">
        <f>SUM(C81:C117)</f>
        <v>7998</v>
      </c>
      <c r="D118" s="60">
        <f>SUM(D81:D117)</f>
        <v>1094</v>
      </c>
      <c r="E118" s="62">
        <f t="shared" ref="E118:AB118" si="16">SUM(E81:E117)</f>
        <v>543</v>
      </c>
      <c r="F118" s="62">
        <f t="shared" si="16"/>
        <v>557</v>
      </c>
      <c r="G118" s="62">
        <f t="shared" si="16"/>
        <v>764</v>
      </c>
      <c r="H118" s="62">
        <f t="shared" si="16"/>
        <v>1248</v>
      </c>
      <c r="I118" s="62">
        <f t="shared" si="16"/>
        <v>422</v>
      </c>
      <c r="J118" s="63">
        <f t="shared" ref="J118:S118" si="17">SUM(J81:J117)</f>
        <v>380</v>
      </c>
      <c r="K118" s="63">
        <f t="shared" si="17"/>
        <v>679</v>
      </c>
      <c r="L118" s="113"/>
      <c r="M118" s="113"/>
      <c r="N118" s="63">
        <f t="shared" si="17"/>
        <v>103</v>
      </c>
      <c r="O118" s="63">
        <f t="shared" si="17"/>
        <v>164</v>
      </c>
      <c r="P118" s="113"/>
      <c r="Q118" s="113"/>
      <c r="R118" s="63">
        <f t="shared" si="17"/>
        <v>354</v>
      </c>
      <c r="S118" s="63">
        <f t="shared" si="17"/>
        <v>60</v>
      </c>
      <c r="T118" s="63">
        <f t="shared" si="16"/>
        <v>443</v>
      </c>
      <c r="U118" s="113"/>
      <c r="V118" s="63">
        <f t="shared" si="16"/>
        <v>230</v>
      </c>
      <c r="W118" s="113"/>
      <c r="X118" s="113"/>
      <c r="Y118" s="63">
        <f t="shared" si="16"/>
        <v>554</v>
      </c>
      <c r="Z118" s="63">
        <f t="shared" si="16"/>
        <v>20</v>
      </c>
      <c r="AA118" s="63">
        <f t="shared" si="16"/>
        <v>168</v>
      </c>
      <c r="AB118" s="64">
        <f t="shared" si="16"/>
        <v>92</v>
      </c>
      <c r="AC118" s="72">
        <f>SUM(AC81:AC117)</f>
        <v>123</v>
      </c>
      <c r="AD118" s="72">
        <f>SUM(AD81:AD117)</f>
        <v>0</v>
      </c>
      <c r="AE118" s="72">
        <f>SUM(AE81:AE117)</f>
        <v>0</v>
      </c>
      <c r="AF118" s="39"/>
      <c r="AG118" s="36"/>
    </row>
    <row r="119" spans="1:33" x14ac:dyDescent="0.25">
      <c r="A119" s="5"/>
      <c r="B119" s="148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</row>
    <row r="120" spans="1:33" ht="30" x14ac:dyDescent="0.25">
      <c r="A120" s="5">
        <v>84</v>
      </c>
      <c r="B120" s="33" t="s">
        <v>153</v>
      </c>
      <c r="C120" s="12">
        <f t="shared" ref="C120:C125" si="18">SUM(D120:AE120)</f>
        <v>9</v>
      </c>
      <c r="D120" s="12">
        <v>1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7</v>
      </c>
      <c r="K120" s="12">
        <v>1</v>
      </c>
      <c r="L120" s="12"/>
      <c r="M120" s="12"/>
      <c r="N120" s="12">
        <v>0</v>
      </c>
      <c r="O120" s="12">
        <v>0</v>
      </c>
      <c r="P120" s="12"/>
      <c r="Q120" s="12"/>
      <c r="R120" s="12">
        <v>0</v>
      </c>
      <c r="S120" s="12">
        <v>0</v>
      </c>
      <c r="T120" s="12">
        <v>0</v>
      </c>
      <c r="U120" s="12"/>
      <c r="V120" s="12">
        <v>0</v>
      </c>
      <c r="W120" s="12"/>
      <c r="X120" s="12"/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</row>
    <row r="121" spans="1:33" ht="30" x14ac:dyDescent="0.25">
      <c r="A121" s="5">
        <v>85</v>
      </c>
      <c r="B121" s="22" t="s">
        <v>58</v>
      </c>
      <c r="C121" s="12">
        <f t="shared" si="18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/>
      <c r="M121" s="12"/>
      <c r="N121" s="12">
        <v>0</v>
      </c>
      <c r="O121" s="12">
        <v>0</v>
      </c>
      <c r="P121" s="12"/>
      <c r="Q121" s="12"/>
      <c r="R121" s="12">
        <v>0</v>
      </c>
      <c r="S121" s="12">
        <v>0</v>
      </c>
      <c r="T121" s="12">
        <v>0</v>
      </c>
      <c r="U121" s="12"/>
      <c r="V121" s="12">
        <v>0</v>
      </c>
      <c r="W121" s="12"/>
      <c r="X121" s="12"/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</row>
    <row r="122" spans="1:33" x14ac:dyDescent="0.25">
      <c r="A122" s="5">
        <v>86</v>
      </c>
      <c r="B122" s="22" t="s">
        <v>59</v>
      </c>
      <c r="C122" s="12">
        <f t="shared" si="18"/>
        <v>56</v>
      </c>
      <c r="D122" s="12">
        <v>0</v>
      </c>
      <c r="E122" s="12">
        <v>0</v>
      </c>
      <c r="F122" s="12">
        <v>2</v>
      </c>
      <c r="G122" s="12">
        <v>6</v>
      </c>
      <c r="H122" s="12">
        <v>7</v>
      </c>
      <c r="I122" s="12">
        <v>2</v>
      </c>
      <c r="J122" s="12">
        <v>1</v>
      </c>
      <c r="K122" s="12">
        <v>21</v>
      </c>
      <c r="L122" s="12"/>
      <c r="M122" s="12"/>
      <c r="N122" s="12">
        <v>7</v>
      </c>
      <c r="O122" s="12">
        <v>0</v>
      </c>
      <c r="P122" s="12"/>
      <c r="Q122" s="12"/>
      <c r="R122" s="12">
        <v>0</v>
      </c>
      <c r="S122" s="12">
        <v>3</v>
      </c>
      <c r="T122" s="12">
        <v>0</v>
      </c>
      <c r="U122" s="12"/>
      <c r="V122" s="12">
        <v>2</v>
      </c>
      <c r="W122" s="12"/>
      <c r="X122" s="12"/>
      <c r="Y122" s="12">
        <v>2</v>
      </c>
      <c r="Z122" s="12">
        <v>0</v>
      </c>
      <c r="AA122" s="12">
        <v>1</v>
      </c>
      <c r="AB122" s="12">
        <v>2</v>
      </c>
      <c r="AC122" s="12">
        <v>0</v>
      </c>
      <c r="AD122" s="12">
        <v>0</v>
      </c>
      <c r="AE122" s="12">
        <v>0</v>
      </c>
    </row>
    <row r="123" spans="1:33" ht="60" x14ac:dyDescent="0.25">
      <c r="A123" s="5">
        <v>87</v>
      </c>
      <c r="B123" s="22" t="s">
        <v>66</v>
      </c>
      <c r="C123" s="12">
        <f t="shared" si="18"/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/>
      <c r="M123" s="12"/>
      <c r="N123" s="12">
        <v>0</v>
      </c>
      <c r="O123" s="12">
        <v>0</v>
      </c>
      <c r="P123" s="12"/>
      <c r="Q123" s="12"/>
      <c r="R123" s="12">
        <v>0</v>
      </c>
      <c r="S123" s="12">
        <v>0</v>
      </c>
      <c r="T123" s="12">
        <v>0</v>
      </c>
      <c r="U123" s="12"/>
      <c r="V123" s="12">
        <v>0</v>
      </c>
      <c r="W123" s="12"/>
      <c r="X123" s="12"/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</row>
    <row r="124" spans="1:33" ht="62.25" customHeight="1" x14ac:dyDescent="0.25">
      <c r="A124" s="5">
        <v>88</v>
      </c>
      <c r="B124" s="22" t="s">
        <v>67</v>
      </c>
      <c r="C124" s="12">
        <f t="shared" si="18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/>
      <c r="M124" s="12"/>
      <c r="N124" s="12">
        <v>0</v>
      </c>
      <c r="O124" s="12">
        <v>0</v>
      </c>
      <c r="P124" s="12"/>
      <c r="Q124" s="12"/>
      <c r="R124" s="12">
        <v>0</v>
      </c>
      <c r="S124" s="12">
        <v>0</v>
      </c>
      <c r="T124" s="12">
        <v>0</v>
      </c>
      <c r="U124" s="12"/>
      <c r="V124" s="12">
        <v>0</v>
      </c>
      <c r="W124" s="12"/>
      <c r="X124" s="12"/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</row>
    <row r="125" spans="1:33" ht="65.25" customHeight="1" x14ac:dyDescent="0.25">
      <c r="A125" s="5">
        <v>89</v>
      </c>
      <c r="B125" s="22" t="s">
        <v>68</v>
      </c>
      <c r="C125" s="12">
        <f t="shared" si="18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/>
      <c r="N125" s="12">
        <v>0</v>
      </c>
      <c r="O125" s="12">
        <v>0</v>
      </c>
      <c r="P125" s="12"/>
      <c r="Q125" s="12"/>
      <c r="R125" s="12">
        <v>0</v>
      </c>
      <c r="S125" s="12">
        <v>0</v>
      </c>
      <c r="T125" s="12">
        <v>0</v>
      </c>
      <c r="U125" s="12"/>
      <c r="V125" s="12">
        <v>0</v>
      </c>
      <c r="W125" s="12"/>
      <c r="X125" s="12"/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</row>
    <row r="126" spans="1:33" s="11" customFormat="1" x14ac:dyDescent="0.25">
      <c r="A126" s="26">
        <v>6</v>
      </c>
      <c r="B126" s="7" t="s">
        <v>25</v>
      </c>
      <c r="C126" s="15">
        <f t="shared" ref="C126:AB126" si="19">SUM(C120:C125)</f>
        <v>65</v>
      </c>
      <c r="D126" s="15">
        <f>SUM(D120:D125)</f>
        <v>1</v>
      </c>
      <c r="E126" s="15">
        <f t="shared" si="19"/>
        <v>0</v>
      </c>
      <c r="F126" s="15">
        <f t="shared" si="19"/>
        <v>2</v>
      </c>
      <c r="G126" s="15">
        <f t="shared" si="19"/>
        <v>6</v>
      </c>
      <c r="H126" s="15">
        <f t="shared" si="19"/>
        <v>7</v>
      </c>
      <c r="I126" s="15">
        <f t="shared" si="19"/>
        <v>2</v>
      </c>
      <c r="J126" s="15">
        <f t="shared" si="19"/>
        <v>8</v>
      </c>
      <c r="K126" s="15">
        <f t="shared" si="19"/>
        <v>22</v>
      </c>
      <c r="L126" s="15"/>
      <c r="M126" s="15"/>
      <c r="N126" s="15">
        <f t="shared" si="19"/>
        <v>7</v>
      </c>
      <c r="O126" s="15">
        <f t="shared" si="19"/>
        <v>0</v>
      </c>
      <c r="P126" s="15"/>
      <c r="Q126" s="15"/>
      <c r="R126" s="15">
        <f t="shared" si="19"/>
        <v>0</v>
      </c>
      <c r="S126" s="15">
        <f t="shared" si="19"/>
        <v>3</v>
      </c>
      <c r="T126" s="15">
        <f t="shared" si="19"/>
        <v>0</v>
      </c>
      <c r="U126" s="15"/>
      <c r="V126" s="15">
        <f t="shared" si="19"/>
        <v>2</v>
      </c>
      <c r="W126" s="15"/>
      <c r="X126" s="15"/>
      <c r="Y126" s="15">
        <f t="shared" si="19"/>
        <v>2</v>
      </c>
      <c r="Z126" s="15">
        <f t="shared" si="19"/>
        <v>0</v>
      </c>
      <c r="AA126" s="15">
        <f t="shared" si="19"/>
        <v>1</v>
      </c>
      <c r="AB126" s="15">
        <f t="shared" si="19"/>
        <v>2</v>
      </c>
      <c r="AC126" s="15">
        <f>SUM(AC120:AC125)</f>
        <v>0</v>
      </c>
      <c r="AD126" s="15">
        <f>SUM(AD120:AD125)</f>
        <v>0</v>
      </c>
      <c r="AE126" s="15">
        <f>SUM(AE120:AE125)</f>
        <v>0</v>
      </c>
      <c r="AF126" s="39"/>
      <c r="AG126" s="36"/>
    </row>
    <row r="127" spans="1:33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</row>
    <row r="128" spans="1:33" ht="47.25" customHeight="1" x14ac:dyDescent="0.25">
      <c r="A128" s="5">
        <v>90</v>
      </c>
      <c r="B128" s="10" t="s">
        <v>46</v>
      </c>
      <c r="C128" s="12">
        <f>SUM(D128:AE128)</f>
        <v>22</v>
      </c>
      <c r="D128" s="12">
        <v>0</v>
      </c>
      <c r="E128" s="12">
        <v>2</v>
      </c>
      <c r="F128" s="12">
        <v>5</v>
      </c>
      <c r="G128" s="12">
        <v>5</v>
      </c>
      <c r="H128" s="12">
        <v>5</v>
      </c>
      <c r="I128" s="12">
        <v>0</v>
      </c>
      <c r="J128" s="12">
        <v>0</v>
      </c>
      <c r="K128" s="12">
        <v>0</v>
      </c>
      <c r="L128" s="12"/>
      <c r="M128" s="12"/>
      <c r="N128" s="12">
        <v>0</v>
      </c>
      <c r="O128" s="12">
        <v>0</v>
      </c>
      <c r="P128" s="12"/>
      <c r="Q128" s="12"/>
      <c r="R128" s="12">
        <v>0</v>
      </c>
      <c r="S128" s="12">
        <v>0</v>
      </c>
      <c r="T128" s="12">
        <v>0</v>
      </c>
      <c r="U128" s="12"/>
      <c r="V128" s="12">
        <v>3</v>
      </c>
      <c r="W128" s="12"/>
      <c r="X128" s="12"/>
      <c r="Y128" s="12">
        <v>0</v>
      </c>
      <c r="Z128" s="12">
        <v>2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</row>
    <row r="129" spans="1:33" s="11" customFormat="1" x14ac:dyDescent="0.25">
      <c r="A129" s="26">
        <v>1</v>
      </c>
      <c r="B129" s="7" t="s">
        <v>25</v>
      </c>
      <c r="C129" s="15">
        <f>SUM(C128)</f>
        <v>22</v>
      </c>
      <c r="D129" s="15">
        <f t="shared" ref="D129:AB129" si="20">SUM(D128)</f>
        <v>0</v>
      </c>
      <c r="E129" s="15">
        <f t="shared" si="20"/>
        <v>2</v>
      </c>
      <c r="F129" s="15">
        <f t="shared" si="20"/>
        <v>5</v>
      </c>
      <c r="G129" s="15">
        <f t="shared" si="20"/>
        <v>5</v>
      </c>
      <c r="H129" s="15">
        <f t="shared" si="20"/>
        <v>5</v>
      </c>
      <c r="I129" s="15">
        <f t="shared" si="20"/>
        <v>0</v>
      </c>
      <c r="J129" s="15">
        <f t="shared" si="20"/>
        <v>0</v>
      </c>
      <c r="K129" s="15">
        <f t="shared" si="20"/>
        <v>0</v>
      </c>
      <c r="L129" s="15"/>
      <c r="M129" s="15"/>
      <c r="N129" s="15">
        <f t="shared" si="20"/>
        <v>0</v>
      </c>
      <c r="O129" s="15">
        <f t="shared" si="20"/>
        <v>0</v>
      </c>
      <c r="P129" s="15"/>
      <c r="Q129" s="15"/>
      <c r="R129" s="15">
        <f t="shared" si="20"/>
        <v>0</v>
      </c>
      <c r="S129" s="15">
        <f t="shared" si="20"/>
        <v>0</v>
      </c>
      <c r="T129" s="15">
        <f t="shared" si="20"/>
        <v>0</v>
      </c>
      <c r="U129" s="15"/>
      <c r="V129" s="15">
        <f t="shared" si="20"/>
        <v>3</v>
      </c>
      <c r="W129" s="15"/>
      <c r="X129" s="15"/>
      <c r="Y129" s="15">
        <f t="shared" si="20"/>
        <v>0</v>
      </c>
      <c r="Z129" s="15">
        <f t="shared" si="20"/>
        <v>2</v>
      </c>
      <c r="AA129" s="15">
        <f t="shared" si="20"/>
        <v>0</v>
      </c>
      <c r="AB129" s="15">
        <f t="shared" si="20"/>
        <v>0</v>
      </c>
      <c r="AC129" s="15">
        <f>SUM(AC128)</f>
        <v>0</v>
      </c>
      <c r="AD129" s="15">
        <f>SUM(AD128)</f>
        <v>0</v>
      </c>
      <c r="AE129" s="15">
        <f>SUM(AE128)</f>
        <v>0</v>
      </c>
      <c r="AF129" s="39"/>
      <c r="AG129" s="36"/>
    </row>
    <row r="130" spans="1:33" s="11" customFormat="1" ht="14.25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39"/>
      <c r="AG130" s="36"/>
    </row>
    <row r="131" spans="1:33" s="11" customFormat="1" ht="103.5" hidden="1" customHeight="1" x14ac:dyDescent="0.25">
      <c r="A131" s="5"/>
      <c r="B131" s="10" t="s">
        <v>167</v>
      </c>
      <c r="C131" s="12">
        <f>SUM(D131:AE131)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/>
      <c r="M131" s="12"/>
      <c r="N131" s="12">
        <v>0</v>
      </c>
      <c r="O131" s="12">
        <v>0</v>
      </c>
      <c r="P131" s="12"/>
      <c r="Q131" s="12"/>
      <c r="R131" s="12">
        <v>0</v>
      </c>
      <c r="S131" s="12">
        <v>0</v>
      </c>
      <c r="T131" s="12">
        <v>0</v>
      </c>
      <c r="U131" s="12"/>
      <c r="V131" s="12">
        <v>0</v>
      </c>
      <c r="W131" s="12"/>
      <c r="X131" s="12"/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39"/>
      <c r="AG131" s="36"/>
    </row>
    <row r="132" spans="1:33" s="11" customFormat="1" ht="60" customHeight="1" x14ac:dyDescent="0.25">
      <c r="A132" s="5">
        <v>91</v>
      </c>
      <c r="B132" s="8" t="s">
        <v>55</v>
      </c>
      <c r="C132" s="12">
        <f>SUM(D132:AE132)</f>
        <v>54</v>
      </c>
      <c r="D132" s="12">
        <v>8</v>
      </c>
      <c r="E132" s="12">
        <v>0</v>
      </c>
      <c r="F132" s="12">
        <v>0</v>
      </c>
      <c r="G132" s="12">
        <v>28</v>
      </c>
      <c r="H132" s="12">
        <v>0</v>
      </c>
      <c r="I132" s="12">
        <v>0</v>
      </c>
      <c r="J132" s="12">
        <v>0</v>
      </c>
      <c r="K132" s="12">
        <v>0</v>
      </c>
      <c r="L132" s="12"/>
      <c r="M132" s="12"/>
      <c r="N132" s="12">
        <v>0</v>
      </c>
      <c r="O132" s="12">
        <v>0</v>
      </c>
      <c r="P132" s="12"/>
      <c r="Q132" s="12"/>
      <c r="R132" s="12">
        <v>0</v>
      </c>
      <c r="S132" s="12">
        <v>0</v>
      </c>
      <c r="T132" s="12">
        <v>0</v>
      </c>
      <c r="U132" s="12"/>
      <c r="V132" s="12">
        <v>1</v>
      </c>
      <c r="W132" s="12"/>
      <c r="X132" s="12"/>
      <c r="Y132" s="12">
        <v>3</v>
      </c>
      <c r="Z132" s="12">
        <v>0</v>
      </c>
      <c r="AA132" s="12">
        <v>13</v>
      </c>
      <c r="AB132" s="12">
        <v>1</v>
      </c>
      <c r="AC132" s="12">
        <v>0</v>
      </c>
      <c r="AD132" s="12">
        <v>0</v>
      </c>
      <c r="AE132" s="12">
        <v>0</v>
      </c>
      <c r="AF132" s="39"/>
      <c r="AG132" s="36"/>
    </row>
    <row r="133" spans="1:33" s="11" customFormat="1" x14ac:dyDescent="0.25">
      <c r="A133" s="26">
        <v>1</v>
      </c>
      <c r="B133" s="7" t="s">
        <v>25</v>
      </c>
      <c r="C133" s="15">
        <f>SUM(C131,C132)</f>
        <v>54</v>
      </c>
      <c r="D133" s="15">
        <f>SUM(D131,D132)</f>
        <v>8</v>
      </c>
      <c r="E133" s="15">
        <f>SUM(E131,E132)</f>
        <v>0</v>
      </c>
      <c r="F133" s="15">
        <f t="shared" ref="F133:AB133" si="21">SUM(F131,F132)</f>
        <v>0</v>
      </c>
      <c r="G133" s="15">
        <f t="shared" si="21"/>
        <v>28</v>
      </c>
      <c r="H133" s="15">
        <f t="shared" si="21"/>
        <v>0</v>
      </c>
      <c r="I133" s="15">
        <f t="shared" si="21"/>
        <v>0</v>
      </c>
      <c r="J133" s="15">
        <f t="shared" si="21"/>
        <v>0</v>
      </c>
      <c r="K133" s="15">
        <f t="shared" si="21"/>
        <v>0</v>
      </c>
      <c r="L133" s="15"/>
      <c r="M133" s="15"/>
      <c r="N133" s="15">
        <f t="shared" si="21"/>
        <v>0</v>
      </c>
      <c r="O133" s="15">
        <f t="shared" si="21"/>
        <v>0</v>
      </c>
      <c r="P133" s="15"/>
      <c r="Q133" s="15"/>
      <c r="R133" s="15">
        <f t="shared" si="21"/>
        <v>0</v>
      </c>
      <c r="S133" s="15">
        <f t="shared" si="21"/>
        <v>0</v>
      </c>
      <c r="T133" s="15">
        <f t="shared" si="21"/>
        <v>0</v>
      </c>
      <c r="U133" s="15"/>
      <c r="V133" s="15">
        <f t="shared" si="21"/>
        <v>1</v>
      </c>
      <c r="W133" s="15"/>
      <c r="X133" s="15"/>
      <c r="Y133" s="15">
        <f t="shared" si="21"/>
        <v>3</v>
      </c>
      <c r="Z133" s="15">
        <f t="shared" si="21"/>
        <v>0</v>
      </c>
      <c r="AA133" s="15">
        <f t="shared" si="21"/>
        <v>13</v>
      </c>
      <c r="AB133" s="15">
        <f t="shared" si="21"/>
        <v>1</v>
      </c>
      <c r="AC133" s="15">
        <f>SUM(AC131,AC132)</f>
        <v>0</v>
      </c>
      <c r="AD133" s="15">
        <f>SUM(AD131,AD132)</f>
        <v>0</v>
      </c>
      <c r="AE133" s="15">
        <f>SUM(AE131,AE132)</f>
        <v>0</v>
      </c>
      <c r="AF133" s="39"/>
      <c r="AG133" s="36"/>
    </row>
    <row r="134" spans="1:33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39"/>
      <c r="AG134" s="36"/>
    </row>
    <row r="135" spans="1:33" s="11" customFormat="1" ht="103.5" customHeight="1" x14ac:dyDescent="0.25">
      <c r="A135" s="5">
        <v>92</v>
      </c>
      <c r="B135" s="10" t="s">
        <v>160</v>
      </c>
      <c r="C135" s="12">
        <f>SUM(D135:AE135)</f>
        <v>2</v>
      </c>
      <c r="D135" s="12">
        <v>1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/>
      <c r="M135" s="12"/>
      <c r="N135" s="12">
        <v>0</v>
      </c>
      <c r="O135" s="12">
        <v>1</v>
      </c>
      <c r="P135" s="12"/>
      <c r="Q135" s="12"/>
      <c r="R135" s="12">
        <v>0</v>
      </c>
      <c r="S135" s="12">
        <v>0</v>
      </c>
      <c r="T135" s="12">
        <v>0</v>
      </c>
      <c r="U135" s="12"/>
      <c r="V135" s="12">
        <v>0</v>
      </c>
      <c r="W135" s="12"/>
      <c r="X135" s="12"/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39"/>
      <c r="AG135" s="36"/>
    </row>
    <row r="136" spans="1:33" s="11" customFormat="1" ht="35.25" customHeight="1" x14ac:dyDescent="0.25">
      <c r="A136" s="5">
        <v>93</v>
      </c>
      <c r="B136" s="8" t="s">
        <v>161</v>
      </c>
      <c r="C136" s="12">
        <f>SUM(D136:AE136)</f>
        <v>2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2</v>
      </c>
      <c r="L136" s="12"/>
      <c r="M136" s="12"/>
      <c r="N136" s="12">
        <v>0</v>
      </c>
      <c r="O136" s="12">
        <v>0</v>
      </c>
      <c r="P136" s="12"/>
      <c r="Q136" s="12"/>
      <c r="R136" s="12">
        <v>0</v>
      </c>
      <c r="S136" s="12">
        <v>0</v>
      </c>
      <c r="T136" s="12">
        <v>0</v>
      </c>
      <c r="U136" s="12"/>
      <c r="V136" s="12">
        <v>0</v>
      </c>
      <c r="W136" s="12"/>
      <c r="X136" s="12"/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39"/>
      <c r="AG136" s="36"/>
    </row>
    <row r="137" spans="1:33" s="11" customFormat="1" x14ac:dyDescent="0.25">
      <c r="A137" s="26">
        <v>2</v>
      </c>
      <c r="B137" s="7" t="s">
        <v>25</v>
      </c>
      <c r="C137" s="15">
        <f>SUM(C135,C136)</f>
        <v>4</v>
      </c>
      <c r="D137" s="15">
        <f t="shared" ref="D137:AB137" si="22">SUM(D135,D136)</f>
        <v>1</v>
      </c>
      <c r="E137" s="15">
        <f t="shared" si="22"/>
        <v>0</v>
      </c>
      <c r="F137" s="15">
        <f t="shared" si="22"/>
        <v>0</v>
      </c>
      <c r="G137" s="15">
        <f t="shared" si="22"/>
        <v>0</v>
      </c>
      <c r="H137" s="15">
        <f t="shared" si="22"/>
        <v>0</v>
      </c>
      <c r="I137" s="15">
        <f t="shared" si="22"/>
        <v>0</v>
      </c>
      <c r="J137" s="15">
        <f t="shared" si="22"/>
        <v>0</v>
      </c>
      <c r="K137" s="15">
        <f t="shared" si="22"/>
        <v>2</v>
      </c>
      <c r="L137" s="15"/>
      <c r="M137" s="15"/>
      <c r="N137" s="15">
        <f t="shared" si="22"/>
        <v>0</v>
      </c>
      <c r="O137" s="15">
        <f t="shared" si="22"/>
        <v>1</v>
      </c>
      <c r="P137" s="15"/>
      <c r="Q137" s="15"/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/>
      <c r="V137" s="15">
        <f t="shared" si="22"/>
        <v>0</v>
      </c>
      <c r="W137" s="15"/>
      <c r="X137" s="15"/>
      <c r="Y137" s="15">
        <f t="shared" si="22"/>
        <v>0</v>
      </c>
      <c r="Z137" s="15">
        <f t="shared" si="22"/>
        <v>0</v>
      </c>
      <c r="AA137" s="15">
        <f t="shared" si="22"/>
        <v>0</v>
      </c>
      <c r="AB137" s="15">
        <f t="shared" si="22"/>
        <v>0</v>
      </c>
      <c r="AC137" s="15">
        <f>SUM(AC135,AC136)</f>
        <v>0</v>
      </c>
      <c r="AD137" s="15">
        <f>SUM(AD135,AD136)</f>
        <v>0</v>
      </c>
      <c r="AE137" s="15">
        <f>SUM(AE135,AE136)</f>
        <v>0</v>
      </c>
      <c r="AF137" s="39"/>
      <c r="AG137" s="36"/>
    </row>
    <row r="138" spans="1:33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</row>
    <row r="139" spans="1:33" ht="30" x14ac:dyDescent="0.25">
      <c r="A139" s="5">
        <v>94</v>
      </c>
      <c r="B139" s="8" t="s">
        <v>100</v>
      </c>
      <c r="C139" s="34">
        <f>SUM(D139:AE139)</f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/>
      <c r="M139" s="12"/>
      <c r="N139" s="12">
        <v>0</v>
      </c>
      <c r="O139" s="12">
        <v>0</v>
      </c>
      <c r="P139" s="12"/>
      <c r="Q139" s="12"/>
      <c r="R139" s="12">
        <v>0</v>
      </c>
      <c r="S139" s="12">
        <v>0</v>
      </c>
      <c r="T139" s="12">
        <v>0</v>
      </c>
      <c r="U139" s="12"/>
      <c r="V139" s="12">
        <v>0</v>
      </c>
      <c r="W139" s="12"/>
      <c r="X139" s="12"/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</row>
    <row r="140" spans="1:33" s="11" customFormat="1" x14ac:dyDescent="0.25">
      <c r="A140" s="26">
        <v>1</v>
      </c>
      <c r="B140" s="7" t="s">
        <v>25</v>
      </c>
      <c r="C140" s="15">
        <f>SUM(C139)</f>
        <v>0</v>
      </c>
      <c r="D140" s="15">
        <f t="shared" ref="D140:AB140" si="23">SUM(D139)</f>
        <v>0</v>
      </c>
      <c r="E140" s="15">
        <f t="shared" si="23"/>
        <v>0</v>
      </c>
      <c r="F140" s="15">
        <f t="shared" si="23"/>
        <v>0</v>
      </c>
      <c r="G140" s="15">
        <f t="shared" si="23"/>
        <v>0</v>
      </c>
      <c r="H140" s="15">
        <f t="shared" si="23"/>
        <v>0</v>
      </c>
      <c r="I140" s="15">
        <f t="shared" si="23"/>
        <v>0</v>
      </c>
      <c r="J140" s="15">
        <f t="shared" si="23"/>
        <v>0</v>
      </c>
      <c r="K140" s="15">
        <f t="shared" si="23"/>
        <v>0</v>
      </c>
      <c r="L140" s="15"/>
      <c r="M140" s="15"/>
      <c r="N140" s="15">
        <f t="shared" si="23"/>
        <v>0</v>
      </c>
      <c r="O140" s="15">
        <f t="shared" si="23"/>
        <v>0</v>
      </c>
      <c r="P140" s="15"/>
      <c r="Q140" s="15"/>
      <c r="R140" s="15">
        <f t="shared" si="23"/>
        <v>0</v>
      </c>
      <c r="S140" s="15">
        <f t="shared" si="23"/>
        <v>0</v>
      </c>
      <c r="T140" s="15">
        <f t="shared" si="23"/>
        <v>0</v>
      </c>
      <c r="U140" s="15"/>
      <c r="V140" s="15">
        <f t="shared" si="23"/>
        <v>0</v>
      </c>
      <c r="W140" s="15"/>
      <c r="X140" s="15"/>
      <c r="Y140" s="15">
        <f t="shared" si="23"/>
        <v>0</v>
      </c>
      <c r="Z140" s="15">
        <f t="shared" si="23"/>
        <v>0</v>
      </c>
      <c r="AA140" s="15">
        <f t="shared" si="23"/>
        <v>0</v>
      </c>
      <c r="AB140" s="15">
        <f t="shared" si="23"/>
        <v>0</v>
      </c>
      <c r="AC140" s="15">
        <f>SUM(AC139)</f>
        <v>0</v>
      </c>
      <c r="AD140" s="15">
        <f>SUM(AD139)</f>
        <v>0</v>
      </c>
      <c r="AE140" s="15">
        <f>SUM(AE139)</f>
        <v>0</v>
      </c>
      <c r="AF140" s="39"/>
      <c r="AG140" s="36"/>
    </row>
    <row r="141" spans="1:33" s="11" customFormat="1" x14ac:dyDescent="0.25">
      <c r="A141" s="46"/>
      <c r="B141" s="7" t="s">
        <v>28</v>
      </c>
      <c r="C141" s="15">
        <f>C140+C133+C129+C126+C118+C79+C137</f>
        <v>8186</v>
      </c>
      <c r="D141" s="15">
        <f t="shared" ref="D141:AB141" si="24">D140+D133+D129+D126+D118+D79+D137</f>
        <v>1147</v>
      </c>
      <c r="E141" s="15">
        <f t="shared" si="24"/>
        <v>545</v>
      </c>
      <c r="F141" s="15">
        <f t="shared" si="24"/>
        <v>564</v>
      </c>
      <c r="G141" s="15">
        <f t="shared" si="24"/>
        <v>803</v>
      </c>
      <c r="H141" s="15">
        <f t="shared" si="24"/>
        <v>1260</v>
      </c>
      <c r="I141" s="15">
        <f t="shared" si="24"/>
        <v>424</v>
      </c>
      <c r="J141" s="15">
        <f t="shared" si="24"/>
        <v>388</v>
      </c>
      <c r="K141" s="15">
        <f t="shared" si="24"/>
        <v>703</v>
      </c>
      <c r="L141" s="15"/>
      <c r="M141" s="15"/>
      <c r="N141" s="15">
        <f t="shared" si="24"/>
        <v>110</v>
      </c>
      <c r="O141" s="15">
        <f t="shared" si="24"/>
        <v>165</v>
      </c>
      <c r="P141" s="15"/>
      <c r="Q141" s="15"/>
      <c r="R141" s="15">
        <f t="shared" si="24"/>
        <v>354</v>
      </c>
      <c r="S141" s="15">
        <f t="shared" si="24"/>
        <v>63</v>
      </c>
      <c r="T141" s="15">
        <f t="shared" si="24"/>
        <v>443</v>
      </c>
      <c r="U141" s="15"/>
      <c r="V141" s="15">
        <f t="shared" si="24"/>
        <v>236</v>
      </c>
      <c r="W141" s="15"/>
      <c r="X141" s="15"/>
      <c r="Y141" s="15">
        <f t="shared" si="24"/>
        <v>559</v>
      </c>
      <c r="Z141" s="15">
        <f t="shared" si="24"/>
        <v>22</v>
      </c>
      <c r="AA141" s="15">
        <f t="shared" si="24"/>
        <v>182</v>
      </c>
      <c r="AB141" s="15">
        <f t="shared" si="24"/>
        <v>95</v>
      </c>
      <c r="AC141" s="15">
        <f>AC140+AC133+AC129+AC126+AC118+AC79+AC137</f>
        <v>123</v>
      </c>
      <c r="AD141" s="15">
        <f>AD140+AD133+AD129+AD126+AD118+AD79+AD137</f>
        <v>0</v>
      </c>
      <c r="AE141" s="15">
        <f>AE140+AE133+AE129+AE126+AE118+AE79+AE137</f>
        <v>0</v>
      </c>
      <c r="AF141" s="39"/>
      <c r="AG141" s="36"/>
    </row>
    <row r="142" spans="1:33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</row>
    <row r="143" spans="1:33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</row>
    <row r="144" spans="1:33" ht="59.25" customHeight="1" x14ac:dyDescent="0.25">
      <c r="A144" s="5">
        <v>95</v>
      </c>
      <c r="B144" s="10" t="s">
        <v>91</v>
      </c>
      <c r="C144" s="34">
        <f>SUM(D144:AE144)</f>
        <v>0</v>
      </c>
      <c r="D144" s="12"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"/>
      <c r="M144" s="1"/>
      <c r="N144" s="1" t="s">
        <v>13</v>
      </c>
      <c r="O144" s="1" t="s">
        <v>13</v>
      </c>
      <c r="P144" s="1"/>
      <c r="Q144" s="1"/>
      <c r="R144" s="1" t="s">
        <v>13</v>
      </c>
      <c r="S144" s="1" t="s">
        <v>13</v>
      </c>
      <c r="T144" s="1" t="s">
        <v>13</v>
      </c>
      <c r="U144" s="1"/>
      <c r="V144" s="1" t="s">
        <v>13</v>
      </c>
      <c r="W144" s="1"/>
      <c r="X144" s="1"/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  <c r="AE144" s="1" t="s">
        <v>13</v>
      </c>
    </row>
    <row r="145" spans="1:33" ht="68.25" customHeight="1" x14ac:dyDescent="0.25">
      <c r="A145" s="5">
        <v>96</v>
      </c>
      <c r="B145" s="10" t="s">
        <v>92</v>
      </c>
      <c r="C145" s="34">
        <f>SUM(D145:AE145)</f>
        <v>0</v>
      </c>
      <c r="D145" s="12"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"/>
      <c r="M145" s="1"/>
      <c r="N145" s="1" t="s">
        <v>13</v>
      </c>
      <c r="O145" s="1" t="s">
        <v>13</v>
      </c>
      <c r="P145" s="1"/>
      <c r="Q145" s="1"/>
      <c r="R145" s="1" t="s">
        <v>13</v>
      </c>
      <c r="S145" s="1" t="s">
        <v>13</v>
      </c>
      <c r="T145" s="1" t="s">
        <v>13</v>
      </c>
      <c r="U145" s="1"/>
      <c r="V145" s="1" t="s">
        <v>13</v>
      </c>
      <c r="W145" s="1"/>
      <c r="X145" s="1"/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  <c r="AE145" s="1" t="s">
        <v>13</v>
      </c>
    </row>
    <row r="146" spans="1:33" ht="30" x14ac:dyDescent="0.25">
      <c r="A146" s="5">
        <v>97</v>
      </c>
      <c r="B146" s="10" t="s">
        <v>93</v>
      </c>
      <c r="C146" s="34">
        <f>SUM(D146:AE146)</f>
        <v>0</v>
      </c>
      <c r="D146" s="12"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"/>
      <c r="M146" s="1"/>
      <c r="N146" s="1" t="s">
        <v>13</v>
      </c>
      <c r="O146" s="1" t="s">
        <v>13</v>
      </c>
      <c r="P146" s="1"/>
      <c r="Q146" s="1"/>
      <c r="R146" s="1" t="s">
        <v>13</v>
      </c>
      <c r="S146" s="1" t="s">
        <v>13</v>
      </c>
      <c r="T146" s="1" t="s">
        <v>13</v>
      </c>
      <c r="U146" s="1"/>
      <c r="V146" s="1" t="s">
        <v>13</v>
      </c>
      <c r="W146" s="1"/>
      <c r="X146" s="1"/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  <c r="AE146" s="1" t="s">
        <v>13</v>
      </c>
    </row>
    <row r="147" spans="1:33" ht="45.75" customHeight="1" x14ac:dyDescent="0.25">
      <c r="A147" s="5">
        <v>98</v>
      </c>
      <c r="B147" s="10" t="s">
        <v>181</v>
      </c>
      <c r="C147" s="34">
        <f>SUM(D147:AE147)</f>
        <v>0</v>
      </c>
      <c r="D147" s="12"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"/>
      <c r="M147" s="1"/>
      <c r="N147" s="1" t="s">
        <v>13</v>
      </c>
      <c r="O147" s="1" t="s">
        <v>13</v>
      </c>
      <c r="P147" s="1"/>
      <c r="Q147" s="1"/>
      <c r="R147" s="1" t="s">
        <v>13</v>
      </c>
      <c r="S147" s="1" t="s">
        <v>13</v>
      </c>
      <c r="T147" s="1" t="s">
        <v>13</v>
      </c>
      <c r="U147" s="1"/>
      <c r="V147" s="1" t="s">
        <v>13</v>
      </c>
      <c r="W147" s="1"/>
      <c r="X147" s="1"/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  <c r="AE147" s="1" t="s">
        <v>13</v>
      </c>
    </row>
    <row r="148" spans="1:33" ht="243.75" customHeight="1" x14ac:dyDescent="0.25">
      <c r="A148" s="5">
        <v>99</v>
      </c>
      <c r="B148" s="10" t="s">
        <v>108</v>
      </c>
      <c r="C148" s="34">
        <f>SUM(D148:AE148)</f>
        <v>0</v>
      </c>
      <c r="D148" s="12">
        <v>0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0</v>
      </c>
      <c r="K148" s="12">
        <v>0</v>
      </c>
      <c r="L148" s="12"/>
      <c r="M148" s="12"/>
      <c r="N148" s="12">
        <v>0</v>
      </c>
      <c r="O148" s="12">
        <v>0</v>
      </c>
      <c r="P148" s="12"/>
      <c r="Q148" s="12"/>
      <c r="R148" s="12">
        <v>0</v>
      </c>
      <c r="S148" s="12">
        <v>0</v>
      </c>
      <c r="T148" s="12">
        <v>0</v>
      </c>
      <c r="U148" s="12"/>
      <c r="V148" s="12">
        <v>0</v>
      </c>
      <c r="W148" s="12"/>
      <c r="X148" s="12"/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</row>
    <row r="149" spans="1:33" s="11" customFormat="1" x14ac:dyDescent="0.25">
      <c r="A149" s="26">
        <v>5</v>
      </c>
      <c r="B149" s="7" t="s">
        <v>25</v>
      </c>
      <c r="C149" s="21">
        <f>SUM(C144:C148)</f>
        <v>0</v>
      </c>
      <c r="D149" s="17">
        <f>SUM(D144:D148)</f>
        <v>0</v>
      </c>
      <c r="E149" s="17">
        <f t="shared" ref="E149:AB149" si="25">SUM(E144:E148)</f>
        <v>0</v>
      </c>
      <c r="F149" s="17">
        <f t="shared" si="25"/>
        <v>0</v>
      </c>
      <c r="G149" s="17">
        <f t="shared" si="25"/>
        <v>0</v>
      </c>
      <c r="H149" s="17">
        <f t="shared" si="25"/>
        <v>0</v>
      </c>
      <c r="I149" s="17">
        <f t="shared" si="25"/>
        <v>0</v>
      </c>
      <c r="J149" s="17">
        <f t="shared" si="25"/>
        <v>0</v>
      </c>
      <c r="K149" s="17">
        <f t="shared" si="25"/>
        <v>0</v>
      </c>
      <c r="L149" s="17"/>
      <c r="M149" s="17"/>
      <c r="N149" s="17">
        <f t="shared" si="25"/>
        <v>0</v>
      </c>
      <c r="O149" s="17">
        <f t="shared" si="25"/>
        <v>0</v>
      </c>
      <c r="P149" s="17"/>
      <c r="Q149" s="17"/>
      <c r="R149" s="17">
        <f t="shared" si="25"/>
        <v>0</v>
      </c>
      <c r="S149" s="17">
        <f t="shared" si="25"/>
        <v>0</v>
      </c>
      <c r="T149" s="17">
        <f t="shared" si="25"/>
        <v>0</v>
      </c>
      <c r="U149" s="17"/>
      <c r="V149" s="17">
        <f t="shared" si="25"/>
        <v>0</v>
      </c>
      <c r="W149" s="17"/>
      <c r="X149" s="17"/>
      <c r="Y149" s="17">
        <f t="shared" si="25"/>
        <v>0</v>
      </c>
      <c r="Z149" s="17">
        <f t="shared" si="25"/>
        <v>0</v>
      </c>
      <c r="AA149" s="17">
        <f t="shared" si="25"/>
        <v>0</v>
      </c>
      <c r="AB149" s="17">
        <f t="shared" si="25"/>
        <v>0</v>
      </c>
      <c r="AC149" s="17">
        <f>SUM(AC144:AC148)</f>
        <v>0</v>
      </c>
      <c r="AD149" s="17">
        <f>SUM(AD144:AD148)</f>
        <v>0</v>
      </c>
      <c r="AE149" s="17">
        <f>SUM(AE144:AE148)</f>
        <v>0</v>
      </c>
      <c r="AF149" s="39"/>
      <c r="AG149" s="36"/>
    </row>
    <row r="150" spans="1:33" x14ac:dyDescent="0.25">
      <c r="A150" s="27"/>
      <c r="B150" s="143" t="s">
        <v>21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</row>
    <row r="151" spans="1:33" ht="30" x14ac:dyDescent="0.25">
      <c r="A151" s="5">
        <v>100</v>
      </c>
      <c r="B151" s="22" t="s">
        <v>39</v>
      </c>
      <c r="C151" s="12">
        <f t="shared" ref="C151:C160" si="26">SUM(D151:AE151)</f>
        <v>354</v>
      </c>
      <c r="D151" s="12">
        <v>40</v>
      </c>
      <c r="E151" s="12">
        <v>9</v>
      </c>
      <c r="F151" s="12">
        <v>32</v>
      </c>
      <c r="G151" s="12">
        <v>55</v>
      </c>
      <c r="H151" s="12">
        <v>75</v>
      </c>
      <c r="I151" s="12">
        <v>15</v>
      </c>
      <c r="J151" s="12">
        <v>15</v>
      </c>
      <c r="K151" s="12">
        <v>27</v>
      </c>
      <c r="L151" s="12"/>
      <c r="M151" s="12"/>
      <c r="N151" s="12">
        <v>13</v>
      </c>
      <c r="O151" s="12">
        <v>0</v>
      </c>
      <c r="P151" s="12"/>
      <c r="Q151" s="12"/>
      <c r="R151" s="12">
        <v>4</v>
      </c>
      <c r="S151" s="12">
        <v>2</v>
      </c>
      <c r="T151" s="12">
        <v>0</v>
      </c>
      <c r="U151" s="12"/>
      <c r="V151" s="12">
        <v>16</v>
      </c>
      <c r="W151" s="12"/>
      <c r="X151" s="12"/>
      <c r="Y151" s="12">
        <v>42</v>
      </c>
      <c r="Z151" s="12">
        <v>0</v>
      </c>
      <c r="AA151" s="12">
        <v>3</v>
      </c>
      <c r="AB151" s="12">
        <v>6</v>
      </c>
      <c r="AC151" s="12">
        <v>0</v>
      </c>
      <c r="AD151" s="12">
        <v>0</v>
      </c>
      <c r="AE151" s="12">
        <v>0</v>
      </c>
    </row>
    <row r="152" spans="1:33" ht="28.5" customHeight="1" x14ac:dyDescent="0.25">
      <c r="A152" s="5">
        <v>101</v>
      </c>
      <c r="B152" s="22" t="s">
        <v>40</v>
      </c>
      <c r="C152" s="12">
        <f t="shared" si="26"/>
        <v>403</v>
      </c>
      <c r="D152" s="12">
        <v>50</v>
      </c>
      <c r="E152" s="12">
        <v>8</v>
      </c>
      <c r="F152" s="12">
        <v>32</v>
      </c>
      <c r="G152" s="12">
        <v>47</v>
      </c>
      <c r="H152" s="12">
        <v>72</v>
      </c>
      <c r="I152" s="12">
        <v>36</v>
      </c>
      <c r="J152" s="12">
        <v>2</v>
      </c>
      <c r="K152" s="12">
        <v>40</v>
      </c>
      <c r="L152" s="12"/>
      <c r="M152" s="12"/>
      <c r="N152" s="12">
        <v>12</v>
      </c>
      <c r="O152" s="12">
        <v>0</v>
      </c>
      <c r="P152" s="12"/>
      <c r="Q152" s="12"/>
      <c r="R152" s="12">
        <v>12</v>
      </c>
      <c r="S152" s="12">
        <v>4</v>
      </c>
      <c r="T152" s="12">
        <v>0</v>
      </c>
      <c r="U152" s="12"/>
      <c r="V152" s="12">
        <v>21</v>
      </c>
      <c r="W152" s="12"/>
      <c r="X152" s="12"/>
      <c r="Y152" s="12">
        <v>41</v>
      </c>
      <c r="Z152" s="12">
        <v>6</v>
      </c>
      <c r="AA152" s="12">
        <v>10</v>
      </c>
      <c r="AB152" s="12">
        <v>10</v>
      </c>
      <c r="AC152" s="12">
        <v>0</v>
      </c>
      <c r="AD152" s="12">
        <v>0</v>
      </c>
      <c r="AE152" s="12">
        <v>0</v>
      </c>
    </row>
    <row r="153" spans="1:33" ht="32.25" customHeight="1" x14ac:dyDescent="0.25">
      <c r="A153" s="5">
        <v>102</v>
      </c>
      <c r="B153" s="22" t="s">
        <v>90</v>
      </c>
      <c r="C153" s="12">
        <f t="shared" si="26"/>
        <v>126</v>
      </c>
      <c r="D153" s="12">
        <v>26</v>
      </c>
      <c r="E153" s="12">
        <v>0</v>
      </c>
      <c r="F153" s="12">
        <v>6</v>
      </c>
      <c r="G153" s="12">
        <v>11</v>
      </c>
      <c r="H153" s="12">
        <v>36</v>
      </c>
      <c r="I153" s="12">
        <v>0</v>
      </c>
      <c r="J153" s="12">
        <v>0</v>
      </c>
      <c r="K153" s="12">
        <v>1</v>
      </c>
      <c r="L153" s="12"/>
      <c r="M153" s="12"/>
      <c r="N153" s="12">
        <v>7</v>
      </c>
      <c r="O153" s="12">
        <v>0</v>
      </c>
      <c r="P153" s="12"/>
      <c r="Q153" s="12"/>
      <c r="R153" s="12">
        <v>4</v>
      </c>
      <c r="S153" s="12">
        <v>0</v>
      </c>
      <c r="T153" s="12">
        <v>0</v>
      </c>
      <c r="U153" s="12"/>
      <c r="V153" s="12">
        <v>0</v>
      </c>
      <c r="W153" s="12"/>
      <c r="X153" s="12"/>
      <c r="Y153" s="12">
        <v>18</v>
      </c>
      <c r="Z153" s="12">
        <v>5</v>
      </c>
      <c r="AA153" s="12">
        <v>11</v>
      </c>
      <c r="AB153" s="12">
        <v>1</v>
      </c>
      <c r="AC153" s="12">
        <v>0</v>
      </c>
      <c r="AD153" s="12">
        <v>0</v>
      </c>
      <c r="AE153" s="12">
        <v>0</v>
      </c>
    </row>
    <row r="154" spans="1:33" ht="50.25" customHeight="1" x14ac:dyDescent="0.25">
      <c r="A154" s="5">
        <v>103</v>
      </c>
      <c r="B154" s="22" t="s">
        <v>69</v>
      </c>
      <c r="C154" s="12">
        <f t="shared" si="26"/>
        <v>2</v>
      </c>
      <c r="D154" s="12">
        <v>0</v>
      </c>
      <c r="E154" s="12">
        <v>0</v>
      </c>
      <c r="F154" s="12">
        <v>0</v>
      </c>
      <c r="G154" s="12">
        <v>1</v>
      </c>
      <c r="H154" s="12">
        <v>0</v>
      </c>
      <c r="I154" s="12">
        <v>0</v>
      </c>
      <c r="J154" s="12">
        <v>1</v>
      </c>
      <c r="K154" s="12">
        <v>0</v>
      </c>
      <c r="L154" s="12"/>
      <c r="M154" s="12"/>
      <c r="N154" s="12">
        <v>0</v>
      </c>
      <c r="O154" s="12">
        <v>0</v>
      </c>
      <c r="P154" s="12"/>
      <c r="Q154" s="12"/>
      <c r="R154" s="12">
        <v>0</v>
      </c>
      <c r="S154" s="12">
        <v>0</v>
      </c>
      <c r="T154" s="12">
        <v>0</v>
      </c>
      <c r="U154" s="12"/>
      <c r="V154" s="12">
        <v>0</v>
      </c>
      <c r="W154" s="12"/>
      <c r="X154" s="12"/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</row>
    <row r="155" spans="1:33" ht="75" customHeight="1" x14ac:dyDescent="0.25">
      <c r="A155" s="5">
        <v>104</v>
      </c>
      <c r="B155" s="22" t="s">
        <v>70</v>
      </c>
      <c r="C155" s="12">
        <f t="shared" si="26"/>
        <v>1325</v>
      </c>
      <c r="D155" s="12">
        <v>114</v>
      </c>
      <c r="E155" s="12">
        <v>0</v>
      </c>
      <c r="F155" s="12">
        <v>134</v>
      </c>
      <c r="G155" s="12">
        <v>278</v>
      </c>
      <c r="H155" s="12">
        <v>387</v>
      </c>
      <c r="I155" s="12">
        <v>78</v>
      </c>
      <c r="J155" s="12">
        <v>16</v>
      </c>
      <c r="K155" s="12">
        <v>202</v>
      </c>
      <c r="L155" s="12"/>
      <c r="M155" s="12"/>
      <c r="N155" s="12">
        <v>24</v>
      </c>
      <c r="O155" s="12">
        <v>0</v>
      </c>
      <c r="P155" s="12"/>
      <c r="Q155" s="12"/>
      <c r="R155" s="12">
        <v>1</v>
      </c>
      <c r="S155" s="12">
        <v>5</v>
      </c>
      <c r="T155" s="12">
        <v>0</v>
      </c>
      <c r="U155" s="12"/>
      <c r="V155" s="12">
        <v>6</v>
      </c>
      <c r="W155" s="12"/>
      <c r="X155" s="12"/>
      <c r="Y155" s="12">
        <v>55</v>
      </c>
      <c r="Z155" s="12">
        <v>6</v>
      </c>
      <c r="AA155" s="12">
        <v>10</v>
      </c>
      <c r="AB155" s="12">
        <v>9</v>
      </c>
      <c r="AC155" s="12">
        <v>0</v>
      </c>
      <c r="AD155" s="12">
        <v>0</v>
      </c>
      <c r="AE155" s="12">
        <v>0</v>
      </c>
    </row>
    <row r="156" spans="1:33" ht="46.5" customHeight="1" x14ac:dyDescent="0.25">
      <c r="A156" s="5">
        <v>105</v>
      </c>
      <c r="B156" s="22" t="s">
        <v>35</v>
      </c>
      <c r="C156" s="12">
        <f t="shared" si="26"/>
        <v>1493</v>
      </c>
      <c r="D156" s="12">
        <v>77</v>
      </c>
      <c r="E156" s="12">
        <v>40</v>
      </c>
      <c r="F156" s="12">
        <v>280</v>
      </c>
      <c r="G156" s="12">
        <v>244</v>
      </c>
      <c r="H156" s="12">
        <v>162</v>
      </c>
      <c r="I156" s="12">
        <v>25</v>
      </c>
      <c r="J156" s="12">
        <v>56</v>
      </c>
      <c r="K156" s="12">
        <v>123</v>
      </c>
      <c r="L156" s="12"/>
      <c r="M156" s="12"/>
      <c r="N156" s="12">
        <v>57</v>
      </c>
      <c r="O156" s="12">
        <v>5</v>
      </c>
      <c r="P156" s="12"/>
      <c r="Q156" s="12"/>
      <c r="R156" s="12">
        <v>73</v>
      </c>
      <c r="S156" s="12">
        <v>10</v>
      </c>
      <c r="T156" s="12">
        <v>23</v>
      </c>
      <c r="U156" s="12"/>
      <c r="V156" s="12">
        <v>61</v>
      </c>
      <c r="W156" s="12"/>
      <c r="X156" s="12"/>
      <c r="Y156" s="12">
        <v>131</v>
      </c>
      <c r="Z156" s="12">
        <v>17</v>
      </c>
      <c r="AA156" s="12">
        <v>70</v>
      </c>
      <c r="AB156" s="12">
        <v>38</v>
      </c>
      <c r="AC156" s="12">
        <v>1</v>
      </c>
      <c r="AD156" s="12">
        <v>0</v>
      </c>
      <c r="AE156" s="12">
        <v>0</v>
      </c>
    </row>
    <row r="157" spans="1:33" ht="33" customHeight="1" x14ac:dyDescent="0.25">
      <c r="A157" s="5">
        <v>106</v>
      </c>
      <c r="B157" s="22" t="s">
        <v>71</v>
      </c>
      <c r="C157" s="12">
        <f t="shared" si="26"/>
        <v>342</v>
      </c>
      <c r="D157" s="12">
        <v>36</v>
      </c>
      <c r="E157" s="12">
        <v>0</v>
      </c>
      <c r="F157" s="12">
        <v>28</v>
      </c>
      <c r="G157" s="12">
        <v>57</v>
      </c>
      <c r="H157" s="12">
        <v>83</v>
      </c>
      <c r="I157" s="12">
        <v>0</v>
      </c>
      <c r="J157" s="12">
        <v>30</v>
      </c>
      <c r="K157" s="12">
        <v>3</v>
      </c>
      <c r="L157" s="12"/>
      <c r="M157" s="12"/>
      <c r="N157" s="12">
        <v>13</v>
      </c>
      <c r="O157" s="12">
        <v>3</v>
      </c>
      <c r="P157" s="12"/>
      <c r="Q157" s="12"/>
      <c r="R157" s="12">
        <v>0</v>
      </c>
      <c r="S157" s="12">
        <v>0</v>
      </c>
      <c r="T157" s="12">
        <v>0</v>
      </c>
      <c r="U157" s="12"/>
      <c r="V157" s="12">
        <v>0</v>
      </c>
      <c r="W157" s="12"/>
      <c r="X157" s="12"/>
      <c r="Y157" s="12">
        <v>41</v>
      </c>
      <c r="Z157" s="12">
        <v>11</v>
      </c>
      <c r="AA157" s="12">
        <v>25</v>
      </c>
      <c r="AB157" s="12">
        <v>12</v>
      </c>
      <c r="AC157" s="12">
        <v>0</v>
      </c>
      <c r="AD157" s="12">
        <v>0</v>
      </c>
      <c r="AE157" s="12">
        <v>0</v>
      </c>
    </row>
    <row r="158" spans="1:33" ht="32.25" customHeight="1" x14ac:dyDescent="0.25">
      <c r="A158" s="5">
        <v>107</v>
      </c>
      <c r="B158" s="35" t="s">
        <v>72</v>
      </c>
      <c r="C158" s="12">
        <f t="shared" si="26"/>
        <v>583</v>
      </c>
      <c r="D158" s="12">
        <v>66</v>
      </c>
      <c r="E158" s="12">
        <v>0</v>
      </c>
      <c r="F158" s="12">
        <v>44</v>
      </c>
      <c r="G158" s="12">
        <v>90</v>
      </c>
      <c r="H158" s="12">
        <v>129</v>
      </c>
      <c r="I158" s="12">
        <v>0</v>
      </c>
      <c r="J158" s="12">
        <v>57</v>
      </c>
      <c r="K158" s="12">
        <v>8</v>
      </c>
      <c r="L158" s="12"/>
      <c r="M158" s="12"/>
      <c r="N158" s="12">
        <v>15</v>
      </c>
      <c r="O158" s="12">
        <v>0</v>
      </c>
      <c r="P158" s="12"/>
      <c r="Q158" s="12"/>
      <c r="R158" s="12">
        <v>21</v>
      </c>
      <c r="S158" s="12">
        <v>0</v>
      </c>
      <c r="T158" s="12">
        <v>0</v>
      </c>
      <c r="U158" s="12"/>
      <c r="V158" s="12">
        <v>2</v>
      </c>
      <c r="W158" s="12"/>
      <c r="X158" s="12"/>
      <c r="Y158" s="12">
        <v>76</v>
      </c>
      <c r="Z158" s="12">
        <v>3</v>
      </c>
      <c r="AA158" s="12">
        <v>62</v>
      </c>
      <c r="AB158" s="12">
        <v>10</v>
      </c>
      <c r="AC158" s="12">
        <v>0</v>
      </c>
      <c r="AD158" s="12">
        <v>0</v>
      </c>
      <c r="AE158" s="12">
        <v>0</v>
      </c>
    </row>
    <row r="159" spans="1:33" ht="91.5" customHeight="1" x14ac:dyDescent="0.25">
      <c r="A159" s="5">
        <v>108</v>
      </c>
      <c r="B159" s="22" t="s">
        <v>73</v>
      </c>
      <c r="C159" s="12">
        <f t="shared" si="26"/>
        <v>118</v>
      </c>
      <c r="D159" s="12">
        <v>6</v>
      </c>
      <c r="E159" s="12">
        <v>1</v>
      </c>
      <c r="F159" s="12">
        <v>8</v>
      </c>
      <c r="G159" s="12">
        <v>31</v>
      </c>
      <c r="H159" s="12">
        <v>14</v>
      </c>
      <c r="I159" s="12">
        <v>0</v>
      </c>
      <c r="J159" s="12">
        <v>2</v>
      </c>
      <c r="K159" s="12">
        <v>8</v>
      </c>
      <c r="L159" s="12"/>
      <c r="M159" s="12"/>
      <c r="N159" s="12">
        <v>9</v>
      </c>
      <c r="O159" s="12">
        <v>0</v>
      </c>
      <c r="P159" s="12"/>
      <c r="Q159" s="12"/>
      <c r="R159" s="12">
        <v>1</v>
      </c>
      <c r="S159" s="12">
        <v>5</v>
      </c>
      <c r="T159" s="12">
        <v>0</v>
      </c>
      <c r="U159" s="12"/>
      <c r="V159" s="12">
        <v>0</v>
      </c>
      <c r="W159" s="12"/>
      <c r="X159" s="12"/>
      <c r="Y159" s="12">
        <v>8</v>
      </c>
      <c r="Z159" s="12">
        <v>7</v>
      </c>
      <c r="AA159" s="12">
        <v>8</v>
      </c>
      <c r="AB159" s="12">
        <v>10</v>
      </c>
      <c r="AC159" s="12">
        <v>0</v>
      </c>
      <c r="AD159" s="12">
        <v>0</v>
      </c>
      <c r="AE159" s="12">
        <v>0</v>
      </c>
    </row>
    <row r="160" spans="1:33" ht="32.25" customHeight="1" x14ac:dyDescent="0.25">
      <c r="A160" s="5">
        <v>109</v>
      </c>
      <c r="B160" s="22" t="s">
        <v>74</v>
      </c>
      <c r="C160" s="12">
        <f t="shared" si="26"/>
        <v>8</v>
      </c>
      <c r="D160" s="12">
        <v>1</v>
      </c>
      <c r="E160" s="12">
        <v>0</v>
      </c>
      <c r="F160" s="12">
        <v>1</v>
      </c>
      <c r="G160" s="12">
        <v>4</v>
      </c>
      <c r="H160" s="12">
        <v>0</v>
      </c>
      <c r="I160" s="12">
        <v>0</v>
      </c>
      <c r="J160" s="12">
        <v>0</v>
      </c>
      <c r="K160" s="12">
        <v>1</v>
      </c>
      <c r="L160" s="12"/>
      <c r="M160" s="12"/>
      <c r="N160" s="12">
        <v>0</v>
      </c>
      <c r="O160" s="12">
        <v>0</v>
      </c>
      <c r="P160" s="12"/>
      <c r="Q160" s="12"/>
      <c r="R160" s="12">
        <v>0</v>
      </c>
      <c r="S160" s="12">
        <v>0</v>
      </c>
      <c r="T160" s="12">
        <v>0</v>
      </c>
      <c r="U160" s="12"/>
      <c r="V160" s="12">
        <v>0</v>
      </c>
      <c r="W160" s="12"/>
      <c r="X160" s="12"/>
      <c r="Y160" s="12">
        <v>0</v>
      </c>
      <c r="Z160" s="12">
        <v>0</v>
      </c>
      <c r="AA160" s="12">
        <v>1</v>
      </c>
      <c r="AB160" s="12">
        <v>0</v>
      </c>
      <c r="AC160" s="12">
        <v>0</v>
      </c>
      <c r="AD160" s="12">
        <v>0</v>
      </c>
      <c r="AE160" s="12">
        <v>0</v>
      </c>
    </row>
    <row r="161" spans="1:33" ht="31.5" customHeight="1" x14ac:dyDescent="0.25">
      <c r="A161" s="5">
        <v>110</v>
      </c>
      <c r="B161" s="22" t="s">
        <v>43</v>
      </c>
      <c r="C161" s="12">
        <f>SUM(D161:AE161)</f>
        <v>438</v>
      </c>
      <c r="D161" s="12">
        <v>100</v>
      </c>
      <c r="E161" s="12">
        <v>6</v>
      </c>
      <c r="F161" s="12">
        <v>36</v>
      </c>
      <c r="G161" s="12">
        <v>75</v>
      </c>
      <c r="H161" s="12">
        <v>16</v>
      </c>
      <c r="I161" s="12">
        <v>0</v>
      </c>
      <c r="J161" s="12">
        <v>2</v>
      </c>
      <c r="K161" s="12">
        <v>6</v>
      </c>
      <c r="L161" s="12"/>
      <c r="M161" s="12"/>
      <c r="N161" s="12">
        <v>55</v>
      </c>
      <c r="O161" s="12">
        <v>0</v>
      </c>
      <c r="P161" s="12"/>
      <c r="Q161" s="12"/>
      <c r="R161" s="12">
        <v>26</v>
      </c>
      <c r="S161" s="12">
        <v>14</v>
      </c>
      <c r="T161" s="12">
        <v>0</v>
      </c>
      <c r="U161" s="12"/>
      <c r="V161" s="12">
        <v>0</v>
      </c>
      <c r="W161" s="12"/>
      <c r="X161" s="12"/>
      <c r="Y161" s="12">
        <v>13</v>
      </c>
      <c r="Z161" s="12">
        <v>6</v>
      </c>
      <c r="AA161" s="12">
        <v>37</v>
      </c>
      <c r="AB161" s="12">
        <v>46</v>
      </c>
      <c r="AC161" s="12">
        <v>0</v>
      </c>
      <c r="AD161" s="12">
        <v>0</v>
      </c>
      <c r="AE161" s="12">
        <v>0</v>
      </c>
    </row>
    <row r="162" spans="1:33" ht="31.5" hidden="1" customHeight="1" x14ac:dyDescent="0.25">
      <c r="A162" s="5"/>
      <c r="B162" s="2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3" s="11" customFormat="1" x14ac:dyDescent="0.25">
      <c r="A163" s="26">
        <v>11</v>
      </c>
      <c r="B163" s="7" t="s">
        <v>25</v>
      </c>
      <c r="C163" s="15">
        <f>SUM(C151:C162)</f>
        <v>5192</v>
      </c>
      <c r="D163" s="15">
        <f t="shared" ref="D163:AB163" si="27">SUM(D151:D162)</f>
        <v>516</v>
      </c>
      <c r="E163" s="15">
        <f t="shared" si="27"/>
        <v>64</v>
      </c>
      <c r="F163" s="15">
        <f t="shared" si="27"/>
        <v>601</v>
      </c>
      <c r="G163" s="15">
        <f t="shared" si="27"/>
        <v>893</v>
      </c>
      <c r="H163" s="15">
        <f t="shared" si="27"/>
        <v>974</v>
      </c>
      <c r="I163" s="15">
        <f t="shared" si="27"/>
        <v>154</v>
      </c>
      <c r="J163" s="15">
        <f t="shared" si="27"/>
        <v>181</v>
      </c>
      <c r="K163" s="15">
        <f t="shared" si="27"/>
        <v>419</v>
      </c>
      <c r="L163" s="15"/>
      <c r="M163" s="15"/>
      <c r="N163" s="15">
        <f>SUM(N151:N162)</f>
        <v>205</v>
      </c>
      <c r="O163" s="15">
        <f t="shared" si="27"/>
        <v>8</v>
      </c>
      <c r="P163" s="15"/>
      <c r="Q163" s="15"/>
      <c r="R163" s="15">
        <f t="shared" si="27"/>
        <v>142</v>
      </c>
      <c r="S163" s="15">
        <f>SUM(S151:S162)</f>
        <v>40</v>
      </c>
      <c r="T163" s="15">
        <f t="shared" si="27"/>
        <v>23</v>
      </c>
      <c r="U163" s="15"/>
      <c r="V163" s="15">
        <f t="shared" si="27"/>
        <v>106</v>
      </c>
      <c r="W163" s="15"/>
      <c r="X163" s="15"/>
      <c r="Y163" s="15">
        <f>SUM(Y151:Y162)</f>
        <v>425</v>
      </c>
      <c r="Z163" s="15">
        <f t="shared" si="27"/>
        <v>61</v>
      </c>
      <c r="AA163" s="15">
        <f t="shared" si="27"/>
        <v>237</v>
      </c>
      <c r="AB163" s="15">
        <f t="shared" si="27"/>
        <v>142</v>
      </c>
      <c r="AC163" s="15">
        <f>SUM(AC151:AC162)</f>
        <v>1</v>
      </c>
      <c r="AD163" s="15">
        <f>SUM(AD151:AD162)</f>
        <v>0</v>
      </c>
      <c r="AE163" s="15">
        <f>SUM(AE151:AE162)</f>
        <v>0</v>
      </c>
      <c r="AF163" s="39"/>
      <c r="AG163" s="36"/>
    </row>
    <row r="164" spans="1:33" s="11" customFormat="1" x14ac:dyDescent="0.25">
      <c r="A164" s="46"/>
      <c r="B164" s="7" t="s">
        <v>29</v>
      </c>
      <c r="C164" s="21">
        <f>C163+C149</f>
        <v>5192</v>
      </c>
      <c r="D164" s="21">
        <f t="shared" ref="D164:AB164" si="28">D163+D149</f>
        <v>516</v>
      </c>
      <c r="E164" s="21">
        <f t="shared" si="28"/>
        <v>64</v>
      </c>
      <c r="F164" s="21">
        <f t="shared" si="28"/>
        <v>601</v>
      </c>
      <c r="G164" s="21">
        <f t="shared" si="28"/>
        <v>893</v>
      </c>
      <c r="H164" s="21">
        <f t="shared" si="28"/>
        <v>974</v>
      </c>
      <c r="I164" s="21">
        <f t="shared" si="28"/>
        <v>154</v>
      </c>
      <c r="J164" s="21">
        <f t="shared" si="28"/>
        <v>181</v>
      </c>
      <c r="K164" s="21">
        <f t="shared" si="28"/>
        <v>419</v>
      </c>
      <c r="L164" s="21"/>
      <c r="M164" s="21"/>
      <c r="N164" s="21">
        <f t="shared" si="28"/>
        <v>205</v>
      </c>
      <c r="O164" s="21">
        <f t="shared" si="28"/>
        <v>8</v>
      </c>
      <c r="P164" s="21"/>
      <c r="Q164" s="21"/>
      <c r="R164" s="21">
        <f t="shared" si="28"/>
        <v>142</v>
      </c>
      <c r="S164" s="21">
        <f t="shared" si="28"/>
        <v>40</v>
      </c>
      <c r="T164" s="21">
        <f t="shared" si="28"/>
        <v>23</v>
      </c>
      <c r="U164" s="21"/>
      <c r="V164" s="21">
        <f t="shared" si="28"/>
        <v>106</v>
      </c>
      <c r="W164" s="21"/>
      <c r="X164" s="21"/>
      <c r="Y164" s="21">
        <f t="shared" si="28"/>
        <v>425</v>
      </c>
      <c r="Z164" s="21">
        <f t="shared" si="28"/>
        <v>61</v>
      </c>
      <c r="AA164" s="21">
        <f t="shared" si="28"/>
        <v>237</v>
      </c>
      <c r="AB164" s="21">
        <f t="shared" si="28"/>
        <v>142</v>
      </c>
      <c r="AC164" s="21">
        <f>AC163+AC149</f>
        <v>1</v>
      </c>
      <c r="AD164" s="21">
        <f>AD163+AD149</f>
        <v>0</v>
      </c>
      <c r="AE164" s="21">
        <f>AE163+AE149</f>
        <v>0</v>
      </c>
      <c r="AF164" s="39"/>
      <c r="AG164" s="36"/>
    </row>
    <row r="165" spans="1:33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</row>
    <row r="166" spans="1:33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</row>
    <row r="167" spans="1:33" ht="39.75" customHeight="1" x14ac:dyDescent="0.25">
      <c r="A167" s="5">
        <v>111</v>
      </c>
      <c r="B167" s="10" t="s">
        <v>15</v>
      </c>
      <c r="C167" s="12">
        <f t="shared" ref="C167:C172" si="29">SUM(D167:AE167)</f>
        <v>0</v>
      </c>
      <c r="D167" s="12"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"/>
      <c r="M167" s="1"/>
      <c r="N167" s="1" t="s">
        <v>13</v>
      </c>
      <c r="O167" s="1" t="s">
        <v>13</v>
      </c>
      <c r="P167" s="1"/>
      <c r="Q167" s="1"/>
      <c r="R167" s="1" t="s">
        <v>13</v>
      </c>
      <c r="S167" s="1" t="s">
        <v>13</v>
      </c>
      <c r="T167" s="1" t="s">
        <v>13</v>
      </c>
      <c r="U167" s="1"/>
      <c r="V167" s="1" t="s">
        <v>13</v>
      </c>
      <c r="W167" s="1"/>
      <c r="X167" s="1"/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  <c r="AE167" s="1" t="s">
        <v>13</v>
      </c>
    </row>
    <row r="168" spans="1:33" ht="30" x14ac:dyDescent="0.25">
      <c r="A168" s="5">
        <v>112</v>
      </c>
      <c r="B168" s="10" t="s">
        <v>10</v>
      </c>
      <c r="C168" s="12">
        <f t="shared" si="29"/>
        <v>0</v>
      </c>
      <c r="D168" s="12"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"/>
      <c r="M168" s="1"/>
      <c r="N168" s="1" t="s">
        <v>13</v>
      </c>
      <c r="O168" s="1" t="s">
        <v>13</v>
      </c>
      <c r="P168" s="1"/>
      <c r="Q168" s="1"/>
      <c r="R168" s="1" t="s">
        <v>13</v>
      </c>
      <c r="S168" s="1" t="s">
        <v>13</v>
      </c>
      <c r="T168" s="1" t="s">
        <v>13</v>
      </c>
      <c r="U168" s="1"/>
      <c r="V168" s="1" t="s">
        <v>13</v>
      </c>
      <c r="W168" s="1"/>
      <c r="X168" s="1"/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  <c r="AE168" s="1" t="s">
        <v>13</v>
      </c>
    </row>
    <row r="169" spans="1:33" ht="30" x14ac:dyDescent="0.25">
      <c r="A169" s="5">
        <v>113</v>
      </c>
      <c r="B169" s="10" t="s">
        <v>33</v>
      </c>
      <c r="C169" s="12">
        <f t="shared" si="29"/>
        <v>1</v>
      </c>
      <c r="D169" s="12">
        <v>1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"/>
      <c r="M169" s="1"/>
      <c r="N169" s="1" t="s">
        <v>13</v>
      </c>
      <c r="O169" s="1" t="s">
        <v>13</v>
      </c>
      <c r="P169" s="1"/>
      <c r="Q169" s="1"/>
      <c r="R169" s="1" t="s">
        <v>13</v>
      </c>
      <c r="S169" s="1" t="s">
        <v>13</v>
      </c>
      <c r="T169" s="1" t="s">
        <v>13</v>
      </c>
      <c r="U169" s="1"/>
      <c r="V169" s="1" t="s">
        <v>13</v>
      </c>
      <c r="W169" s="1"/>
      <c r="X169" s="1"/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  <c r="AE169" s="1" t="s">
        <v>13</v>
      </c>
    </row>
    <row r="170" spans="1:33" ht="30" x14ac:dyDescent="0.25">
      <c r="A170" s="5">
        <v>114</v>
      </c>
      <c r="B170" s="10" t="s">
        <v>11</v>
      </c>
      <c r="C170" s="12">
        <f t="shared" si="29"/>
        <v>0</v>
      </c>
      <c r="D170" s="12">
        <v>0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/>
      <c r="M170" s="1"/>
      <c r="N170" s="1" t="s">
        <v>13</v>
      </c>
      <c r="O170" s="1" t="s">
        <v>13</v>
      </c>
      <c r="P170" s="1"/>
      <c r="Q170" s="1"/>
      <c r="R170" s="1" t="s">
        <v>13</v>
      </c>
      <c r="S170" s="1" t="s">
        <v>13</v>
      </c>
      <c r="T170" s="1" t="s">
        <v>13</v>
      </c>
      <c r="U170" s="1"/>
      <c r="V170" s="1" t="s">
        <v>13</v>
      </c>
      <c r="W170" s="1"/>
      <c r="X170" s="1"/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  <c r="AE170" s="1" t="s">
        <v>13</v>
      </c>
    </row>
    <row r="171" spans="1:33" ht="30" x14ac:dyDescent="0.25">
      <c r="A171" s="5">
        <v>115</v>
      </c>
      <c r="B171" s="10" t="s">
        <v>12</v>
      </c>
      <c r="C171" s="12">
        <f t="shared" si="29"/>
        <v>168</v>
      </c>
      <c r="D171" s="12">
        <v>168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/>
      <c r="M171" s="1"/>
      <c r="N171" s="1" t="s">
        <v>13</v>
      </c>
      <c r="O171" s="1" t="s">
        <v>13</v>
      </c>
      <c r="P171" s="1"/>
      <c r="Q171" s="1"/>
      <c r="R171" s="1" t="s">
        <v>13</v>
      </c>
      <c r="S171" s="1" t="s">
        <v>13</v>
      </c>
      <c r="T171" s="1" t="s">
        <v>13</v>
      </c>
      <c r="U171" s="1"/>
      <c r="V171" s="1" t="s">
        <v>13</v>
      </c>
      <c r="W171" s="1"/>
      <c r="X171" s="1"/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  <c r="AE171" s="1" t="s">
        <v>13</v>
      </c>
    </row>
    <row r="172" spans="1:33" ht="30" x14ac:dyDescent="0.25">
      <c r="A172" s="5">
        <v>116</v>
      </c>
      <c r="B172" s="10" t="s">
        <v>16</v>
      </c>
      <c r="C172" s="12">
        <f t="shared" si="29"/>
        <v>0</v>
      </c>
      <c r="D172" s="12"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"/>
      <c r="M172" s="1"/>
      <c r="N172" s="1" t="s">
        <v>13</v>
      </c>
      <c r="O172" s="1" t="s">
        <v>13</v>
      </c>
      <c r="P172" s="1"/>
      <c r="Q172" s="1"/>
      <c r="R172" s="1" t="s">
        <v>13</v>
      </c>
      <c r="S172" s="1" t="s">
        <v>13</v>
      </c>
      <c r="T172" s="1" t="s">
        <v>13</v>
      </c>
      <c r="U172" s="1"/>
      <c r="V172" s="1" t="s">
        <v>13</v>
      </c>
      <c r="W172" s="1"/>
      <c r="X172" s="1"/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  <c r="AE172" s="1" t="s">
        <v>13</v>
      </c>
    </row>
    <row r="173" spans="1:33" s="11" customFormat="1" x14ac:dyDescent="0.25">
      <c r="A173" s="26">
        <v>6</v>
      </c>
      <c r="B173" s="7" t="s">
        <v>25</v>
      </c>
      <c r="C173" s="15">
        <f t="shared" ref="C173:AB173" si="30">SUM(C167:C172)</f>
        <v>169</v>
      </c>
      <c r="D173" s="15">
        <f t="shared" si="30"/>
        <v>169</v>
      </c>
      <c r="E173" s="15">
        <f t="shared" si="30"/>
        <v>0</v>
      </c>
      <c r="F173" s="15">
        <f t="shared" si="30"/>
        <v>0</v>
      </c>
      <c r="G173" s="15">
        <f t="shared" si="30"/>
        <v>0</v>
      </c>
      <c r="H173" s="15">
        <f t="shared" si="30"/>
        <v>0</v>
      </c>
      <c r="I173" s="15">
        <f t="shared" si="30"/>
        <v>0</v>
      </c>
      <c r="J173" s="15">
        <f t="shared" si="30"/>
        <v>0</v>
      </c>
      <c r="K173" s="15">
        <f t="shared" si="30"/>
        <v>0</v>
      </c>
      <c r="L173" s="15"/>
      <c r="M173" s="15"/>
      <c r="N173" s="15">
        <f t="shared" si="30"/>
        <v>0</v>
      </c>
      <c r="O173" s="15">
        <f t="shared" si="30"/>
        <v>0</v>
      </c>
      <c r="P173" s="15"/>
      <c r="Q173" s="15"/>
      <c r="R173" s="15">
        <f t="shared" si="30"/>
        <v>0</v>
      </c>
      <c r="S173" s="15">
        <f t="shared" si="30"/>
        <v>0</v>
      </c>
      <c r="T173" s="15">
        <f t="shared" si="30"/>
        <v>0</v>
      </c>
      <c r="U173" s="15"/>
      <c r="V173" s="15">
        <f t="shared" si="30"/>
        <v>0</v>
      </c>
      <c r="W173" s="15"/>
      <c r="X173" s="15"/>
      <c r="Y173" s="15">
        <f t="shared" si="30"/>
        <v>0</v>
      </c>
      <c r="Z173" s="15">
        <f t="shared" si="30"/>
        <v>0</v>
      </c>
      <c r="AA173" s="15">
        <f t="shared" si="30"/>
        <v>0</v>
      </c>
      <c r="AB173" s="15">
        <f t="shared" si="30"/>
        <v>0</v>
      </c>
      <c r="AC173" s="15">
        <f>SUM(AC167:AC172)</f>
        <v>0</v>
      </c>
      <c r="AD173" s="15">
        <f>SUM(AD167:AD172)</f>
        <v>0</v>
      </c>
      <c r="AE173" s="15">
        <f>SUM(AE167:AE172)</f>
        <v>0</v>
      </c>
      <c r="AF173" s="39"/>
      <c r="AG173" s="36"/>
    </row>
    <row r="174" spans="1:33" x14ac:dyDescent="0.25">
      <c r="A174" s="5"/>
      <c r="B174" s="145" t="s">
        <v>32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</row>
    <row r="175" spans="1:33" ht="59.25" customHeight="1" x14ac:dyDescent="0.25">
      <c r="A175" s="5">
        <v>117</v>
      </c>
      <c r="B175" s="10" t="s">
        <v>171</v>
      </c>
      <c r="C175" s="12">
        <f>SUM(D175:AE175)</f>
        <v>103</v>
      </c>
      <c r="D175" s="12">
        <v>103</v>
      </c>
      <c r="E175" s="1" t="s">
        <v>13</v>
      </c>
      <c r="F175" s="1" t="s">
        <v>13</v>
      </c>
      <c r="G175" s="1" t="s">
        <v>13</v>
      </c>
      <c r="H175" s="1" t="s">
        <v>13</v>
      </c>
      <c r="I175" s="1" t="s">
        <v>13</v>
      </c>
      <c r="J175" s="1" t="s">
        <v>13</v>
      </c>
      <c r="K175" s="1" t="s">
        <v>13</v>
      </c>
      <c r="L175" s="1"/>
      <c r="M175" s="1"/>
      <c r="N175" s="1" t="s">
        <v>13</v>
      </c>
      <c r="O175" s="1" t="s">
        <v>13</v>
      </c>
      <c r="P175" s="1"/>
      <c r="Q175" s="1"/>
      <c r="R175" s="1" t="s">
        <v>13</v>
      </c>
      <c r="S175" s="1" t="s">
        <v>13</v>
      </c>
      <c r="T175" s="1" t="s">
        <v>13</v>
      </c>
      <c r="U175" s="1"/>
      <c r="V175" s="1" t="s">
        <v>13</v>
      </c>
      <c r="W175" s="1"/>
      <c r="X175" s="1"/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  <c r="AE175" s="1" t="s">
        <v>13</v>
      </c>
    </row>
    <row r="176" spans="1:33" ht="19.5" customHeight="1" x14ac:dyDescent="0.25">
      <c r="A176" s="5">
        <v>118</v>
      </c>
      <c r="B176" s="10" t="s">
        <v>172</v>
      </c>
      <c r="C176" s="12">
        <f>SUM(D176:AE176)</f>
        <v>97</v>
      </c>
      <c r="D176" s="12">
        <v>97</v>
      </c>
      <c r="E176" s="1" t="s">
        <v>13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" t="s">
        <v>13</v>
      </c>
      <c r="L176" s="1"/>
      <c r="M176" s="1"/>
      <c r="N176" s="1" t="s">
        <v>13</v>
      </c>
      <c r="O176" s="1" t="s">
        <v>13</v>
      </c>
      <c r="P176" s="1"/>
      <c r="Q176" s="1"/>
      <c r="R176" s="1" t="s">
        <v>13</v>
      </c>
      <c r="S176" s="1" t="s">
        <v>13</v>
      </c>
      <c r="T176" s="1" t="s">
        <v>13</v>
      </c>
      <c r="U176" s="1"/>
      <c r="V176" s="1" t="s">
        <v>13</v>
      </c>
      <c r="W176" s="1"/>
      <c r="X176" s="1"/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  <c r="AE176" s="1" t="s">
        <v>13</v>
      </c>
    </row>
    <row r="177" spans="1:33" ht="18" customHeight="1" x14ac:dyDescent="0.25">
      <c r="A177" s="5">
        <v>119</v>
      </c>
      <c r="B177" s="10" t="s">
        <v>57</v>
      </c>
      <c r="C177" s="12">
        <f>SUM(D177:AE177)</f>
        <v>0</v>
      </c>
      <c r="D177" s="12">
        <v>0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/>
      <c r="M177" s="1"/>
      <c r="N177" s="1" t="s">
        <v>13</v>
      </c>
      <c r="O177" s="1" t="s">
        <v>13</v>
      </c>
      <c r="P177" s="1"/>
      <c r="Q177" s="1"/>
      <c r="R177" s="1" t="s">
        <v>13</v>
      </c>
      <c r="S177" s="1" t="s">
        <v>13</v>
      </c>
      <c r="T177" s="1" t="s">
        <v>13</v>
      </c>
      <c r="U177" s="1"/>
      <c r="V177" s="1" t="s">
        <v>13</v>
      </c>
      <c r="W177" s="1"/>
      <c r="X177" s="1"/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  <c r="AE177" s="1" t="s">
        <v>13</v>
      </c>
    </row>
    <row r="178" spans="1:33" s="11" customFormat="1" x14ac:dyDescent="0.25">
      <c r="A178" s="26">
        <v>3</v>
      </c>
      <c r="B178" s="7" t="s">
        <v>25</v>
      </c>
      <c r="C178" s="15">
        <f>SUM(C175:C177)</f>
        <v>200</v>
      </c>
      <c r="D178" s="15">
        <f t="shared" ref="D178:AB178" si="31">SUM(D175:D177)</f>
        <v>200</v>
      </c>
      <c r="E178" s="15">
        <f t="shared" si="31"/>
        <v>0</v>
      </c>
      <c r="F178" s="15">
        <f t="shared" si="31"/>
        <v>0</v>
      </c>
      <c r="G178" s="15">
        <f t="shared" si="31"/>
        <v>0</v>
      </c>
      <c r="H178" s="15">
        <f t="shared" si="31"/>
        <v>0</v>
      </c>
      <c r="I178" s="15">
        <f t="shared" si="31"/>
        <v>0</v>
      </c>
      <c r="J178" s="15">
        <f t="shared" si="31"/>
        <v>0</v>
      </c>
      <c r="K178" s="15">
        <f t="shared" si="31"/>
        <v>0</v>
      </c>
      <c r="L178" s="15"/>
      <c r="M178" s="15"/>
      <c r="N178" s="15">
        <f t="shared" si="31"/>
        <v>0</v>
      </c>
      <c r="O178" s="15">
        <f t="shared" si="31"/>
        <v>0</v>
      </c>
      <c r="P178" s="15"/>
      <c r="Q178" s="15"/>
      <c r="R178" s="15">
        <f t="shared" si="31"/>
        <v>0</v>
      </c>
      <c r="S178" s="15">
        <f t="shared" si="31"/>
        <v>0</v>
      </c>
      <c r="T178" s="15">
        <f t="shared" si="31"/>
        <v>0</v>
      </c>
      <c r="U178" s="15"/>
      <c r="V178" s="15">
        <f t="shared" si="31"/>
        <v>0</v>
      </c>
      <c r="W178" s="15"/>
      <c r="X178" s="15"/>
      <c r="Y178" s="15">
        <f t="shared" si="31"/>
        <v>0</v>
      </c>
      <c r="Z178" s="15">
        <f t="shared" si="31"/>
        <v>0</v>
      </c>
      <c r="AA178" s="15">
        <f t="shared" si="31"/>
        <v>0</v>
      </c>
      <c r="AB178" s="15">
        <f t="shared" si="31"/>
        <v>0</v>
      </c>
      <c r="AC178" s="15">
        <f>SUM(AC175:AC177)</f>
        <v>0</v>
      </c>
      <c r="AD178" s="15">
        <f>SUM(AD175:AD177)</f>
        <v>0</v>
      </c>
      <c r="AE178" s="15">
        <f>SUM(AE175:AE177)</f>
        <v>0</v>
      </c>
      <c r="AF178" s="39"/>
      <c r="AG178" s="36"/>
    </row>
    <row r="179" spans="1:33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</row>
    <row r="180" spans="1:33" ht="32.25" customHeight="1" x14ac:dyDescent="0.25">
      <c r="A180" s="5">
        <v>120</v>
      </c>
      <c r="B180" s="10" t="s">
        <v>168</v>
      </c>
      <c r="C180" s="12">
        <f>SUM(D180:AE180)</f>
        <v>11</v>
      </c>
      <c r="D180" s="12">
        <v>11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"/>
      <c r="M180" s="1"/>
      <c r="N180" s="1" t="s">
        <v>13</v>
      </c>
      <c r="O180" s="1" t="s">
        <v>13</v>
      </c>
      <c r="P180" s="1"/>
      <c r="Q180" s="1"/>
      <c r="R180" s="1" t="s">
        <v>13</v>
      </c>
      <c r="S180" s="1" t="s">
        <v>13</v>
      </c>
      <c r="T180" s="1" t="s">
        <v>13</v>
      </c>
      <c r="U180" s="1"/>
      <c r="V180" s="1" t="s">
        <v>13</v>
      </c>
      <c r="W180" s="1"/>
      <c r="X180" s="1"/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  <c r="AE180" s="1" t="s">
        <v>13</v>
      </c>
    </row>
    <row r="181" spans="1:33" x14ac:dyDescent="0.25">
      <c r="A181" s="5">
        <v>121</v>
      </c>
      <c r="B181" s="10" t="s">
        <v>42</v>
      </c>
      <c r="C181" s="12">
        <f>SUM(D181:AE181)</f>
        <v>0</v>
      </c>
      <c r="D181" s="12">
        <v>0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"/>
      <c r="M181" s="1"/>
      <c r="N181" s="1" t="s">
        <v>13</v>
      </c>
      <c r="O181" s="1" t="s">
        <v>13</v>
      </c>
      <c r="P181" s="1"/>
      <c r="Q181" s="1"/>
      <c r="R181" s="1" t="s">
        <v>13</v>
      </c>
      <c r="S181" s="1" t="s">
        <v>13</v>
      </c>
      <c r="T181" s="1" t="s">
        <v>13</v>
      </c>
      <c r="U181" s="1"/>
      <c r="V181" s="1" t="s">
        <v>13</v>
      </c>
      <c r="W181" s="1"/>
      <c r="X181" s="1"/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  <c r="AE181" s="1" t="s">
        <v>13</v>
      </c>
    </row>
    <row r="182" spans="1:33" ht="18" customHeight="1" x14ac:dyDescent="0.25">
      <c r="A182" s="5">
        <v>122</v>
      </c>
      <c r="B182" s="10" t="s">
        <v>169</v>
      </c>
      <c r="C182" s="12">
        <f>SUM(D182:AE182)</f>
        <v>0</v>
      </c>
      <c r="D182" s="12">
        <v>0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"/>
      <c r="M182" s="1"/>
      <c r="N182" s="1" t="s">
        <v>13</v>
      </c>
      <c r="O182" s="1" t="s">
        <v>13</v>
      </c>
      <c r="P182" s="1"/>
      <c r="Q182" s="1"/>
      <c r="R182" s="1" t="s">
        <v>13</v>
      </c>
      <c r="S182" s="1" t="s">
        <v>13</v>
      </c>
      <c r="T182" s="1" t="s">
        <v>13</v>
      </c>
      <c r="U182" s="1"/>
      <c r="V182" s="1" t="s">
        <v>13</v>
      </c>
      <c r="W182" s="1"/>
      <c r="X182" s="1"/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  <c r="AE182" s="1" t="s">
        <v>13</v>
      </c>
    </row>
    <row r="183" spans="1:33" s="11" customFormat="1" x14ac:dyDescent="0.25">
      <c r="A183" s="26">
        <v>3</v>
      </c>
      <c r="B183" s="7" t="s">
        <v>25</v>
      </c>
      <c r="C183" s="15">
        <f>SUM(C180:C182)</f>
        <v>11</v>
      </c>
      <c r="D183" s="15">
        <f>SUM(D180:D182)</f>
        <v>11</v>
      </c>
      <c r="E183" s="15">
        <f t="shared" ref="E183:AB183" si="32">SUM(E180:E182)</f>
        <v>0</v>
      </c>
      <c r="F183" s="15">
        <f t="shared" si="32"/>
        <v>0</v>
      </c>
      <c r="G183" s="15">
        <f t="shared" si="32"/>
        <v>0</v>
      </c>
      <c r="H183" s="15">
        <f t="shared" si="32"/>
        <v>0</v>
      </c>
      <c r="I183" s="15">
        <f t="shared" si="32"/>
        <v>0</v>
      </c>
      <c r="J183" s="15">
        <f t="shared" si="32"/>
        <v>0</v>
      </c>
      <c r="K183" s="15">
        <f t="shared" si="32"/>
        <v>0</v>
      </c>
      <c r="L183" s="15"/>
      <c r="M183" s="15"/>
      <c r="N183" s="15">
        <f t="shared" si="32"/>
        <v>0</v>
      </c>
      <c r="O183" s="15">
        <f t="shared" si="32"/>
        <v>0</v>
      </c>
      <c r="P183" s="15"/>
      <c r="Q183" s="15"/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/>
      <c r="V183" s="15">
        <f t="shared" si="32"/>
        <v>0</v>
      </c>
      <c r="W183" s="15"/>
      <c r="X183" s="15"/>
      <c r="Y183" s="15">
        <f t="shared" si="32"/>
        <v>0</v>
      </c>
      <c r="Z183" s="15">
        <f t="shared" si="32"/>
        <v>0</v>
      </c>
      <c r="AA183" s="15">
        <f t="shared" si="32"/>
        <v>0</v>
      </c>
      <c r="AB183" s="15">
        <f t="shared" si="32"/>
        <v>0</v>
      </c>
      <c r="AC183" s="15">
        <f>SUM(AC180:AC182)</f>
        <v>0</v>
      </c>
      <c r="AD183" s="15">
        <f>SUM(AD180:AD182)</f>
        <v>0</v>
      </c>
      <c r="AE183" s="15">
        <f>SUM(AE180:AE182)</f>
        <v>0</v>
      </c>
      <c r="AF183" s="39"/>
      <c r="AG183" s="36"/>
    </row>
    <row r="184" spans="1:33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</row>
    <row r="185" spans="1:33" ht="52.5" customHeight="1" x14ac:dyDescent="0.25">
      <c r="A185" s="5">
        <v>123</v>
      </c>
      <c r="B185" s="10" t="s">
        <v>214</v>
      </c>
      <c r="C185" s="12">
        <f>SUM(D185:AE185)</f>
        <v>1</v>
      </c>
      <c r="D185" s="12">
        <v>1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/>
      <c r="M185" s="1"/>
      <c r="N185" s="1" t="s">
        <v>13</v>
      </c>
      <c r="O185" s="1" t="s">
        <v>13</v>
      </c>
      <c r="P185" s="1"/>
      <c r="Q185" s="1"/>
      <c r="R185" s="1" t="s">
        <v>13</v>
      </c>
      <c r="S185" s="1" t="s">
        <v>13</v>
      </c>
      <c r="T185" s="1" t="s">
        <v>13</v>
      </c>
      <c r="U185" s="1"/>
      <c r="V185" s="1" t="s">
        <v>13</v>
      </c>
      <c r="W185" s="1"/>
      <c r="X185" s="1"/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  <c r="AE185" s="1" t="s">
        <v>13</v>
      </c>
    </row>
    <row r="186" spans="1:33" s="11" customFormat="1" x14ac:dyDescent="0.25">
      <c r="A186" s="26">
        <v>1</v>
      </c>
      <c r="B186" s="7" t="s">
        <v>25</v>
      </c>
      <c r="C186" s="15">
        <f t="shared" ref="C186:AB186" si="33">SUM(C185:C185)</f>
        <v>1</v>
      </c>
      <c r="D186" s="15">
        <f t="shared" si="33"/>
        <v>1</v>
      </c>
      <c r="E186" s="15">
        <f t="shared" si="33"/>
        <v>0</v>
      </c>
      <c r="F186" s="15">
        <f t="shared" si="33"/>
        <v>0</v>
      </c>
      <c r="G186" s="15">
        <f t="shared" si="33"/>
        <v>0</v>
      </c>
      <c r="H186" s="15">
        <f t="shared" si="33"/>
        <v>0</v>
      </c>
      <c r="I186" s="15">
        <f t="shared" si="33"/>
        <v>0</v>
      </c>
      <c r="J186" s="15">
        <f t="shared" si="33"/>
        <v>0</v>
      </c>
      <c r="K186" s="15">
        <f t="shared" si="33"/>
        <v>0</v>
      </c>
      <c r="L186" s="15"/>
      <c r="M186" s="15"/>
      <c r="N186" s="15">
        <f t="shared" si="33"/>
        <v>0</v>
      </c>
      <c r="O186" s="15">
        <f t="shared" si="33"/>
        <v>0</v>
      </c>
      <c r="P186" s="15"/>
      <c r="Q186" s="15"/>
      <c r="R186" s="15">
        <f t="shared" si="33"/>
        <v>0</v>
      </c>
      <c r="S186" s="15">
        <f t="shared" si="33"/>
        <v>0</v>
      </c>
      <c r="T186" s="15">
        <f t="shared" si="33"/>
        <v>0</v>
      </c>
      <c r="U186" s="15"/>
      <c r="V186" s="15">
        <f t="shared" si="33"/>
        <v>0</v>
      </c>
      <c r="W186" s="15"/>
      <c r="X186" s="15"/>
      <c r="Y186" s="15">
        <f t="shared" si="33"/>
        <v>0</v>
      </c>
      <c r="Z186" s="15">
        <f t="shared" si="33"/>
        <v>0</v>
      </c>
      <c r="AA186" s="15">
        <f t="shared" si="33"/>
        <v>0</v>
      </c>
      <c r="AB186" s="15">
        <f t="shared" si="33"/>
        <v>0</v>
      </c>
      <c r="AC186" s="15">
        <f>SUM(AC185:AC185)</f>
        <v>0</v>
      </c>
      <c r="AD186" s="15">
        <f>SUM(AD185:AD185)</f>
        <v>0</v>
      </c>
      <c r="AE186" s="15">
        <f>SUM(AE185:AE185)</f>
        <v>0</v>
      </c>
      <c r="AF186" s="39"/>
      <c r="AG186" s="36"/>
    </row>
    <row r="187" spans="1:33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</row>
    <row r="188" spans="1:33" x14ac:dyDescent="0.25">
      <c r="A188" s="5">
        <v>124</v>
      </c>
      <c r="B188" s="6" t="s">
        <v>86</v>
      </c>
      <c r="C188" s="34">
        <f>SUM(D188:AE188)</f>
        <v>0</v>
      </c>
      <c r="D188" s="1" t="s">
        <v>13</v>
      </c>
      <c r="E188" s="13"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2"/>
      <c r="M188" s="12"/>
      <c r="N188" s="12" t="s">
        <v>13</v>
      </c>
      <c r="O188" s="12" t="s">
        <v>13</v>
      </c>
      <c r="P188" s="12"/>
      <c r="Q188" s="12"/>
      <c r="R188" s="12" t="s">
        <v>13</v>
      </c>
      <c r="S188" s="12" t="s">
        <v>13</v>
      </c>
      <c r="T188" s="12" t="s">
        <v>13</v>
      </c>
      <c r="U188" s="12"/>
      <c r="V188" s="12" t="s">
        <v>13</v>
      </c>
      <c r="W188" s="12"/>
      <c r="X188" s="12"/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  <c r="AE188" s="12" t="s">
        <v>13</v>
      </c>
    </row>
    <row r="189" spans="1:33" ht="45.75" customHeight="1" x14ac:dyDescent="0.25">
      <c r="A189" s="5">
        <v>125</v>
      </c>
      <c r="B189" s="6" t="s">
        <v>87</v>
      </c>
      <c r="C189" s="12">
        <f>SUM(D189:AE189)</f>
        <v>0</v>
      </c>
      <c r="D189" s="1" t="s">
        <v>13</v>
      </c>
      <c r="E189" s="13"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2"/>
      <c r="M189" s="12"/>
      <c r="N189" s="12" t="s">
        <v>13</v>
      </c>
      <c r="O189" s="12" t="s">
        <v>13</v>
      </c>
      <c r="P189" s="12"/>
      <c r="Q189" s="12"/>
      <c r="R189" s="12" t="s">
        <v>13</v>
      </c>
      <c r="S189" s="12" t="s">
        <v>13</v>
      </c>
      <c r="T189" s="12" t="s">
        <v>13</v>
      </c>
      <c r="U189" s="12"/>
      <c r="V189" s="12" t="s">
        <v>13</v>
      </c>
      <c r="W189" s="12"/>
      <c r="X189" s="12"/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  <c r="AE189" s="12" t="s">
        <v>13</v>
      </c>
    </row>
    <row r="190" spans="1:33" ht="45.75" customHeight="1" x14ac:dyDescent="0.25">
      <c r="A190" s="5">
        <v>126</v>
      </c>
      <c r="B190" s="6" t="s">
        <v>169</v>
      </c>
      <c r="C190" s="12">
        <f>SUM(D190:AE190)</f>
        <v>0</v>
      </c>
      <c r="D190" s="1" t="s">
        <v>13</v>
      </c>
      <c r="E190" s="13"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2"/>
      <c r="M190" s="12"/>
      <c r="N190" s="12" t="s">
        <v>13</v>
      </c>
      <c r="O190" s="12" t="s">
        <v>13</v>
      </c>
      <c r="P190" s="12"/>
      <c r="Q190" s="12"/>
      <c r="R190" s="12" t="s">
        <v>13</v>
      </c>
      <c r="S190" s="12" t="s">
        <v>13</v>
      </c>
      <c r="T190" s="12" t="s">
        <v>13</v>
      </c>
      <c r="U190" s="12"/>
      <c r="V190" s="12" t="s">
        <v>13</v>
      </c>
      <c r="W190" s="12"/>
      <c r="X190" s="12"/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  <c r="AE190" s="12" t="s">
        <v>13</v>
      </c>
    </row>
    <row r="191" spans="1:33" ht="57.75" customHeight="1" x14ac:dyDescent="0.25">
      <c r="A191" s="5">
        <v>127</v>
      </c>
      <c r="B191" s="6" t="s">
        <v>170</v>
      </c>
      <c r="C191" s="12">
        <f>SUM(D191:AE191)</f>
        <v>0</v>
      </c>
      <c r="D191" s="1" t="s">
        <v>13</v>
      </c>
      <c r="E191" s="13"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2"/>
      <c r="M191" s="12"/>
      <c r="N191" s="12" t="s">
        <v>13</v>
      </c>
      <c r="O191" s="12" t="s">
        <v>13</v>
      </c>
      <c r="P191" s="12"/>
      <c r="Q191" s="12"/>
      <c r="R191" s="12" t="s">
        <v>13</v>
      </c>
      <c r="S191" s="12" t="s">
        <v>13</v>
      </c>
      <c r="T191" s="12" t="s">
        <v>13</v>
      </c>
      <c r="U191" s="12"/>
      <c r="V191" s="12" t="s">
        <v>13</v>
      </c>
      <c r="W191" s="12"/>
      <c r="X191" s="12"/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  <c r="AE191" s="12" t="s">
        <v>13</v>
      </c>
    </row>
    <row r="192" spans="1:33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B192" si="34">SUM(E188:E191)</f>
        <v>0</v>
      </c>
      <c r="F192" s="21">
        <f t="shared" si="34"/>
        <v>0</v>
      </c>
      <c r="G192" s="21">
        <f t="shared" si="34"/>
        <v>0</v>
      </c>
      <c r="H192" s="21">
        <f t="shared" si="34"/>
        <v>0</v>
      </c>
      <c r="I192" s="21">
        <f t="shared" si="34"/>
        <v>0</v>
      </c>
      <c r="J192" s="21">
        <f t="shared" si="34"/>
        <v>0</v>
      </c>
      <c r="K192" s="21">
        <f t="shared" si="34"/>
        <v>0</v>
      </c>
      <c r="L192" s="21"/>
      <c r="M192" s="21"/>
      <c r="N192" s="21">
        <f t="shared" si="34"/>
        <v>0</v>
      </c>
      <c r="O192" s="21">
        <f t="shared" si="34"/>
        <v>0</v>
      </c>
      <c r="P192" s="21"/>
      <c r="Q192" s="21"/>
      <c r="R192" s="21">
        <f t="shared" si="34"/>
        <v>0</v>
      </c>
      <c r="S192" s="21">
        <f t="shared" si="34"/>
        <v>0</v>
      </c>
      <c r="T192" s="21">
        <f t="shared" si="34"/>
        <v>0</v>
      </c>
      <c r="U192" s="21"/>
      <c r="V192" s="21">
        <f t="shared" si="34"/>
        <v>0</v>
      </c>
      <c r="W192" s="21"/>
      <c r="X192" s="21"/>
      <c r="Y192" s="21">
        <f t="shared" si="34"/>
        <v>0</v>
      </c>
      <c r="Z192" s="21">
        <f t="shared" si="34"/>
        <v>0</v>
      </c>
      <c r="AA192" s="21">
        <f t="shared" si="34"/>
        <v>0</v>
      </c>
      <c r="AB192" s="21">
        <f t="shared" si="34"/>
        <v>0</v>
      </c>
      <c r="AC192" s="21">
        <f>SUM(AC188:AC191)</f>
        <v>0</v>
      </c>
      <c r="AD192" s="21">
        <f>SUM(AD188:AD191)</f>
        <v>0</v>
      </c>
      <c r="AE192" s="21">
        <f>SUM(AE188:AE191)</f>
        <v>0</v>
      </c>
      <c r="AF192" s="39"/>
      <c r="AG192" s="36"/>
    </row>
    <row r="193" spans="1:33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</row>
    <row r="194" spans="1:33" ht="47.25" customHeight="1" x14ac:dyDescent="0.25">
      <c r="A194" s="5">
        <v>128</v>
      </c>
      <c r="B194" s="8" t="s">
        <v>169</v>
      </c>
      <c r="C194" s="12">
        <f>SUM(D194:AE194)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v>0</v>
      </c>
      <c r="I194" s="1" t="s">
        <v>13</v>
      </c>
      <c r="J194" s="1" t="s">
        <v>13</v>
      </c>
      <c r="K194" s="1" t="s">
        <v>13</v>
      </c>
      <c r="L194" s="1"/>
      <c r="M194" s="1"/>
      <c r="N194" s="1" t="s">
        <v>13</v>
      </c>
      <c r="O194" s="1" t="s">
        <v>13</v>
      </c>
      <c r="P194" s="1"/>
      <c r="Q194" s="1"/>
      <c r="R194" s="1" t="s">
        <v>13</v>
      </c>
      <c r="S194" s="1" t="s">
        <v>13</v>
      </c>
      <c r="T194" s="1" t="s">
        <v>13</v>
      </c>
      <c r="U194" s="1"/>
      <c r="V194" s="1" t="s">
        <v>13</v>
      </c>
      <c r="W194" s="1"/>
      <c r="X194" s="1"/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  <c r="AE194" s="1" t="s">
        <v>13</v>
      </c>
    </row>
    <row r="195" spans="1:33" ht="47.25" customHeight="1" x14ac:dyDescent="0.25">
      <c r="A195" s="5">
        <v>129</v>
      </c>
      <c r="B195" s="8" t="s">
        <v>75</v>
      </c>
      <c r="C195" s="34">
        <f>SUM(D195:AE195)</f>
        <v>2</v>
      </c>
      <c r="D195" s="1" t="s">
        <v>13</v>
      </c>
      <c r="E195" s="1" t="s">
        <v>13</v>
      </c>
      <c r="F195" s="1" t="s">
        <v>13</v>
      </c>
      <c r="G195" s="1" t="s">
        <v>13</v>
      </c>
      <c r="H195" s="13">
        <v>2</v>
      </c>
      <c r="I195" s="1" t="s">
        <v>13</v>
      </c>
      <c r="J195" s="1" t="s">
        <v>13</v>
      </c>
      <c r="K195" s="1" t="s">
        <v>13</v>
      </c>
      <c r="L195" s="1"/>
      <c r="M195" s="1"/>
      <c r="N195" s="1" t="s">
        <v>13</v>
      </c>
      <c r="O195" s="1" t="s">
        <v>13</v>
      </c>
      <c r="P195" s="1"/>
      <c r="Q195" s="1"/>
      <c r="R195" s="1" t="s">
        <v>13</v>
      </c>
      <c r="S195" s="1" t="s">
        <v>13</v>
      </c>
      <c r="T195" s="1" t="s">
        <v>13</v>
      </c>
      <c r="U195" s="1"/>
      <c r="V195" s="1" t="s">
        <v>13</v>
      </c>
      <c r="W195" s="1"/>
      <c r="X195" s="1"/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  <c r="AE195" s="1" t="s">
        <v>13</v>
      </c>
    </row>
    <row r="196" spans="1:33" s="11" customFormat="1" x14ac:dyDescent="0.25">
      <c r="A196" s="26">
        <v>2</v>
      </c>
      <c r="B196" s="7" t="s">
        <v>25</v>
      </c>
      <c r="C196" s="21">
        <f>SUM(C194:C195)</f>
        <v>2</v>
      </c>
      <c r="D196" s="21">
        <f t="shared" ref="D196:AB196" si="35">SUM(D194:D195)</f>
        <v>0</v>
      </c>
      <c r="E196" s="21">
        <f t="shared" si="35"/>
        <v>0</v>
      </c>
      <c r="F196" s="21">
        <f t="shared" si="35"/>
        <v>0</v>
      </c>
      <c r="G196" s="21">
        <f t="shared" si="35"/>
        <v>0</v>
      </c>
      <c r="H196" s="21">
        <f t="shared" si="35"/>
        <v>2</v>
      </c>
      <c r="I196" s="21">
        <f t="shared" si="35"/>
        <v>0</v>
      </c>
      <c r="J196" s="21">
        <f t="shared" si="35"/>
        <v>0</v>
      </c>
      <c r="K196" s="21">
        <f t="shared" si="35"/>
        <v>0</v>
      </c>
      <c r="L196" s="21"/>
      <c r="M196" s="21"/>
      <c r="N196" s="21">
        <f t="shared" si="35"/>
        <v>0</v>
      </c>
      <c r="O196" s="21">
        <f t="shared" si="35"/>
        <v>0</v>
      </c>
      <c r="P196" s="21"/>
      <c r="Q196" s="21"/>
      <c r="R196" s="21">
        <f t="shared" si="35"/>
        <v>0</v>
      </c>
      <c r="S196" s="21">
        <f t="shared" si="35"/>
        <v>0</v>
      </c>
      <c r="T196" s="21">
        <f t="shared" si="35"/>
        <v>0</v>
      </c>
      <c r="U196" s="21"/>
      <c r="V196" s="21">
        <f t="shared" si="35"/>
        <v>0</v>
      </c>
      <c r="W196" s="21"/>
      <c r="X196" s="21"/>
      <c r="Y196" s="21">
        <f t="shared" si="35"/>
        <v>0</v>
      </c>
      <c r="Z196" s="21">
        <f t="shared" si="35"/>
        <v>0</v>
      </c>
      <c r="AA196" s="21">
        <f t="shared" si="35"/>
        <v>0</v>
      </c>
      <c r="AB196" s="21">
        <f t="shared" si="35"/>
        <v>0</v>
      </c>
      <c r="AC196" s="21">
        <f>SUM(AC194:AC195)</f>
        <v>0</v>
      </c>
      <c r="AD196" s="21">
        <f>SUM(AD194:AD195)</f>
        <v>0</v>
      </c>
      <c r="AE196" s="21">
        <f>SUM(AE194:AE195)</f>
        <v>0</v>
      </c>
      <c r="AF196" s="39"/>
      <c r="AG196" s="36"/>
    </row>
    <row r="197" spans="1:33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</row>
    <row r="198" spans="1:33" x14ac:dyDescent="0.25">
      <c r="A198" s="5">
        <v>130</v>
      </c>
      <c r="B198" s="10" t="s">
        <v>75</v>
      </c>
      <c r="C198" s="12">
        <f>SUM(D198:AE198)</f>
        <v>0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v>0</v>
      </c>
      <c r="J198" s="1" t="s">
        <v>13</v>
      </c>
      <c r="K198" s="1" t="s">
        <v>13</v>
      </c>
      <c r="L198" s="1"/>
      <c r="M198" s="1"/>
      <c r="N198" s="1" t="s">
        <v>13</v>
      </c>
      <c r="O198" s="1" t="s">
        <v>13</v>
      </c>
      <c r="P198" s="1"/>
      <c r="Q198" s="1"/>
      <c r="R198" s="1" t="s">
        <v>13</v>
      </c>
      <c r="S198" s="1" t="s">
        <v>13</v>
      </c>
      <c r="T198" s="1" t="s">
        <v>13</v>
      </c>
      <c r="U198" s="1"/>
      <c r="V198" s="1" t="s">
        <v>13</v>
      </c>
      <c r="W198" s="1"/>
      <c r="X198" s="1"/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  <c r="AE198" s="1" t="s">
        <v>13</v>
      </c>
    </row>
    <row r="199" spans="1:33" ht="46.5" customHeight="1" x14ac:dyDescent="0.25">
      <c r="A199" s="5">
        <v>131</v>
      </c>
      <c r="B199" s="10" t="s">
        <v>76</v>
      </c>
      <c r="C199" s="12">
        <f>SUM(D199:AE199)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v>0</v>
      </c>
      <c r="J199" s="1" t="s">
        <v>13</v>
      </c>
      <c r="K199" s="1" t="s">
        <v>13</v>
      </c>
      <c r="L199" s="1"/>
      <c r="M199" s="1"/>
      <c r="N199" s="1" t="s">
        <v>13</v>
      </c>
      <c r="O199" s="1" t="s">
        <v>13</v>
      </c>
      <c r="P199" s="1"/>
      <c r="Q199" s="1"/>
      <c r="R199" s="1" t="s">
        <v>13</v>
      </c>
      <c r="S199" s="1" t="s">
        <v>13</v>
      </c>
      <c r="T199" s="1" t="s">
        <v>13</v>
      </c>
      <c r="U199" s="1"/>
      <c r="V199" s="1" t="s">
        <v>13</v>
      </c>
      <c r="W199" s="1"/>
      <c r="X199" s="1"/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  <c r="AE199" s="1" t="s">
        <v>13</v>
      </c>
    </row>
    <row r="200" spans="1:33" x14ac:dyDescent="0.25">
      <c r="A200" s="5">
        <v>132</v>
      </c>
      <c r="B200" s="10" t="s">
        <v>149</v>
      </c>
      <c r="C200" s="34">
        <f>SUM(D200:AE200)</f>
        <v>65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v>65</v>
      </c>
      <c r="J200" s="1" t="s">
        <v>13</v>
      </c>
      <c r="K200" s="1" t="s">
        <v>13</v>
      </c>
      <c r="L200" s="1"/>
      <c r="M200" s="1"/>
      <c r="N200" s="1" t="s">
        <v>13</v>
      </c>
      <c r="O200" s="1" t="s">
        <v>13</v>
      </c>
      <c r="P200" s="1"/>
      <c r="Q200" s="1"/>
      <c r="R200" s="1" t="s">
        <v>13</v>
      </c>
      <c r="S200" s="1" t="s">
        <v>13</v>
      </c>
      <c r="T200" s="1" t="s">
        <v>13</v>
      </c>
      <c r="U200" s="1"/>
      <c r="V200" s="1" t="s">
        <v>13</v>
      </c>
      <c r="W200" s="1"/>
      <c r="X200" s="1"/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  <c r="AE200" s="1" t="s">
        <v>13</v>
      </c>
    </row>
    <row r="201" spans="1:33" s="11" customFormat="1" x14ac:dyDescent="0.25">
      <c r="A201" s="26">
        <v>3</v>
      </c>
      <c r="B201" s="7" t="s">
        <v>25</v>
      </c>
      <c r="C201" s="21">
        <f>SUM(C198:C200)</f>
        <v>65</v>
      </c>
      <c r="D201" s="21">
        <f t="shared" ref="D201:AB201" si="36">SUM(D198:D200)</f>
        <v>0</v>
      </c>
      <c r="E201" s="21">
        <f t="shared" si="36"/>
        <v>0</v>
      </c>
      <c r="F201" s="21">
        <f t="shared" si="36"/>
        <v>0</v>
      </c>
      <c r="G201" s="21">
        <f t="shared" si="36"/>
        <v>0</v>
      </c>
      <c r="H201" s="21">
        <f t="shared" si="36"/>
        <v>0</v>
      </c>
      <c r="I201" s="21">
        <f t="shared" si="36"/>
        <v>65</v>
      </c>
      <c r="J201" s="21">
        <f t="shared" si="36"/>
        <v>0</v>
      </c>
      <c r="K201" s="21">
        <f t="shared" si="36"/>
        <v>0</v>
      </c>
      <c r="L201" s="21"/>
      <c r="M201" s="21"/>
      <c r="N201" s="21">
        <f t="shared" si="36"/>
        <v>0</v>
      </c>
      <c r="O201" s="21">
        <f t="shared" si="36"/>
        <v>0</v>
      </c>
      <c r="P201" s="21"/>
      <c r="Q201" s="21"/>
      <c r="R201" s="21">
        <f t="shared" si="36"/>
        <v>0</v>
      </c>
      <c r="S201" s="21">
        <f t="shared" si="36"/>
        <v>0</v>
      </c>
      <c r="T201" s="21">
        <f t="shared" si="36"/>
        <v>0</v>
      </c>
      <c r="U201" s="21"/>
      <c r="V201" s="21">
        <f t="shared" si="36"/>
        <v>0</v>
      </c>
      <c r="W201" s="21"/>
      <c r="X201" s="21"/>
      <c r="Y201" s="21">
        <f t="shared" si="36"/>
        <v>0</v>
      </c>
      <c r="Z201" s="21">
        <f t="shared" si="36"/>
        <v>0</v>
      </c>
      <c r="AA201" s="21">
        <f t="shared" si="36"/>
        <v>0</v>
      </c>
      <c r="AB201" s="21">
        <f t="shared" si="36"/>
        <v>0</v>
      </c>
      <c r="AC201" s="21">
        <f>SUM(AC198:AC200)</f>
        <v>0</v>
      </c>
      <c r="AD201" s="21">
        <f>SUM(AD198:AD200)</f>
        <v>0</v>
      </c>
      <c r="AE201" s="21">
        <f>SUM(AE198:AE200)</f>
        <v>0</v>
      </c>
      <c r="AF201" s="39"/>
      <c r="AG201" s="36"/>
    </row>
    <row r="202" spans="1:33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39"/>
      <c r="AG202" s="36"/>
    </row>
    <row r="203" spans="1:33" s="11" customFormat="1" x14ac:dyDescent="0.25">
      <c r="A203" s="5">
        <v>133</v>
      </c>
      <c r="B203" s="28" t="s">
        <v>104</v>
      </c>
      <c r="C203" s="12">
        <f>SUM(D203:AE203)</f>
        <v>35</v>
      </c>
      <c r="D203" s="12">
        <v>2</v>
      </c>
      <c r="E203" s="12">
        <v>0</v>
      </c>
      <c r="F203" s="12">
        <v>2</v>
      </c>
      <c r="G203" s="12">
        <v>3</v>
      </c>
      <c r="H203" s="12">
        <v>3</v>
      </c>
      <c r="I203" s="12">
        <v>5</v>
      </c>
      <c r="J203" s="12">
        <v>2</v>
      </c>
      <c r="K203" s="12">
        <v>5</v>
      </c>
      <c r="L203" s="12"/>
      <c r="M203" s="12"/>
      <c r="N203" s="12">
        <v>0</v>
      </c>
      <c r="O203" s="12">
        <v>2</v>
      </c>
      <c r="P203" s="12"/>
      <c r="Q203" s="12"/>
      <c r="R203" s="12">
        <v>0</v>
      </c>
      <c r="S203" s="12">
        <v>0</v>
      </c>
      <c r="T203" s="12">
        <v>0</v>
      </c>
      <c r="U203" s="12"/>
      <c r="V203" s="12">
        <v>0</v>
      </c>
      <c r="W203" s="12"/>
      <c r="X203" s="12"/>
      <c r="Y203" s="12">
        <v>7</v>
      </c>
      <c r="Z203" s="12">
        <v>0</v>
      </c>
      <c r="AA203" s="12">
        <v>4</v>
      </c>
      <c r="AB203" s="12">
        <v>0</v>
      </c>
      <c r="AC203" s="12">
        <v>0</v>
      </c>
      <c r="AD203" s="12">
        <v>0</v>
      </c>
      <c r="AE203" s="12">
        <v>0</v>
      </c>
      <c r="AF203" s="39"/>
      <c r="AG203" s="36"/>
    </row>
    <row r="204" spans="1:33" s="11" customFormat="1" ht="24.75" customHeight="1" x14ac:dyDescent="0.25">
      <c r="A204" s="5">
        <v>134</v>
      </c>
      <c r="B204" s="28" t="s">
        <v>105</v>
      </c>
      <c r="C204" s="12">
        <f>SUM(D204:AE204)</f>
        <v>10</v>
      </c>
      <c r="D204" s="12">
        <v>2</v>
      </c>
      <c r="E204" s="12">
        <v>0</v>
      </c>
      <c r="F204" s="12">
        <v>2</v>
      </c>
      <c r="G204" s="12">
        <v>1</v>
      </c>
      <c r="H204" s="12">
        <v>3</v>
      </c>
      <c r="I204" s="12">
        <v>0</v>
      </c>
      <c r="J204" s="12">
        <v>0</v>
      </c>
      <c r="K204" s="12">
        <v>1</v>
      </c>
      <c r="L204" s="12"/>
      <c r="M204" s="12"/>
      <c r="N204" s="12">
        <v>0</v>
      </c>
      <c r="O204" s="12">
        <v>0</v>
      </c>
      <c r="P204" s="12"/>
      <c r="Q204" s="12"/>
      <c r="R204" s="12">
        <v>0</v>
      </c>
      <c r="S204" s="12">
        <v>0</v>
      </c>
      <c r="T204" s="12">
        <v>0</v>
      </c>
      <c r="U204" s="12"/>
      <c r="V204" s="12">
        <v>0</v>
      </c>
      <c r="W204" s="12"/>
      <c r="X204" s="12"/>
      <c r="Y204" s="12">
        <v>1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12">
        <v>0</v>
      </c>
      <c r="AF204" s="39"/>
      <c r="AG204" s="36"/>
    </row>
    <row r="205" spans="1:33" s="11" customFormat="1" ht="33" customHeight="1" x14ac:dyDescent="0.25">
      <c r="A205" s="5">
        <v>135</v>
      </c>
      <c r="B205" s="28" t="s">
        <v>106</v>
      </c>
      <c r="C205" s="12">
        <f>SUM(D205:AE205)</f>
        <v>90</v>
      </c>
      <c r="D205" s="12">
        <v>6</v>
      </c>
      <c r="E205" s="12">
        <v>3</v>
      </c>
      <c r="F205" s="12">
        <v>3</v>
      </c>
      <c r="G205" s="12">
        <v>48</v>
      </c>
      <c r="H205" s="12">
        <v>4</v>
      </c>
      <c r="I205" s="12">
        <v>2</v>
      </c>
      <c r="J205" s="12">
        <v>1</v>
      </c>
      <c r="K205" s="12">
        <v>5</v>
      </c>
      <c r="L205" s="12"/>
      <c r="M205" s="12"/>
      <c r="N205" s="12">
        <v>0</v>
      </c>
      <c r="O205" s="12">
        <v>0</v>
      </c>
      <c r="P205" s="12"/>
      <c r="Q205" s="12"/>
      <c r="R205" s="12">
        <v>4</v>
      </c>
      <c r="S205" s="12">
        <v>0</v>
      </c>
      <c r="T205" s="12">
        <v>0</v>
      </c>
      <c r="U205" s="12"/>
      <c r="V205" s="12">
        <v>0</v>
      </c>
      <c r="W205" s="12"/>
      <c r="X205" s="12"/>
      <c r="Y205" s="12">
        <v>11</v>
      </c>
      <c r="Z205" s="12">
        <v>0</v>
      </c>
      <c r="AA205" s="12">
        <v>2</v>
      </c>
      <c r="AB205" s="12">
        <v>1</v>
      </c>
      <c r="AC205" s="12">
        <v>0</v>
      </c>
      <c r="AD205" s="12">
        <v>0</v>
      </c>
      <c r="AE205" s="12">
        <v>0</v>
      </c>
      <c r="AF205" s="39"/>
      <c r="AG205" s="36"/>
    </row>
    <row r="206" spans="1:33" s="11" customFormat="1" x14ac:dyDescent="0.25">
      <c r="A206" s="26">
        <v>3</v>
      </c>
      <c r="B206" s="7" t="s">
        <v>25</v>
      </c>
      <c r="C206" s="15">
        <f>SUM(C203:C205)</f>
        <v>135</v>
      </c>
      <c r="D206" s="15">
        <f t="shared" ref="D206:AB206" si="37">SUM(D203:D205)</f>
        <v>10</v>
      </c>
      <c r="E206" s="15">
        <f t="shared" si="37"/>
        <v>3</v>
      </c>
      <c r="F206" s="15">
        <f t="shared" si="37"/>
        <v>7</v>
      </c>
      <c r="G206" s="15">
        <f t="shared" si="37"/>
        <v>52</v>
      </c>
      <c r="H206" s="15">
        <f t="shared" si="37"/>
        <v>10</v>
      </c>
      <c r="I206" s="15">
        <f t="shared" si="37"/>
        <v>7</v>
      </c>
      <c r="J206" s="15">
        <f t="shared" si="37"/>
        <v>3</v>
      </c>
      <c r="K206" s="15">
        <f t="shared" si="37"/>
        <v>11</v>
      </c>
      <c r="L206" s="15"/>
      <c r="M206" s="15"/>
      <c r="N206" s="15">
        <f t="shared" si="37"/>
        <v>0</v>
      </c>
      <c r="O206" s="15">
        <f t="shared" si="37"/>
        <v>2</v>
      </c>
      <c r="P206" s="15"/>
      <c r="Q206" s="15"/>
      <c r="R206" s="15">
        <f t="shared" si="37"/>
        <v>4</v>
      </c>
      <c r="S206" s="15">
        <f t="shared" si="37"/>
        <v>0</v>
      </c>
      <c r="T206" s="15">
        <f t="shared" si="37"/>
        <v>0</v>
      </c>
      <c r="U206" s="15"/>
      <c r="V206" s="15">
        <f t="shared" si="37"/>
        <v>0</v>
      </c>
      <c r="W206" s="15"/>
      <c r="X206" s="15"/>
      <c r="Y206" s="15">
        <f t="shared" si="37"/>
        <v>19</v>
      </c>
      <c r="Z206" s="15">
        <f t="shared" si="37"/>
        <v>0</v>
      </c>
      <c r="AA206" s="15">
        <f t="shared" si="37"/>
        <v>6</v>
      </c>
      <c r="AB206" s="15">
        <f t="shared" si="37"/>
        <v>1</v>
      </c>
      <c r="AC206" s="15">
        <f>SUM(AC203:AC205)</f>
        <v>0</v>
      </c>
      <c r="AD206" s="15">
        <f>SUM(AD203:AD205)</f>
        <v>0</v>
      </c>
      <c r="AE206" s="15">
        <f>SUM(AE203:AE205)</f>
        <v>0</v>
      </c>
      <c r="AF206" s="39"/>
      <c r="AG206" s="36"/>
    </row>
    <row r="207" spans="1:33" s="11" customFormat="1" x14ac:dyDescent="0.25">
      <c r="A207" s="46"/>
      <c r="B207" s="7" t="s">
        <v>26</v>
      </c>
      <c r="C207" s="21">
        <f>C206+C201+C196+C192+C186+C183+C178+C173</f>
        <v>583</v>
      </c>
      <c r="D207" s="21">
        <f>D206+D201+D196+D192+D186+D183+D178+D173</f>
        <v>391</v>
      </c>
      <c r="E207" s="21">
        <f t="shared" ref="E207:AB207" si="38">E206+E201+E196+E192+E186+E183+E178+E173</f>
        <v>3</v>
      </c>
      <c r="F207" s="21">
        <f t="shared" si="38"/>
        <v>7</v>
      </c>
      <c r="G207" s="21">
        <f t="shared" si="38"/>
        <v>52</v>
      </c>
      <c r="H207" s="21">
        <f t="shared" si="38"/>
        <v>12</v>
      </c>
      <c r="I207" s="21">
        <f t="shared" si="38"/>
        <v>72</v>
      </c>
      <c r="J207" s="21">
        <f t="shared" si="38"/>
        <v>3</v>
      </c>
      <c r="K207" s="21">
        <f t="shared" si="38"/>
        <v>11</v>
      </c>
      <c r="L207" s="21"/>
      <c r="M207" s="21"/>
      <c r="N207" s="21">
        <f t="shared" si="38"/>
        <v>0</v>
      </c>
      <c r="O207" s="21">
        <f t="shared" si="38"/>
        <v>2</v>
      </c>
      <c r="P207" s="21"/>
      <c r="Q207" s="21"/>
      <c r="R207" s="21">
        <f t="shared" si="38"/>
        <v>4</v>
      </c>
      <c r="S207" s="21">
        <f t="shared" si="38"/>
        <v>0</v>
      </c>
      <c r="T207" s="21">
        <f t="shared" si="38"/>
        <v>0</v>
      </c>
      <c r="U207" s="21"/>
      <c r="V207" s="21">
        <f t="shared" si="38"/>
        <v>0</v>
      </c>
      <c r="W207" s="21"/>
      <c r="X207" s="21"/>
      <c r="Y207" s="21">
        <f t="shared" si="38"/>
        <v>19</v>
      </c>
      <c r="Z207" s="21">
        <f t="shared" si="38"/>
        <v>0</v>
      </c>
      <c r="AA207" s="21">
        <f t="shared" si="38"/>
        <v>6</v>
      </c>
      <c r="AB207" s="21">
        <f t="shared" si="38"/>
        <v>1</v>
      </c>
      <c r="AC207" s="21">
        <f>AC206+AC201+AC196+AC192+AC186+AC183+AC178+AC173</f>
        <v>0</v>
      </c>
      <c r="AD207" s="21">
        <f>AD206+AD201+AD196+AD192+AD186+AD183+AD178+AD173</f>
        <v>0</v>
      </c>
      <c r="AE207" s="21">
        <f>AE206+AE201+AE196+AE192+AE186+AE183+AE178+AE173</f>
        <v>0</v>
      </c>
      <c r="AF207" s="39"/>
      <c r="AG207" s="36"/>
    </row>
    <row r="208" spans="1:33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39"/>
      <c r="AG208" s="36"/>
    </row>
    <row r="209" spans="1:33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39"/>
      <c r="AG209" s="36"/>
    </row>
    <row r="210" spans="1:33" s="11" customFormat="1" ht="75" customHeight="1" x14ac:dyDescent="0.25">
      <c r="A210" s="5">
        <v>136</v>
      </c>
      <c r="B210" s="22" t="s">
        <v>188</v>
      </c>
      <c r="C210" s="12">
        <f t="shared" ref="C210:C215" si="39">SUM(D210:AE210)</f>
        <v>16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3</v>
      </c>
      <c r="J210" s="12">
        <v>10</v>
      </c>
      <c r="K210" s="12">
        <v>3</v>
      </c>
      <c r="L210" s="12"/>
      <c r="M210" s="12"/>
      <c r="N210" s="12">
        <v>0</v>
      </c>
      <c r="O210" s="12">
        <v>0</v>
      </c>
      <c r="P210" s="12"/>
      <c r="Q210" s="12"/>
      <c r="R210" s="12">
        <v>0</v>
      </c>
      <c r="S210" s="12">
        <v>0</v>
      </c>
      <c r="T210" s="12">
        <v>0</v>
      </c>
      <c r="U210" s="12"/>
      <c r="V210" s="12">
        <v>0</v>
      </c>
      <c r="W210" s="12"/>
      <c r="X210" s="12"/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39"/>
      <c r="AG210" s="36"/>
    </row>
    <row r="211" spans="1:33" s="11" customFormat="1" ht="103.5" customHeight="1" x14ac:dyDescent="0.25">
      <c r="A211" s="5">
        <v>137</v>
      </c>
      <c r="B211" s="22" t="s">
        <v>131</v>
      </c>
      <c r="C211" s="12">
        <f t="shared" si="39"/>
        <v>8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1</v>
      </c>
      <c r="J211" s="12">
        <v>2</v>
      </c>
      <c r="K211" s="12">
        <v>1</v>
      </c>
      <c r="L211" s="12"/>
      <c r="M211" s="12"/>
      <c r="N211" s="12">
        <v>0</v>
      </c>
      <c r="O211" s="12">
        <v>0</v>
      </c>
      <c r="P211" s="12"/>
      <c r="Q211" s="12"/>
      <c r="R211" s="12">
        <v>2</v>
      </c>
      <c r="S211" s="12">
        <v>1</v>
      </c>
      <c r="T211" s="12">
        <v>0</v>
      </c>
      <c r="U211" s="12"/>
      <c r="V211" s="12">
        <v>0</v>
      </c>
      <c r="W211" s="12"/>
      <c r="X211" s="12"/>
      <c r="Y211" s="12">
        <v>1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39"/>
      <c r="AG211" s="36"/>
    </row>
    <row r="212" spans="1:33" s="11" customFormat="1" ht="51.75" customHeight="1" x14ac:dyDescent="0.25">
      <c r="A212" s="5">
        <v>138</v>
      </c>
      <c r="B212" s="23" t="s">
        <v>132</v>
      </c>
      <c r="C212" s="12">
        <f t="shared" si="39"/>
        <v>22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3</v>
      </c>
      <c r="J212" s="12">
        <v>9</v>
      </c>
      <c r="K212" s="12">
        <v>3</v>
      </c>
      <c r="L212" s="12"/>
      <c r="M212" s="12"/>
      <c r="N212" s="12">
        <v>0</v>
      </c>
      <c r="O212" s="12">
        <v>0</v>
      </c>
      <c r="P212" s="12"/>
      <c r="Q212" s="12"/>
      <c r="R212" s="12">
        <v>2</v>
      </c>
      <c r="S212" s="12">
        <v>0</v>
      </c>
      <c r="T212" s="12">
        <v>0</v>
      </c>
      <c r="U212" s="12"/>
      <c r="V212" s="12">
        <v>0</v>
      </c>
      <c r="W212" s="12"/>
      <c r="X212" s="12"/>
      <c r="Y212" s="12">
        <v>1</v>
      </c>
      <c r="Z212" s="12">
        <v>2</v>
      </c>
      <c r="AA212" s="12">
        <v>0</v>
      </c>
      <c r="AB212" s="12">
        <v>1</v>
      </c>
      <c r="AC212" s="12">
        <v>0</v>
      </c>
      <c r="AD212" s="12">
        <v>0</v>
      </c>
      <c r="AE212" s="12">
        <v>0</v>
      </c>
      <c r="AF212" s="39"/>
      <c r="AG212" s="36"/>
    </row>
    <row r="213" spans="1:33" s="11" customFormat="1" ht="38.25" customHeight="1" x14ac:dyDescent="0.25">
      <c r="A213" s="5">
        <v>139</v>
      </c>
      <c r="B213" s="23" t="s">
        <v>127</v>
      </c>
      <c r="C213" s="12">
        <f t="shared" si="39"/>
        <v>23</v>
      </c>
      <c r="D213" s="12">
        <v>0</v>
      </c>
      <c r="E213" s="12">
        <v>1</v>
      </c>
      <c r="F213" s="12">
        <v>0</v>
      </c>
      <c r="G213" s="12">
        <v>0</v>
      </c>
      <c r="H213" s="12">
        <v>0</v>
      </c>
      <c r="I213" s="12">
        <v>2</v>
      </c>
      <c r="J213" s="12">
        <v>10</v>
      </c>
      <c r="K213" s="12">
        <v>3</v>
      </c>
      <c r="L213" s="12"/>
      <c r="M213" s="12"/>
      <c r="N213" s="12">
        <v>0</v>
      </c>
      <c r="O213" s="12">
        <v>1</v>
      </c>
      <c r="P213" s="12"/>
      <c r="Q213" s="12"/>
      <c r="R213" s="12">
        <v>0</v>
      </c>
      <c r="S213" s="12">
        <v>0</v>
      </c>
      <c r="T213" s="12">
        <v>0</v>
      </c>
      <c r="U213" s="12"/>
      <c r="V213" s="12">
        <v>0</v>
      </c>
      <c r="W213" s="12"/>
      <c r="X213" s="12"/>
      <c r="Y213" s="12">
        <v>5</v>
      </c>
      <c r="Z213" s="12">
        <v>0</v>
      </c>
      <c r="AA213" s="12">
        <v>0</v>
      </c>
      <c r="AB213" s="12">
        <v>1</v>
      </c>
      <c r="AC213" s="12">
        <v>0</v>
      </c>
      <c r="AD213" s="12">
        <v>0</v>
      </c>
      <c r="AE213" s="12">
        <v>0</v>
      </c>
      <c r="AF213" s="39"/>
      <c r="AG213" s="36"/>
    </row>
    <row r="214" spans="1:33" s="11" customFormat="1" ht="92.25" customHeight="1" x14ac:dyDescent="0.25">
      <c r="A214" s="5">
        <v>140</v>
      </c>
      <c r="B214" s="23" t="s">
        <v>128</v>
      </c>
      <c r="C214" s="12">
        <f t="shared" si="39"/>
        <v>1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1</v>
      </c>
      <c r="K214" s="12">
        <v>0</v>
      </c>
      <c r="L214" s="12"/>
      <c r="M214" s="12"/>
      <c r="N214" s="12">
        <v>0</v>
      </c>
      <c r="O214" s="12">
        <v>0</v>
      </c>
      <c r="P214" s="12"/>
      <c r="Q214" s="12"/>
      <c r="R214" s="12">
        <v>0</v>
      </c>
      <c r="S214" s="12">
        <v>0</v>
      </c>
      <c r="T214" s="12">
        <v>0</v>
      </c>
      <c r="U214" s="12"/>
      <c r="V214" s="12">
        <v>0</v>
      </c>
      <c r="W214" s="12"/>
      <c r="X214" s="12"/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39"/>
      <c r="AG214" s="36"/>
    </row>
    <row r="215" spans="1:33" s="11" customFormat="1" ht="95.25" customHeight="1" x14ac:dyDescent="0.25">
      <c r="A215" s="5">
        <v>141</v>
      </c>
      <c r="B215" s="23" t="s">
        <v>129</v>
      </c>
      <c r="C215" s="12">
        <f t="shared" si="39"/>
        <v>17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11</v>
      </c>
      <c r="K215" s="12">
        <v>3</v>
      </c>
      <c r="L215" s="12"/>
      <c r="M215" s="12"/>
      <c r="N215" s="12">
        <v>0</v>
      </c>
      <c r="O215" s="12">
        <v>1</v>
      </c>
      <c r="P215" s="12"/>
      <c r="Q215" s="12"/>
      <c r="R215" s="12">
        <v>2</v>
      </c>
      <c r="S215" s="12">
        <v>0</v>
      </c>
      <c r="T215" s="12">
        <v>0</v>
      </c>
      <c r="U215" s="12"/>
      <c r="V215" s="12">
        <v>0</v>
      </c>
      <c r="W215" s="12"/>
      <c r="X215" s="12"/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39"/>
      <c r="AG215" s="36"/>
    </row>
    <row r="216" spans="1:33" s="11" customFormat="1" x14ac:dyDescent="0.25">
      <c r="A216" s="5">
        <v>142</v>
      </c>
      <c r="B216" s="22" t="s">
        <v>130</v>
      </c>
      <c r="C216" s="12">
        <f>SUM(D216:AE216)</f>
        <v>13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1</v>
      </c>
      <c r="J216" s="12">
        <v>0</v>
      </c>
      <c r="K216" s="12">
        <v>2</v>
      </c>
      <c r="L216" s="12"/>
      <c r="M216" s="12"/>
      <c r="N216" s="12">
        <v>1</v>
      </c>
      <c r="O216" s="12">
        <v>1</v>
      </c>
      <c r="P216" s="12"/>
      <c r="Q216" s="12"/>
      <c r="R216" s="12">
        <v>0</v>
      </c>
      <c r="S216" s="12">
        <v>0</v>
      </c>
      <c r="T216" s="12">
        <v>1</v>
      </c>
      <c r="U216" s="12"/>
      <c r="V216" s="12">
        <v>2</v>
      </c>
      <c r="W216" s="12"/>
      <c r="X216" s="12"/>
      <c r="Y216" s="12">
        <v>2</v>
      </c>
      <c r="Z216" s="12">
        <v>1</v>
      </c>
      <c r="AA216" s="12">
        <v>1</v>
      </c>
      <c r="AB216" s="12">
        <v>0</v>
      </c>
      <c r="AC216" s="12">
        <v>1</v>
      </c>
      <c r="AD216" s="12">
        <v>0</v>
      </c>
      <c r="AE216" s="12">
        <v>0</v>
      </c>
      <c r="AF216" s="39"/>
      <c r="AG216" s="36"/>
    </row>
    <row r="217" spans="1:33" s="11" customFormat="1" x14ac:dyDescent="0.25">
      <c r="A217" s="26">
        <v>7</v>
      </c>
      <c r="B217" s="7" t="s">
        <v>25</v>
      </c>
      <c r="C217" s="15">
        <f>SUM(C210:C216)</f>
        <v>100</v>
      </c>
      <c r="D217" s="15">
        <f t="shared" ref="D217:AB217" si="40">SUM(D210:D216)</f>
        <v>0</v>
      </c>
      <c r="E217" s="15">
        <f t="shared" si="40"/>
        <v>2</v>
      </c>
      <c r="F217" s="15">
        <f t="shared" si="40"/>
        <v>0</v>
      </c>
      <c r="G217" s="15">
        <f t="shared" si="40"/>
        <v>0</v>
      </c>
      <c r="H217" s="15">
        <f t="shared" si="40"/>
        <v>0</v>
      </c>
      <c r="I217" s="15">
        <f t="shared" si="40"/>
        <v>10</v>
      </c>
      <c r="J217" s="15">
        <f t="shared" si="40"/>
        <v>43</v>
      </c>
      <c r="K217" s="15">
        <f t="shared" si="40"/>
        <v>15</v>
      </c>
      <c r="L217" s="15"/>
      <c r="M217" s="15"/>
      <c r="N217" s="15">
        <f t="shared" si="40"/>
        <v>1</v>
      </c>
      <c r="O217" s="15">
        <f t="shared" si="40"/>
        <v>3</v>
      </c>
      <c r="P217" s="15"/>
      <c r="Q217" s="15"/>
      <c r="R217" s="15">
        <f t="shared" si="40"/>
        <v>6</v>
      </c>
      <c r="S217" s="15">
        <f t="shared" si="40"/>
        <v>1</v>
      </c>
      <c r="T217" s="15">
        <f t="shared" si="40"/>
        <v>1</v>
      </c>
      <c r="U217" s="15"/>
      <c r="V217" s="15">
        <f t="shared" si="40"/>
        <v>2</v>
      </c>
      <c r="W217" s="15"/>
      <c r="X217" s="15"/>
      <c r="Y217" s="15">
        <f t="shared" si="40"/>
        <v>9</v>
      </c>
      <c r="Z217" s="15">
        <f t="shared" si="40"/>
        <v>3</v>
      </c>
      <c r="AA217" s="15">
        <f t="shared" si="40"/>
        <v>1</v>
      </c>
      <c r="AB217" s="15">
        <f t="shared" si="40"/>
        <v>2</v>
      </c>
      <c r="AC217" s="15">
        <f>SUM(AC210:AC216)</f>
        <v>1</v>
      </c>
      <c r="AD217" s="15">
        <f>SUM(AD210:AD216)</f>
        <v>0</v>
      </c>
      <c r="AE217" s="15">
        <f>SUM(AE210:AE216)</f>
        <v>0</v>
      </c>
      <c r="AF217" s="39"/>
      <c r="AG217" s="36"/>
    </row>
    <row r="218" spans="1:33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39"/>
      <c r="AG218" s="36"/>
    </row>
    <row r="219" spans="1:33" s="11" customFormat="1" ht="35.25" customHeight="1" x14ac:dyDescent="0.25">
      <c r="A219" s="5">
        <v>143</v>
      </c>
      <c r="B219" s="19" t="s">
        <v>125</v>
      </c>
      <c r="C219" s="12">
        <f>SUM(D219:AE219)</f>
        <v>0</v>
      </c>
      <c r="D219" s="12">
        <v>0</v>
      </c>
      <c r="E219" s="1" t="s">
        <v>13</v>
      </c>
      <c r="F219" s="1" t="s">
        <v>13</v>
      </c>
      <c r="G219" s="1" t="s">
        <v>13</v>
      </c>
      <c r="H219" s="13">
        <v>0</v>
      </c>
      <c r="I219" s="1" t="s">
        <v>13</v>
      </c>
      <c r="J219" s="1" t="s">
        <v>13</v>
      </c>
      <c r="K219" s="1" t="s">
        <v>13</v>
      </c>
      <c r="L219" s="1"/>
      <c r="M219" s="1"/>
      <c r="N219" s="1" t="s">
        <v>13</v>
      </c>
      <c r="O219" s="1" t="s">
        <v>13</v>
      </c>
      <c r="P219" s="1"/>
      <c r="Q219" s="1"/>
      <c r="R219" s="1" t="s">
        <v>13</v>
      </c>
      <c r="S219" s="1" t="s">
        <v>13</v>
      </c>
      <c r="T219" s="1" t="s">
        <v>13</v>
      </c>
      <c r="U219" s="1"/>
      <c r="V219" s="1" t="s">
        <v>13</v>
      </c>
      <c r="W219" s="1"/>
      <c r="X219" s="1"/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1" t="s">
        <v>13</v>
      </c>
      <c r="AF219" s="39"/>
      <c r="AG219" s="36"/>
    </row>
    <row r="220" spans="1:33" s="11" customFormat="1" ht="55.5" customHeight="1" x14ac:dyDescent="0.25">
      <c r="A220" s="5">
        <v>144</v>
      </c>
      <c r="B220" s="19" t="s">
        <v>155</v>
      </c>
      <c r="C220" s="12">
        <f>SUM(D220:AE220)</f>
        <v>0</v>
      </c>
      <c r="D220" s="12">
        <v>0</v>
      </c>
      <c r="E220" s="1" t="s">
        <v>13</v>
      </c>
      <c r="F220" s="1" t="s">
        <v>13</v>
      </c>
      <c r="G220" s="1" t="s">
        <v>13</v>
      </c>
      <c r="H220" s="13">
        <v>0</v>
      </c>
      <c r="I220" s="1" t="s">
        <v>13</v>
      </c>
      <c r="J220" s="1" t="s">
        <v>13</v>
      </c>
      <c r="K220" s="1" t="s">
        <v>13</v>
      </c>
      <c r="L220" s="1"/>
      <c r="M220" s="1"/>
      <c r="N220" s="1" t="s">
        <v>13</v>
      </c>
      <c r="O220" s="1" t="s">
        <v>13</v>
      </c>
      <c r="P220" s="1"/>
      <c r="Q220" s="1"/>
      <c r="R220" s="1" t="s">
        <v>13</v>
      </c>
      <c r="S220" s="1" t="s">
        <v>13</v>
      </c>
      <c r="T220" s="1" t="s">
        <v>13</v>
      </c>
      <c r="U220" s="1"/>
      <c r="V220" s="1" t="s">
        <v>13</v>
      </c>
      <c r="W220" s="1"/>
      <c r="X220" s="1"/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1" t="s">
        <v>13</v>
      </c>
      <c r="AF220" s="39"/>
      <c r="AG220" s="36"/>
    </row>
    <row r="221" spans="1:33" s="11" customFormat="1" ht="51.75" customHeight="1" x14ac:dyDescent="0.25">
      <c r="A221" s="5">
        <v>145</v>
      </c>
      <c r="B221" s="24" t="s">
        <v>154</v>
      </c>
      <c r="C221" s="12">
        <f>SUM(D221:AE221)</f>
        <v>0</v>
      </c>
      <c r="D221" s="12">
        <v>0</v>
      </c>
      <c r="E221" s="1" t="s">
        <v>13</v>
      </c>
      <c r="F221" s="1" t="s">
        <v>13</v>
      </c>
      <c r="G221" s="1" t="s">
        <v>13</v>
      </c>
      <c r="H221" s="13">
        <v>0</v>
      </c>
      <c r="I221" s="1" t="s">
        <v>13</v>
      </c>
      <c r="J221" s="1" t="s">
        <v>13</v>
      </c>
      <c r="K221" s="1" t="s">
        <v>13</v>
      </c>
      <c r="L221" s="1"/>
      <c r="M221" s="1"/>
      <c r="N221" s="1" t="s">
        <v>13</v>
      </c>
      <c r="O221" s="1" t="s">
        <v>13</v>
      </c>
      <c r="P221" s="1"/>
      <c r="Q221" s="1"/>
      <c r="R221" s="1" t="s">
        <v>13</v>
      </c>
      <c r="S221" s="1" t="s">
        <v>13</v>
      </c>
      <c r="T221" s="1" t="s">
        <v>13</v>
      </c>
      <c r="U221" s="1"/>
      <c r="V221" s="1" t="s">
        <v>13</v>
      </c>
      <c r="W221" s="1"/>
      <c r="X221" s="1"/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1" t="s">
        <v>13</v>
      </c>
      <c r="AF221" s="39"/>
      <c r="AG221" s="36"/>
    </row>
    <row r="222" spans="1:33" s="11" customFormat="1" ht="38.25" customHeight="1" x14ac:dyDescent="0.25">
      <c r="A222" s="5">
        <v>146</v>
      </c>
      <c r="B222" s="24" t="s">
        <v>156</v>
      </c>
      <c r="C222" s="12">
        <f>SUM(D222:AE222)</f>
        <v>0</v>
      </c>
      <c r="D222" s="12">
        <v>0</v>
      </c>
      <c r="E222" s="1" t="s">
        <v>13</v>
      </c>
      <c r="F222" s="1" t="s">
        <v>13</v>
      </c>
      <c r="G222" s="1" t="s">
        <v>13</v>
      </c>
      <c r="H222" s="13">
        <v>0</v>
      </c>
      <c r="I222" s="1" t="s">
        <v>13</v>
      </c>
      <c r="J222" s="1" t="s">
        <v>13</v>
      </c>
      <c r="K222" s="1" t="s">
        <v>13</v>
      </c>
      <c r="L222" s="1"/>
      <c r="M222" s="1"/>
      <c r="N222" s="1" t="s">
        <v>13</v>
      </c>
      <c r="O222" s="1" t="s">
        <v>13</v>
      </c>
      <c r="P222" s="1"/>
      <c r="Q222" s="1"/>
      <c r="R222" s="1" t="s">
        <v>13</v>
      </c>
      <c r="S222" s="1" t="s">
        <v>13</v>
      </c>
      <c r="T222" s="1" t="s">
        <v>13</v>
      </c>
      <c r="U222" s="1"/>
      <c r="V222" s="1" t="s">
        <v>13</v>
      </c>
      <c r="W222" s="1"/>
      <c r="X222" s="1"/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1" t="s">
        <v>13</v>
      </c>
      <c r="AF222" s="39"/>
      <c r="AG222" s="36"/>
    </row>
    <row r="223" spans="1:33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 t="shared" ref="D223:AB223" si="41">SUM(D219:D222)</f>
        <v>0</v>
      </c>
      <c r="E223" s="15">
        <f t="shared" si="41"/>
        <v>0</v>
      </c>
      <c r="F223" s="15">
        <f t="shared" si="41"/>
        <v>0</v>
      </c>
      <c r="G223" s="15">
        <f t="shared" si="41"/>
        <v>0</v>
      </c>
      <c r="H223" s="15">
        <f t="shared" si="41"/>
        <v>0</v>
      </c>
      <c r="I223" s="15">
        <f t="shared" si="41"/>
        <v>0</v>
      </c>
      <c r="J223" s="15">
        <f t="shared" si="41"/>
        <v>0</v>
      </c>
      <c r="K223" s="15">
        <f t="shared" si="41"/>
        <v>0</v>
      </c>
      <c r="L223" s="15"/>
      <c r="M223" s="15"/>
      <c r="N223" s="15">
        <f t="shared" si="41"/>
        <v>0</v>
      </c>
      <c r="O223" s="15">
        <f t="shared" si="41"/>
        <v>0</v>
      </c>
      <c r="P223" s="15"/>
      <c r="Q223" s="15"/>
      <c r="R223" s="15">
        <f t="shared" si="41"/>
        <v>0</v>
      </c>
      <c r="S223" s="15">
        <f t="shared" si="41"/>
        <v>0</v>
      </c>
      <c r="T223" s="15">
        <f t="shared" si="41"/>
        <v>0</v>
      </c>
      <c r="U223" s="15"/>
      <c r="V223" s="15">
        <f t="shared" si="41"/>
        <v>0</v>
      </c>
      <c r="W223" s="15"/>
      <c r="X223" s="15"/>
      <c r="Y223" s="15">
        <f t="shared" si="41"/>
        <v>0</v>
      </c>
      <c r="Z223" s="15">
        <f t="shared" si="41"/>
        <v>0</v>
      </c>
      <c r="AA223" s="15">
        <f t="shared" si="41"/>
        <v>0</v>
      </c>
      <c r="AB223" s="15">
        <f t="shared" si="41"/>
        <v>0</v>
      </c>
      <c r="AC223" s="15">
        <f>SUM(AC219:AC222)</f>
        <v>0</v>
      </c>
      <c r="AD223" s="15">
        <f>SUM(AD219:AD222)</f>
        <v>0</v>
      </c>
      <c r="AE223" s="15">
        <f>SUM(AE219:AE222)</f>
        <v>0</v>
      </c>
      <c r="AF223" s="39"/>
      <c r="AG223" s="36"/>
    </row>
    <row r="224" spans="1:33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</row>
    <row r="225" spans="1:33" ht="126" customHeight="1" x14ac:dyDescent="0.25">
      <c r="A225" s="5">
        <v>147</v>
      </c>
      <c r="B225" s="10" t="s">
        <v>65</v>
      </c>
      <c r="C225" s="12">
        <f>SUM(D225:AE225)</f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/>
      <c r="M225" s="12"/>
      <c r="N225" s="12">
        <v>0</v>
      </c>
      <c r="O225" s="12">
        <v>0</v>
      </c>
      <c r="P225" s="12"/>
      <c r="Q225" s="12"/>
      <c r="R225" s="12">
        <v>0</v>
      </c>
      <c r="S225" s="12">
        <v>0</v>
      </c>
      <c r="T225" s="12">
        <v>0</v>
      </c>
      <c r="U225" s="12"/>
      <c r="V225" s="12">
        <v>0</v>
      </c>
      <c r="W225" s="12"/>
      <c r="X225" s="12"/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</row>
    <row r="226" spans="1:33" s="11" customFormat="1" x14ac:dyDescent="0.25">
      <c r="A226" s="26">
        <v>1</v>
      </c>
      <c r="B226" s="7" t="s">
        <v>25</v>
      </c>
      <c r="C226" s="15">
        <f>SUM(C225:C225)</f>
        <v>0</v>
      </c>
      <c r="D226" s="15">
        <f t="shared" ref="D226:AB226" si="42">SUM(D225:D225)</f>
        <v>0</v>
      </c>
      <c r="E226" s="15">
        <f t="shared" si="42"/>
        <v>0</v>
      </c>
      <c r="F226" s="15">
        <f t="shared" si="42"/>
        <v>0</v>
      </c>
      <c r="G226" s="15">
        <f t="shared" si="42"/>
        <v>0</v>
      </c>
      <c r="H226" s="15">
        <f t="shared" si="42"/>
        <v>0</v>
      </c>
      <c r="I226" s="15">
        <f t="shared" si="42"/>
        <v>0</v>
      </c>
      <c r="J226" s="15">
        <f t="shared" si="42"/>
        <v>0</v>
      </c>
      <c r="K226" s="15">
        <f t="shared" si="42"/>
        <v>0</v>
      </c>
      <c r="L226" s="15"/>
      <c r="M226" s="15"/>
      <c r="N226" s="15">
        <f t="shared" si="42"/>
        <v>0</v>
      </c>
      <c r="O226" s="15">
        <f t="shared" si="42"/>
        <v>0</v>
      </c>
      <c r="P226" s="15"/>
      <c r="Q226" s="15"/>
      <c r="R226" s="15">
        <f t="shared" si="42"/>
        <v>0</v>
      </c>
      <c r="S226" s="15">
        <f t="shared" si="42"/>
        <v>0</v>
      </c>
      <c r="T226" s="15">
        <f t="shared" si="42"/>
        <v>0</v>
      </c>
      <c r="U226" s="15"/>
      <c r="V226" s="15">
        <f t="shared" si="42"/>
        <v>0</v>
      </c>
      <c r="W226" s="15"/>
      <c r="X226" s="15"/>
      <c r="Y226" s="15">
        <f t="shared" si="42"/>
        <v>0</v>
      </c>
      <c r="Z226" s="15">
        <f t="shared" si="42"/>
        <v>0</v>
      </c>
      <c r="AA226" s="15">
        <f t="shared" si="42"/>
        <v>0</v>
      </c>
      <c r="AB226" s="15">
        <f t="shared" si="42"/>
        <v>0</v>
      </c>
      <c r="AC226" s="15">
        <f>SUM(AC225:AC225)</f>
        <v>0</v>
      </c>
      <c r="AD226" s="15">
        <f>SUM(AD225:AD225)</f>
        <v>0</v>
      </c>
      <c r="AE226" s="15">
        <f>SUM(AE225:AE225)</f>
        <v>0</v>
      </c>
      <c r="AF226" s="39"/>
      <c r="AG226" s="36"/>
    </row>
    <row r="227" spans="1:33" s="11" customFormat="1" ht="20.25" customHeight="1" x14ac:dyDescent="0.25">
      <c r="A227" s="37"/>
      <c r="B227" s="145" t="s">
        <v>107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39"/>
      <c r="AG227" s="36"/>
    </row>
    <row r="228" spans="1:33" s="11" customFormat="1" ht="30" x14ac:dyDescent="0.25">
      <c r="A228" s="5">
        <v>148</v>
      </c>
      <c r="B228" s="9" t="s">
        <v>141</v>
      </c>
      <c r="C228" s="34">
        <f>SUM(D228:AE228)</f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/>
      <c r="M228" s="12"/>
      <c r="N228" s="12">
        <v>0</v>
      </c>
      <c r="O228" s="12">
        <v>0</v>
      </c>
      <c r="P228" s="12"/>
      <c r="Q228" s="12"/>
      <c r="R228" s="12">
        <v>0</v>
      </c>
      <c r="S228" s="12">
        <v>0</v>
      </c>
      <c r="T228" s="12">
        <v>0</v>
      </c>
      <c r="U228" s="12"/>
      <c r="V228" s="12">
        <v>0</v>
      </c>
      <c r="W228" s="12"/>
      <c r="X228" s="12"/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39"/>
      <c r="AG228" s="36"/>
    </row>
    <row r="229" spans="1:33" s="11" customFormat="1" x14ac:dyDescent="0.25">
      <c r="A229" s="26">
        <v>1</v>
      </c>
      <c r="B229" s="7" t="s">
        <v>25</v>
      </c>
      <c r="C229" s="17">
        <f>SUM(C228:C228)</f>
        <v>0</v>
      </c>
      <c r="D229" s="17">
        <f>SUM(D228:D228)</f>
        <v>0</v>
      </c>
      <c r="E229" s="15">
        <f t="shared" ref="E229:AB229" si="43">SUM(E228:E228)</f>
        <v>0</v>
      </c>
      <c r="F229" s="15">
        <f t="shared" si="43"/>
        <v>0</v>
      </c>
      <c r="G229" s="15">
        <f t="shared" si="43"/>
        <v>0</v>
      </c>
      <c r="H229" s="15">
        <f t="shared" si="43"/>
        <v>0</v>
      </c>
      <c r="I229" s="15">
        <f t="shared" si="43"/>
        <v>0</v>
      </c>
      <c r="J229" s="15">
        <f t="shared" si="43"/>
        <v>0</v>
      </c>
      <c r="K229" s="15">
        <f t="shared" si="43"/>
        <v>0</v>
      </c>
      <c r="L229" s="15"/>
      <c r="M229" s="15"/>
      <c r="N229" s="15">
        <f t="shared" si="43"/>
        <v>0</v>
      </c>
      <c r="O229" s="15">
        <f t="shared" si="43"/>
        <v>0</v>
      </c>
      <c r="P229" s="15"/>
      <c r="Q229" s="15"/>
      <c r="R229" s="15">
        <f t="shared" si="43"/>
        <v>0</v>
      </c>
      <c r="S229" s="15">
        <f t="shared" si="43"/>
        <v>0</v>
      </c>
      <c r="T229" s="15">
        <f t="shared" si="43"/>
        <v>0</v>
      </c>
      <c r="U229" s="15"/>
      <c r="V229" s="15">
        <f t="shared" si="43"/>
        <v>0</v>
      </c>
      <c r="W229" s="15"/>
      <c r="X229" s="15"/>
      <c r="Y229" s="15">
        <f t="shared" si="43"/>
        <v>0</v>
      </c>
      <c r="Z229" s="15">
        <f t="shared" si="43"/>
        <v>0</v>
      </c>
      <c r="AA229" s="15">
        <f t="shared" si="43"/>
        <v>0</v>
      </c>
      <c r="AB229" s="15">
        <f t="shared" si="43"/>
        <v>0</v>
      </c>
      <c r="AC229" s="15">
        <f>SUM(AC228:AC228)</f>
        <v>0</v>
      </c>
      <c r="AD229" s="15">
        <f>SUM(AD228:AD228)</f>
        <v>0</v>
      </c>
      <c r="AE229" s="15">
        <f>SUM(AE228:AE228)</f>
        <v>0</v>
      </c>
      <c r="AF229" s="39"/>
      <c r="AG229" s="36"/>
    </row>
    <row r="230" spans="1:33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39"/>
      <c r="AG230" s="36"/>
    </row>
    <row r="231" spans="1:33" s="11" customFormat="1" ht="30" x14ac:dyDescent="0.25">
      <c r="A231" s="5">
        <v>149</v>
      </c>
      <c r="B231" s="9" t="s">
        <v>190</v>
      </c>
      <c r="C231" s="34">
        <f>SUM(D231:AE231)</f>
        <v>1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/>
      <c r="M231" s="12"/>
      <c r="N231" s="12">
        <v>0</v>
      </c>
      <c r="O231" s="12">
        <v>0</v>
      </c>
      <c r="P231" s="12"/>
      <c r="Q231" s="12"/>
      <c r="R231" s="12">
        <v>0</v>
      </c>
      <c r="S231" s="12">
        <v>0</v>
      </c>
      <c r="T231" s="12">
        <v>0</v>
      </c>
      <c r="U231" s="12"/>
      <c r="V231" s="12">
        <v>0</v>
      </c>
      <c r="W231" s="12"/>
      <c r="X231" s="12"/>
      <c r="Y231" s="12">
        <v>0</v>
      </c>
      <c r="Z231" s="12">
        <v>0</v>
      </c>
      <c r="AA231" s="12">
        <v>0</v>
      </c>
      <c r="AB231" s="12">
        <v>0</v>
      </c>
      <c r="AC231" s="12">
        <v>1</v>
      </c>
      <c r="AD231" s="12">
        <v>0</v>
      </c>
      <c r="AE231" s="12">
        <v>0</v>
      </c>
      <c r="AF231" s="39"/>
      <c r="AG231" s="36"/>
    </row>
    <row r="232" spans="1:33" s="11" customFormat="1" x14ac:dyDescent="0.25">
      <c r="A232" s="26">
        <v>1</v>
      </c>
      <c r="B232" s="7" t="s">
        <v>25</v>
      </c>
      <c r="C232" s="17">
        <f>SUM(C231:C231)</f>
        <v>1</v>
      </c>
      <c r="D232" s="17">
        <f>SUM(D231:D231)</f>
        <v>0</v>
      </c>
      <c r="E232" s="15">
        <f t="shared" ref="E232:AB232" si="44">SUM(E231:E231)</f>
        <v>0</v>
      </c>
      <c r="F232" s="15">
        <f t="shared" si="44"/>
        <v>0</v>
      </c>
      <c r="G232" s="15">
        <f t="shared" si="44"/>
        <v>0</v>
      </c>
      <c r="H232" s="15">
        <f t="shared" si="44"/>
        <v>0</v>
      </c>
      <c r="I232" s="15">
        <f t="shared" si="44"/>
        <v>0</v>
      </c>
      <c r="J232" s="15">
        <f t="shared" si="44"/>
        <v>0</v>
      </c>
      <c r="K232" s="15">
        <f t="shared" si="44"/>
        <v>0</v>
      </c>
      <c r="L232" s="15"/>
      <c r="M232" s="15"/>
      <c r="N232" s="15">
        <f t="shared" si="44"/>
        <v>0</v>
      </c>
      <c r="O232" s="15">
        <f t="shared" si="44"/>
        <v>0</v>
      </c>
      <c r="P232" s="15"/>
      <c r="Q232" s="15"/>
      <c r="R232" s="15">
        <f t="shared" si="44"/>
        <v>0</v>
      </c>
      <c r="S232" s="15">
        <f t="shared" si="44"/>
        <v>0</v>
      </c>
      <c r="T232" s="15">
        <f t="shared" si="44"/>
        <v>0</v>
      </c>
      <c r="U232" s="15"/>
      <c r="V232" s="15">
        <f t="shared" si="44"/>
        <v>0</v>
      </c>
      <c r="W232" s="15"/>
      <c r="X232" s="15"/>
      <c r="Y232" s="15">
        <f t="shared" si="44"/>
        <v>0</v>
      </c>
      <c r="Z232" s="15">
        <f t="shared" si="44"/>
        <v>0</v>
      </c>
      <c r="AA232" s="15">
        <f t="shared" si="44"/>
        <v>0</v>
      </c>
      <c r="AB232" s="15">
        <f t="shared" si="44"/>
        <v>0</v>
      </c>
      <c r="AC232" s="15">
        <f>SUM(AC231:AC231)</f>
        <v>1</v>
      </c>
      <c r="AD232" s="15">
        <f>SUM(AD231:AD231)</f>
        <v>0</v>
      </c>
      <c r="AE232" s="15">
        <f>SUM(AE231:AE231)</f>
        <v>0</v>
      </c>
      <c r="AF232" s="39"/>
      <c r="AG232" s="36"/>
    </row>
    <row r="233" spans="1:33" s="11" customFormat="1" ht="21" hidden="1" customHeight="1" x14ac:dyDescent="0.25">
      <c r="A233" s="37"/>
      <c r="B233" s="145" t="s">
        <v>221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39"/>
      <c r="AG233" s="36"/>
    </row>
    <row r="234" spans="1:33" s="11" customFormat="1" ht="150" hidden="1" x14ac:dyDescent="0.25">
      <c r="A234" s="5">
        <v>151</v>
      </c>
      <c r="B234" s="9" t="s">
        <v>222</v>
      </c>
      <c r="C234" s="34">
        <f>SUM(D234:AE234)</f>
        <v>0</v>
      </c>
      <c r="D234" s="12">
        <v>0</v>
      </c>
      <c r="E234" s="12">
        <v>0</v>
      </c>
      <c r="F234" s="12">
        <v>0</v>
      </c>
      <c r="G234" s="12">
        <v>0</v>
      </c>
      <c r="H234" s="12">
        <v>0</v>
      </c>
      <c r="I234" s="12">
        <v>0</v>
      </c>
      <c r="J234" s="12">
        <v>0</v>
      </c>
      <c r="K234" s="12">
        <v>0</v>
      </c>
      <c r="L234" s="12"/>
      <c r="M234" s="12"/>
      <c r="N234" s="12">
        <v>0</v>
      </c>
      <c r="O234" s="12">
        <v>0</v>
      </c>
      <c r="P234" s="12"/>
      <c r="Q234" s="12"/>
      <c r="R234" s="12">
        <v>0</v>
      </c>
      <c r="S234" s="12">
        <v>0</v>
      </c>
      <c r="T234" s="12">
        <v>0</v>
      </c>
      <c r="U234" s="12"/>
      <c r="V234" s="12">
        <v>0</v>
      </c>
      <c r="W234" s="12"/>
      <c r="X234" s="12"/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39"/>
      <c r="AG234" s="36"/>
    </row>
    <row r="235" spans="1:33" s="11" customFormat="1" hidden="1" x14ac:dyDescent="0.25">
      <c r="A235" s="26">
        <v>1</v>
      </c>
      <c r="B235" s="7" t="s">
        <v>25</v>
      </c>
      <c r="C235" s="17">
        <f>SUM(C234:C234)</f>
        <v>0</v>
      </c>
      <c r="D235" s="17">
        <f>SUM(D234:D234)</f>
        <v>0</v>
      </c>
      <c r="E235" s="15">
        <f t="shared" ref="E235:AB235" si="45">SUM(E234:E234)</f>
        <v>0</v>
      </c>
      <c r="F235" s="15">
        <f t="shared" si="45"/>
        <v>0</v>
      </c>
      <c r="G235" s="15">
        <f t="shared" si="45"/>
        <v>0</v>
      </c>
      <c r="H235" s="15">
        <f t="shared" si="45"/>
        <v>0</v>
      </c>
      <c r="I235" s="15">
        <f t="shared" si="45"/>
        <v>0</v>
      </c>
      <c r="J235" s="15">
        <f t="shared" si="45"/>
        <v>0</v>
      </c>
      <c r="K235" s="15">
        <f t="shared" si="45"/>
        <v>0</v>
      </c>
      <c r="L235" s="15"/>
      <c r="M235" s="15"/>
      <c r="N235" s="15">
        <f t="shared" si="45"/>
        <v>0</v>
      </c>
      <c r="O235" s="15">
        <f t="shared" si="45"/>
        <v>0</v>
      </c>
      <c r="P235" s="15"/>
      <c r="Q235" s="15"/>
      <c r="R235" s="15">
        <f t="shared" si="45"/>
        <v>0</v>
      </c>
      <c r="S235" s="15">
        <f t="shared" si="45"/>
        <v>0</v>
      </c>
      <c r="T235" s="15">
        <f t="shared" si="45"/>
        <v>0</v>
      </c>
      <c r="U235" s="15"/>
      <c r="V235" s="15">
        <f t="shared" si="45"/>
        <v>0</v>
      </c>
      <c r="W235" s="15"/>
      <c r="X235" s="15"/>
      <c r="Y235" s="15">
        <f t="shared" si="45"/>
        <v>0</v>
      </c>
      <c r="Z235" s="15">
        <f t="shared" si="45"/>
        <v>0</v>
      </c>
      <c r="AA235" s="15">
        <f t="shared" si="45"/>
        <v>0</v>
      </c>
      <c r="AB235" s="15">
        <f t="shared" si="45"/>
        <v>0</v>
      </c>
      <c r="AC235" s="15">
        <f>SUM(AC234:AC234)</f>
        <v>0</v>
      </c>
      <c r="AD235" s="15">
        <f>SUM(AD234:AD234)</f>
        <v>0</v>
      </c>
      <c r="AE235" s="15">
        <f>SUM(AE234:AE234)</f>
        <v>0</v>
      </c>
      <c r="AF235" s="39"/>
      <c r="AG235" s="36"/>
    </row>
    <row r="236" spans="1:33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39"/>
      <c r="AG236" s="36"/>
    </row>
    <row r="237" spans="1:33" s="11" customFormat="1" x14ac:dyDescent="0.25">
      <c r="A237" s="5">
        <v>150</v>
      </c>
      <c r="B237" s="9" t="s">
        <v>179</v>
      </c>
      <c r="C237" s="12">
        <f>SUM(D237:AE237)</f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/>
      <c r="M237" s="12"/>
      <c r="N237" s="12">
        <v>0</v>
      </c>
      <c r="O237" s="12">
        <v>0</v>
      </c>
      <c r="P237" s="12"/>
      <c r="Q237" s="12"/>
      <c r="R237" s="12">
        <v>0</v>
      </c>
      <c r="S237" s="12">
        <v>0</v>
      </c>
      <c r="T237" s="12">
        <v>0</v>
      </c>
      <c r="U237" s="12"/>
      <c r="V237" s="12">
        <v>0</v>
      </c>
      <c r="W237" s="12"/>
      <c r="X237" s="12"/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39"/>
      <c r="AG237" s="36"/>
    </row>
    <row r="238" spans="1:33" s="11" customFormat="1" x14ac:dyDescent="0.25">
      <c r="A238" s="26">
        <v>1</v>
      </c>
      <c r="B238" s="7" t="s">
        <v>25</v>
      </c>
      <c r="C238" s="15">
        <f>SUM(C237:C237)</f>
        <v>0</v>
      </c>
      <c r="D238" s="15">
        <f t="shared" ref="D238:AB238" si="46">SUM(D237:D237)</f>
        <v>0</v>
      </c>
      <c r="E238" s="15">
        <f t="shared" si="46"/>
        <v>0</v>
      </c>
      <c r="F238" s="15">
        <f t="shared" si="46"/>
        <v>0</v>
      </c>
      <c r="G238" s="15">
        <f t="shared" si="46"/>
        <v>0</v>
      </c>
      <c r="H238" s="15">
        <f t="shared" si="46"/>
        <v>0</v>
      </c>
      <c r="I238" s="15">
        <f t="shared" si="46"/>
        <v>0</v>
      </c>
      <c r="J238" s="15">
        <f t="shared" si="46"/>
        <v>0</v>
      </c>
      <c r="K238" s="15">
        <f t="shared" si="46"/>
        <v>0</v>
      </c>
      <c r="L238" s="15"/>
      <c r="M238" s="15"/>
      <c r="N238" s="15">
        <f t="shared" si="46"/>
        <v>0</v>
      </c>
      <c r="O238" s="15">
        <f t="shared" si="46"/>
        <v>0</v>
      </c>
      <c r="P238" s="15"/>
      <c r="Q238" s="15"/>
      <c r="R238" s="15">
        <f t="shared" si="46"/>
        <v>0</v>
      </c>
      <c r="S238" s="15">
        <f t="shared" si="46"/>
        <v>0</v>
      </c>
      <c r="T238" s="15">
        <f t="shared" si="46"/>
        <v>0</v>
      </c>
      <c r="U238" s="15"/>
      <c r="V238" s="15">
        <f t="shared" si="46"/>
        <v>0</v>
      </c>
      <c r="W238" s="15"/>
      <c r="X238" s="15"/>
      <c r="Y238" s="15">
        <f t="shared" si="46"/>
        <v>0</v>
      </c>
      <c r="Z238" s="15">
        <f t="shared" si="46"/>
        <v>0</v>
      </c>
      <c r="AA238" s="15">
        <f t="shared" si="46"/>
        <v>0</v>
      </c>
      <c r="AB238" s="15">
        <f t="shared" si="46"/>
        <v>0</v>
      </c>
      <c r="AC238" s="15">
        <f>SUM(AC237:AC237)</f>
        <v>0</v>
      </c>
      <c r="AD238" s="15">
        <f>SUM(AD237:AD237)</f>
        <v>0</v>
      </c>
      <c r="AE238" s="15">
        <f>SUM(AE237:AE237)</f>
        <v>0</v>
      </c>
      <c r="AF238" s="39"/>
      <c r="AG238" s="36"/>
    </row>
    <row r="239" spans="1:33" s="11" customFormat="1" x14ac:dyDescent="0.25">
      <c r="A239" s="46"/>
      <c r="B239" s="7" t="s">
        <v>99</v>
      </c>
      <c r="C239" s="21">
        <f>C238+C226+C223+C229+C217+C232</f>
        <v>101</v>
      </c>
      <c r="D239" s="21">
        <f t="shared" ref="D239:AB239" si="47">D238+D226+D223+D229+D217+D232</f>
        <v>0</v>
      </c>
      <c r="E239" s="21">
        <f t="shared" si="47"/>
        <v>2</v>
      </c>
      <c r="F239" s="21">
        <f t="shared" si="47"/>
        <v>0</v>
      </c>
      <c r="G239" s="21">
        <f t="shared" si="47"/>
        <v>0</v>
      </c>
      <c r="H239" s="21">
        <f t="shared" si="47"/>
        <v>0</v>
      </c>
      <c r="I239" s="21">
        <f t="shared" si="47"/>
        <v>10</v>
      </c>
      <c r="J239" s="21">
        <f t="shared" si="47"/>
        <v>43</v>
      </c>
      <c r="K239" s="21">
        <f t="shared" si="47"/>
        <v>15</v>
      </c>
      <c r="L239" s="21"/>
      <c r="M239" s="21"/>
      <c r="N239" s="21">
        <f t="shared" si="47"/>
        <v>1</v>
      </c>
      <c r="O239" s="21">
        <f t="shared" si="47"/>
        <v>3</v>
      </c>
      <c r="P239" s="21"/>
      <c r="Q239" s="21"/>
      <c r="R239" s="21">
        <f t="shared" si="47"/>
        <v>6</v>
      </c>
      <c r="S239" s="21">
        <f t="shared" si="47"/>
        <v>1</v>
      </c>
      <c r="T239" s="21">
        <f t="shared" si="47"/>
        <v>1</v>
      </c>
      <c r="U239" s="21"/>
      <c r="V239" s="21">
        <f t="shared" si="47"/>
        <v>2</v>
      </c>
      <c r="W239" s="21"/>
      <c r="X239" s="21"/>
      <c r="Y239" s="21">
        <f t="shared" si="47"/>
        <v>9</v>
      </c>
      <c r="Z239" s="21">
        <f t="shared" si="47"/>
        <v>3</v>
      </c>
      <c r="AA239" s="21">
        <f t="shared" si="47"/>
        <v>1</v>
      </c>
      <c r="AB239" s="21">
        <f t="shared" si="47"/>
        <v>2</v>
      </c>
      <c r="AC239" s="21">
        <f>AC238+AC226+AC223+AC229+AC217+AC232</f>
        <v>2</v>
      </c>
      <c r="AD239" s="21">
        <f>AD238+AD226+AD223+AD229+AD217+AD232</f>
        <v>0</v>
      </c>
      <c r="AE239" s="21">
        <f>AE238+AE226+AE223+AE229+AE217+AE232</f>
        <v>0</v>
      </c>
      <c r="AF239" s="39"/>
      <c r="AG239" s="36"/>
    </row>
    <row r="240" spans="1:33" ht="38.25" customHeight="1" x14ac:dyDescent="0.25">
      <c r="A240" s="5"/>
      <c r="B240" s="9" t="s">
        <v>38</v>
      </c>
      <c r="C240" s="12">
        <f>SUM(D240:AE240)</f>
        <v>8038</v>
      </c>
      <c r="D240" s="12">
        <v>762</v>
      </c>
      <c r="E240" s="12">
        <v>694</v>
      </c>
      <c r="F240" s="12">
        <v>463</v>
      </c>
      <c r="G240" s="12">
        <v>883</v>
      </c>
      <c r="H240" s="12">
        <v>1338</v>
      </c>
      <c r="I240" s="12">
        <v>543</v>
      </c>
      <c r="J240" s="12">
        <v>501</v>
      </c>
      <c r="K240" s="12">
        <v>857</v>
      </c>
      <c r="L240" s="12"/>
      <c r="M240" s="12"/>
      <c r="N240" s="12">
        <v>272</v>
      </c>
      <c r="O240" s="12">
        <v>130</v>
      </c>
      <c r="P240" s="12"/>
      <c r="Q240" s="12"/>
      <c r="R240" s="12">
        <v>76</v>
      </c>
      <c r="S240" s="12">
        <v>99</v>
      </c>
      <c r="T240" s="12">
        <v>28</v>
      </c>
      <c r="U240" s="12"/>
      <c r="V240" s="12">
        <v>316</v>
      </c>
      <c r="W240" s="12"/>
      <c r="X240" s="12"/>
      <c r="Y240" s="12">
        <v>605</v>
      </c>
      <c r="Z240" s="12">
        <v>38</v>
      </c>
      <c r="AA240" s="12">
        <v>205</v>
      </c>
      <c r="AB240" s="12">
        <v>161</v>
      </c>
      <c r="AC240" s="12">
        <v>67</v>
      </c>
      <c r="AD240" s="12">
        <v>0</v>
      </c>
      <c r="AE240" s="12">
        <v>0</v>
      </c>
    </row>
    <row r="241" spans="1:31" ht="28.5" x14ac:dyDescent="0.25">
      <c r="A241" s="46" t="s">
        <v>0</v>
      </c>
      <c r="B241" s="46" t="s">
        <v>219</v>
      </c>
      <c r="C241" s="29">
        <f t="shared" ref="C241:AB241" si="48">C239+C207+C164+C141+C71</f>
        <v>62253</v>
      </c>
      <c r="D241" s="29">
        <f t="shared" si="48"/>
        <v>8372</v>
      </c>
      <c r="E241" s="29">
        <f t="shared" si="48"/>
        <v>2536</v>
      </c>
      <c r="F241" s="29">
        <f t="shared" si="48"/>
        <v>5269</v>
      </c>
      <c r="G241" s="29">
        <f t="shared" si="48"/>
        <v>8533</v>
      </c>
      <c r="H241" s="29">
        <f t="shared" si="48"/>
        <v>10056</v>
      </c>
      <c r="I241" s="29">
        <f t="shared" si="48"/>
        <v>2728</v>
      </c>
      <c r="J241" s="29">
        <f t="shared" si="48"/>
        <v>3855</v>
      </c>
      <c r="K241" s="29">
        <f t="shared" si="48"/>
        <v>5426</v>
      </c>
      <c r="L241" s="29"/>
      <c r="M241" s="29"/>
      <c r="N241" s="29">
        <f t="shared" si="48"/>
        <v>1623</v>
      </c>
      <c r="O241" s="29">
        <f t="shared" si="48"/>
        <v>846</v>
      </c>
      <c r="P241" s="29"/>
      <c r="Q241" s="29"/>
      <c r="R241" s="29">
        <f t="shared" si="48"/>
        <v>1643</v>
      </c>
      <c r="S241" s="29">
        <f t="shared" si="48"/>
        <v>598</v>
      </c>
      <c r="T241" s="29">
        <f t="shared" si="48"/>
        <v>1840</v>
      </c>
      <c r="U241" s="29"/>
      <c r="V241" s="29">
        <f t="shared" si="48"/>
        <v>2053</v>
      </c>
      <c r="W241" s="29"/>
      <c r="X241" s="29"/>
      <c r="Y241" s="29">
        <f t="shared" si="48"/>
        <v>3510</v>
      </c>
      <c r="Z241" s="29">
        <f t="shared" si="48"/>
        <v>354</v>
      </c>
      <c r="AA241" s="29">
        <f t="shared" si="48"/>
        <v>1478</v>
      </c>
      <c r="AB241" s="29">
        <f t="shared" si="48"/>
        <v>968</v>
      </c>
      <c r="AC241" s="29">
        <f>AC239+AC207+AC164+AC141+AC71</f>
        <v>565</v>
      </c>
      <c r="AD241" s="29">
        <f>AD239+AD207+AD164+AD141+AD71</f>
        <v>0</v>
      </c>
      <c r="AE241" s="29">
        <f>AE239+AE207+AE164+AE141+AE71</f>
        <v>0</v>
      </c>
    </row>
    <row r="242" spans="1:31" x14ac:dyDescent="0.25">
      <c r="A242" s="42">
        <f>A238+A232+A229+A226+A223+A217+A206+A201+A196+A192+A183+A178+A173+A163+A149+A140+A137+A133+A129+A126+A118+A79+A70+A67+A64+A61+A58+A54+A50+A39+A32+A29+A186</f>
        <v>150</v>
      </c>
      <c r="B242" s="58"/>
      <c r="C242" s="54">
        <f>C240+C241</f>
        <v>70291</v>
      </c>
      <c r="D242" s="54">
        <f>D240+D241</f>
        <v>9134</v>
      </c>
      <c r="E242" s="54">
        <f t="shared" ref="E242:AB242" si="49">E240+E241</f>
        <v>3230</v>
      </c>
      <c r="F242" s="54">
        <f t="shared" si="49"/>
        <v>5732</v>
      </c>
      <c r="G242" s="54">
        <f t="shared" si="49"/>
        <v>9416</v>
      </c>
      <c r="H242" s="54">
        <f t="shared" si="49"/>
        <v>11394</v>
      </c>
      <c r="I242" s="54">
        <f t="shared" si="49"/>
        <v>3271</v>
      </c>
      <c r="J242" s="54">
        <f t="shared" si="49"/>
        <v>4356</v>
      </c>
      <c r="K242" s="54">
        <f t="shared" si="49"/>
        <v>6283</v>
      </c>
      <c r="L242" s="54"/>
      <c r="M242" s="54"/>
      <c r="N242" s="54">
        <f t="shared" si="49"/>
        <v>1895</v>
      </c>
      <c r="O242" s="54">
        <f t="shared" si="49"/>
        <v>976</v>
      </c>
      <c r="P242" s="54"/>
      <c r="Q242" s="54"/>
      <c r="R242" s="54">
        <f t="shared" si="49"/>
        <v>1719</v>
      </c>
      <c r="S242" s="54">
        <f t="shared" si="49"/>
        <v>697</v>
      </c>
      <c r="T242" s="54">
        <f t="shared" si="49"/>
        <v>1868</v>
      </c>
      <c r="U242" s="54"/>
      <c r="V242" s="54">
        <f t="shared" si="49"/>
        <v>2369</v>
      </c>
      <c r="W242" s="54"/>
      <c r="X242" s="54"/>
      <c r="Y242" s="54">
        <f t="shared" si="49"/>
        <v>4115</v>
      </c>
      <c r="Z242" s="54">
        <f t="shared" si="49"/>
        <v>392</v>
      </c>
      <c r="AA242" s="54">
        <f t="shared" si="49"/>
        <v>1683</v>
      </c>
      <c r="AB242" s="54">
        <f t="shared" si="49"/>
        <v>1129</v>
      </c>
      <c r="AC242" s="54">
        <f>AC240+AC241</f>
        <v>632</v>
      </c>
      <c r="AD242" s="54">
        <f>AD240+AD241</f>
        <v>0</v>
      </c>
      <c r="AE242" s="54">
        <f>AE240+AE241</f>
        <v>0</v>
      </c>
    </row>
  </sheetData>
  <autoFilter ref="A5:AG5"/>
  <mergeCells count="44">
    <mergeCell ref="B236:AE236"/>
    <mergeCell ref="B208:AE208"/>
    <mergeCell ref="B209:AE209"/>
    <mergeCell ref="B218:AE218"/>
    <mergeCell ref="B224:AE224"/>
    <mergeCell ref="B227:AE227"/>
    <mergeCell ref="B230:AE230"/>
    <mergeCell ref="B233:AE233"/>
    <mergeCell ref="B202:AE202"/>
    <mergeCell ref="B142:AE142"/>
    <mergeCell ref="B143:AE143"/>
    <mergeCell ref="B150:AE150"/>
    <mergeCell ref="B165:AE165"/>
    <mergeCell ref="B166:AE166"/>
    <mergeCell ref="B174:AE174"/>
    <mergeCell ref="B179:AE179"/>
    <mergeCell ref="B184:AE184"/>
    <mergeCell ref="B187:AE187"/>
    <mergeCell ref="B193:AE193"/>
    <mergeCell ref="B197:AE197"/>
    <mergeCell ref="B138:AE138"/>
    <mergeCell ref="B59:AE59"/>
    <mergeCell ref="B62:AE62"/>
    <mergeCell ref="B65:AE65"/>
    <mergeCell ref="B68:AE68"/>
    <mergeCell ref="B72:AE72"/>
    <mergeCell ref="B73:AE73"/>
    <mergeCell ref="B80:AE80"/>
    <mergeCell ref="B119:AE119"/>
    <mergeCell ref="B127:AE127"/>
    <mergeCell ref="B130:AE130"/>
    <mergeCell ref="B134:AE134"/>
    <mergeCell ref="B55:AE55"/>
    <mergeCell ref="I1:AE1"/>
    <mergeCell ref="B2:AE2"/>
    <mergeCell ref="A4:A5"/>
    <mergeCell ref="B4:B5"/>
    <mergeCell ref="C4:AE4"/>
    <mergeCell ref="B7:AE7"/>
    <mergeCell ref="B8:AE8"/>
    <mergeCell ref="B30:AE30"/>
    <mergeCell ref="B33:AE33"/>
    <mergeCell ref="B40:AE40"/>
    <mergeCell ref="B51:AE5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2"/>
  <sheetViews>
    <sheetView topLeftCell="A4" zoomScale="70" zoomScaleNormal="70" workbookViewId="0">
      <pane xSplit="3" ySplit="2" topLeftCell="D235" activePane="bottomRight" state="frozen"/>
      <selection activeCell="A4" sqref="A4"/>
      <selection pane="topRight" activeCell="D4" sqref="D4"/>
      <selection pane="bottomLeft" activeCell="A6" sqref="A6"/>
      <selection pane="bottomRight" activeCell="B53" sqref="B53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25" customWidth="1"/>
    <col min="7" max="7" width="8.14062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7.42578125" style="2" customWidth="1"/>
    <col min="12" max="13" width="7.7109375" style="2" hidden="1" customWidth="1"/>
    <col min="14" max="14" width="6.5703125" style="2" customWidth="1"/>
    <col min="15" max="15" width="6.42578125" style="2" customWidth="1"/>
    <col min="16" max="17" width="6.5703125" style="2" hidden="1" customWidth="1"/>
    <col min="18" max="18" width="6.28515625" style="2" customWidth="1"/>
    <col min="19" max="19" width="7.85546875" style="2" customWidth="1"/>
    <col min="20" max="20" width="6.42578125" style="2" customWidth="1"/>
    <col min="21" max="21" width="6.5703125" style="2" hidden="1" customWidth="1"/>
    <col min="22" max="22" width="6.28515625" style="2" customWidth="1"/>
    <col min="23" max="24" width="6.5703125" style="2" hidden="1" customWidth="1"/>
    <col min="25" max="25" width="6.5703125" style="2" customWidth="1"/>
    <col min="26" max="27" width="6.140625" style="2" customWidth="1"/>
    <col min="28" max="28" width="7.42578125" style="2" customWidth="1"/>
    <col min="29" max="29" width="5.85546875" style="2" customWidth="1"/>
    <col min="30" max="30" width="7.5703125" style="2" hidden="1" customWidth="1"/>
    <col min="31" max="31" width="6.140625" style="2" hidden="1" customWidth="1"/>
    <col min="32" max="33" width="9.140625" style="36"/>
    <col min="34" max="16384" width="9.140625" style="2"/>
  </cols>
  <sheetData>
    <row r="1" spans="1:33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</row>
    <row r="2" spans="1:33" ht="12" customHeight="1" x14ac:dyDescent="0.25">
      <c r="A2" s="20"/>
      <c r="B2" s="151" t="s">
        <v>220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1:33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3" ht="15.75" customHeight="1" x14ac:dyDescent="0.25">
      <c r="A4" s="153" t="s">
        <v>1</v>
      </c>
      <c r="B4" s="154" t="s">
        <v>193</v>
      </c>
      <c r="C4" s="152" t="s">
        <v>192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1:33" ht="120" customHeight="1" x14ac:dyDescent="0.25">
      <c r="A5" s="153"/>
      <c r="B5" s="155"/>
      <c r="C5" s="45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  <c r="AE5" s="49"/>
    </row>
    <row r="6" spans="1:33" s="11" customFormat="1" x14ac:dyDescent="0.25">
      <c r="A6" s="65">
        <v>1</v>
      </c>
      <c r="B6" s="46">
        <v>2</v>
      </c>
      <c r="C6" s="65">
        <v>3</v>
      </c>
      <c r="D6" s="46">
        <v>4</v>
      </c>
      <c r="E6" s="70">
        <v>5</v>
      </c>
      <c r="F6" s="46">
        <v>6</v>
      </c>
      <c r="G6" s="114">
        <v>7</v>
      </c>
      <c r="H6" s="112">
        <v>8</v>
      </c>
      <c r="I6" s="114">
        <v>9</v>
      </c>
      <c r="J6" s="114">
        <v>10</v>
      </c>
      <c r="K6" s="112">
        <v>11</v>
      </c>
      <c r="L6" s="114">
        <v>12</v>
      </c>
      <c r="M6" s="114">
        <v>13</v>
      </c>
      <c r="N6" s="112">
        <v>14</v>
      </c>
      <c r="O6" s="114">
        <v>15</v>
      </c>
      <c r="P6" s="114">
        <v>16</v>
      </c>
      <c r="Q6" s="112">
        <v>17</v>
      </c>
      <c r="R6" s="114">
        <v>18</v>
      </c>
      <c r="S6" s="114">
        <v>19</v>
      </c>
      <c r="T6" s="112">
        <v>20</v>
      </c>
      <c r="U6" s="114">
        <v>21</v>
      </c>
      <c r="V6" s="114">
        <v>22</v>
      </c>
      <c r="W6" s="112">
        <v>23</v>
      </c>
      <c r="X6" s="114">
        <v>24</v>
      </c>
      <c r="Y6" s="114">
        <v>25</v>
      </c>
      <c r="Z6" s="112">
        <v>26</v>
      </c>
      <c r="AA6" s="114">
        <v>27</v>
      </c>
      <c r="AB6" s="114">
        <v>28</v>
      </c>
      <c r="AC6" s="112">
        <v>29</v>
      </c>
      <c r="AD6" s="114">
        <v>30</v>
      </c>
      <c r="AE6" s="114">
        <v>31</v>
      </c>
      <c r="AF6" s="39"/>
      <c r="AG6" s="39"/>
    </row>
    <row r="7" spans="1:33" x14ac:dyDescent="0.25">
      <c r="A7" s="46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</row>
    <row r="8" spans="1:33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</row>
    <row r="9" spans="1:33" ht="183.75" customHeight="1" x14ac:dyDescent="0.25">
      <c r="A9" s="5">
        <v>1</v>
      </c>
      <c r="B9" s="6" t="s">
        <v>133</v>
      </c>
      <c r="C9" s="12">
        <f t="shared" ref="C9:C23" si="0">SUM(D9:AE9)</f>
        <v>3</v>
      </c>
      <c r="D9" s="12">
        <v>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/>
      <c r="M9" s="12"/>
      <c r="N9" s="12">
        <v>0</v>
      </c>
      <c r="O9" s="12">
        <v>0</v>
      </c>
      <c r="P9" s="12"/>
      <c r="Q9" s="12"/>
      <c r="R9" s="12">
        <v>0</v>
      </c>
      <c r="S9" s="12">
        <v>0</v>
      </c>
      <c r="T9" s="12">
        <v>0</v>
      </c>
      <c r="U9" s="12"/>
      <c r="V9" s="12">
        <v>1</v>
      </c>
      <c r="W9" s="12"/>
      <c r="X9" s="12"/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</row>
    <row r="10" spans="1:33" ht="49.5" customHeight="1" x14ac:dyDescent="0.25">
      <c r="A10" s="5">
        <v>2</v>
      </c>
      <c r="B10" s="6" t="s">
        <v>14</v>
      </c>
      <c r="C10" s="12">
        <f t="shared" si="0"/>
        <v>383</v>
      </c>
      <c r="D10" s="12">
        <v>16</v>
      </c>
      <c r="E10" s="12">
        <v>31</v>
      </c>
      <c r="F10" s="12">
        <v>9</v>
      </c>
      <c r="G10" s="12">
        <v>3</v>
      </c>
      <c r="H10" s="12">
        <v>99</v>
      </c>
      <c r="I10" s="12">
        <v>13</v>
      </c>
      <c r="J10" s="12">
        <v>51</v>
      </c>
      <c r="K10" s="12">
        <v>8</v>
      </c>
      <c r="L10" s="12"/>
      <c r="M10" s="12"/>
      <c r="N10" s="12">
        <v>8</v>
      </c>
      <c r="O10" s="12">
        <v>1</v>
      </c>
      <c r="P10" s="12"/>
      <c r="Q10" s="12"/>
      <c r="R10" s="12">
        <v>1</v>
      </c>
      <c r="S10" s="12">
        <v>0</v>
      </c>
      <c r="T10" s="12">
        <v>6</v>
      </c>
      <c r="U10" s="12"/>
      <c r="V10" s="12">
        <v>18</v>
      </c>
      <c r="W10" s="12"/>
      <c r="X10" s="12"/>
      <c r="Y10" s="12">
        <v>75</v>
      </c>
      <c r="Z10" s="12">
        <v>1</v>
      </c>
      <c r="AA10" s="12">
        <v>22</v>
      </c>
      <c r="AB10" s="12">
        <v>10</v>
      </c>
      <c r="AC10" s="12">
        <v>11</v>
      </c>
      <c r="AD10" s="12">
        <v>0</v>
      </c>
      <c r="AE10" s="12">
        <v>0</v>
      </c>
    </row>
    <row r="11" spans="1:33" ht="61.5" customHeight="1" x14ac:dyDescent="0.25">
      <c r="A11" s="5">
        <v>3</v>
      </c>
      <c r="B11" s="6" t="s">
        <v>60</v>
      </c>
      <c r="C11" s="12">
        <f t="shared" si="0"/>
        <v>481</v>
      </c>
      <c r="D11" s="12">
        <v>28</v>
      </c>
      <c r="E11" s="12">
        <v>11</v>
      </c>
      <c r="F11" s="12">
        <v>82</v>
      </c>
      <c r="G11" s="12">
        <v>46</v>
      </c>
      <c r="H11" s="12">
        <v>27</v>
      </c>
      <c r="I11" s="12">
        <v>19</v>
      </c>
      <c r="J11" s="12">
        <v>12</v>
      </c>
      <c r="K11" s="12">
        <v>15</v>
      </c>
      <c r="L11" s="12"/>
      <c r="M11" s="12"/>
      <c r="N11" s="12">
        <v>12</v>
      </c>
      <c r="O11" s="12">
        <v>15</v>
      </c>
      <c r="P11" s="12"/>
      <c r="Q11" s="12"/>
      <c r="R11" s="12">
        <v>18</v>
      </c>
      <c r="S11" s="12">
        <v>1</v>
      </c>
      <c r="T11" s="12">
        <v>40</v>
      </c>
      <c r="U11" s="12"/>
      <c r="V11" s="12">
        <v>91</v>
      </c>
      <c r="W11" s="12"/>
      <c r="X11" s="12"/>
      <c r="Y11" s="12">
        <v>8</v>
      </c>
      <c r="Z11" s="12">
        <v>7</v>
      </c>
      <c r="AA11" s="12">
        <v>14</v>
      </c>
      <c r="AB11" s="12">
        <v>15</v>
      </c>
      <c r="AC11" s="12">
        <v>20</v>
      </c>
      <c r="AD11" s="12">
        <v>0</v>
      </c>
      <c r="AE11" s="12">
        <v>0</v>
      </c>
    </row>
    <row r="12" spans="1:33" ht="91.5" customHeight="1" x14ac:dyDescent="0.25">
      <c r="A12" s="5">
        <v>4</v>
      </c>
      <c r="B12" s="10" t="s">
        <v>98</v>
      </c>
      <c r="C12" s="12">
        <f t="shared" si="0"/>
        <v>174</v>
      </c>
      <c r="D12" s="12">
        <v>1</v>
      </c>
      <c r="E12" s="12">
        <v>1</v>
      </c>
      <c r="F12" s="12">
        <v>4</v>
      </c>
      <c r="G12" s="12">
        <v>1</v>
      </c>
      <c r="H12" s="12">
        <v>23</v>
      </c>
      <c r="I12" s="12">
        <v>0</v>
      </c>
      <c r="J12" s="12">
        <v>15</v>
      </c>
      <c r="K12" s="12">
        <v>2</v>
      </c>
      <c r="L12" s="12"/>
      <c r="M12" s="12"/>
      <c r="N12" s="12">
        <v>50</v>
      </c>
      <c r="O12" s="12">
        <v>1</v>
      </c>
      <c r="P12" s="12"/>
      <c r="Q12" s="12"/>
      <c r="R12" s="12">
        <v>4</v>
      </c>
      <c r="S12" s="12">
        <v>10</v>
      </c>
      <c r="T12" s="12">
        <v>1</v>
      </c>
      <c r="U12" s="12"/>
      <c r="V12" s="12">
        <v>11</v>
      </c>
      <c r="W12" s="12"/>
      <c r="X12" s="12"/>
      <c r="Y12" s="12">
        <v>2</v>
      </c>
      <c r="Z12" s="12">
        <v>3</v>
      </c>
      <c r="AA12" s="12">
        <v>22</v>
      </c>
      <c r="AB12" s="12">
        <v>3</v>
      </c>
      <c r="AC12" s="12">
        <v>20</v>
      </c>
      <c r="AD12" s="12">
        <v>0</v>
      </c>
      <c r="AE12" s="12">
        <v>0</v>
      </c>
    </row>
    <row r="13" spans="1:33" ht="36.75" customHeight="1" x14ac:dyDescent="0.25">
      <c r="A13" s="5">
        <v>5</v>
      </c>
      <c r="B13" s="6" t="s">
        <v>61</v>
      </c>
      <c r="C13" s="12">
        <f t="shared" si="0"/>
        <v>1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/>
      <c r="M13" s="12"/>
      <c r="N13" s="12">
        <v>0</v>
      </c>
      <c r="O13" s="12">
        <v>0</v>
      </c>
      <c r="P13" s="12"/>
      <c r="Q13" s="12"/>
      <c r="R13" s="12">
        <v>0</v>
      </c>
      <c r="S13" s="12">
        <v>0</v>
      </c>
      <c r="T13" s="12">
        <v>0</v>
      </c>
      <c r="U13" s="12"/>
      <c r="V13" s="12">
        <v>0</v>
      </c>
      <c r="W13" s="12"/>
      <c r="X13" s="12"/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</row>
    <row r="14" spans="1:33" ht="122.25" customHeight="1" x14ac:dyDescent="0.25">
      <c r="A14" s="5">
        <v>6</v>
      </c>
      <c r="B14" s="6" t="s">
        <v>134</v>
      </c>
      <c r="C14" s="12">
        <f t="shared" si="0"/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/>
      <c r="N14" s="12">
        <v>0</v>
      </c>
      <c r="O14" s="12">
        <v>0</v>
      </c>
      <c r="P14" s="12"/>
      <c r="Q14" s="12"/>
      <c r="R14" s="12">
        <v>0</v>
      </c>
      <c r="S14" s="12">
        <v>0</v>
      </c>
      <c r="T14" s="12">
        <v>0</v>
      </c>
      <c r="U14" s="12"/>
      <c r="V14" s="12">
        <v>0</v>
      </c>
      <c r="W14" s="12"/>
      <c r="X14" s="12"/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</row>
    <row r="15" spans="1:33" ht="37.5" customHeight="1" x14ac:dyDescent="0.25">
      <c r="A15" s="5">
        <v>7</v>
      </c>
      <c r="B15" s="9" t="s">
        <v>50</v>
      </c>
      <c r="C15" s="12">
        <f t="shared" si="0"/>
        <v>3</v>
      </c>
      <c r="D15" s="12">
        <v>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2</v>
      </c>
      <c r="K15" s="12">
        <v>0</v>
      </c>
      <c r="L15" s="12"/>
      <c r="M15" s="12"/>
      <c r="N15" s="12">
        <v>0</v>
      </c>
      <c r="O15" s="12">
        <v>0</v>
      </c>
      <c r="P15" s="12"/>
      <c r="Q15" s="12"/>
      <c r="R15" s="12">
        <v>0</v>
      </c>
      <c r="S15" s="12">
        <v>0</v>
      </c>
      <c r="T15" s="12">
        <v>0</v>
      </c>
      <c r="U15" s="12"/>
      <c r="V15" s="12">
        <v>0</v>
      </c>
      <c r="W15" s="12"/>
      <c r="X15" s="12"/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</row>
    <row r="16" spans="1:33" ht="45.75" customHeight="1" x14ac:dyDescent="0.25">
      <c r="A16" s="5">
        <v>8</v>
      </c>
      <c r="B16" s="30" t="s">
        <v>51</v>
      </c>
      <c r="C16" s="12">
        <f t="shared" si="0"/>
        <v>26</v>
      </c>
      <c r="D16" s="12">
        <v>0</v>
      </c>
      <c r="E16" s="12">
        <v>0</v>
      </c>
      <c r="F16" s="12">
        <v>0</v>
      </c>
      <c r="G16" s="12">
        <v>1</v>
      </c>
      <c r="H16" s="12">
        <v>1</v>
      </c>
      <c r="I16" s="12">
        <v>1</v>
      </c>
      <c r="J16" s="12">
        <v>4</v>
      </c>
      <c r="K16" s="12">
        <v>0</v>
      </c>
      <c r="L16" s="12"/>
      <c r="M16" s="12"/>
      <c r="N16" s="12">
        <v>4</v>
      </c>
      <c r="O16" s="12">
        <v>0</v>
      </c>
      <c r="P16" s="12"/>
      <c r="Q16" s="12"/>
      <c r="R16" s="12">
        <v>0</v>
      </c>
      <c r="S16" s="12">
        <v>1</v>
      </c>
      <c r="T16" s="12">
        <v>0</v>
      </c>
      <c r="U16" s="12"/>
      <c r="V16" s="12">
        <v>3</v>
      </c>
      <c r="W16" s="12"/>
      <c r="X16" s="12"/>
      <c r="Y16" s="12">
        <v>0</v>
      </c>
      <c r="Z16" s="12">
        <v>1</v>
      </c>
      <c r="AA16" s="12">
        <v>7</v>
      </c>
      <c r="AB16" s="12">
        <v>1</v>
      </c>
      <c r="AC16" s="12">
        <v>2</v>
      </c>
      <c r="AD16" s="12">
        <v>0</v>
      </c>
      <c r="AE16" s="12">
        <v>0</v>
      </c>
    </row>
    <row r="17" spans="1:33" ht="45" x14ac:dyDescent="0.25">
      <c r="A17" s="5">
        <v>9</v>
      </c>
      <c r="B17" s="30" t="s">
        <v>157</v>
      </c>
      <c r="C17" s="12">
        <f t="shared" si="0"/>
        <v>4</v>
      </c>
      <c r="D17" s="12">
        <v>0</v>
      </c>
      <c r="E17" s="12">
        <v>0</v>
      </c>
      <c r="F17" s="12">
        <v>1</v>
      </c>
      <c r="G17" s="12">
        <v>0</v>
      </c>
      <c r="H17" s="12">
        <v>1</v>
      </c>
      <c r="I17" s="12">
        <v>0</v>
      </c>
      <c r="J17" s="12">
        <v>0</v>
      </c>
      <c r="K17" s="12">
        <v>0</v>
      </c>
      <c r="L17" s="12"/>
      <c r="M17" s="12"/>
      <c r="N17" s="12">
        <v>0</v>
      </c>
      <c r="O17" s="12">
        <v>0</v>
      </c>
      <c r="P17" s="12"/>
      <c r="Q17" s="12"/>
      <c r="R17" s="12">
        <v>0</v>
      </c>
      <c r="S17" s="12">
        <v>0</v>
      </c>
      <c r="T17" s="12">
        <v>0</v>
      </c>
      <c r="U17" s="12"/>
      <c r="V17" s="12">
        <v>0</v>
      </c>
      <c r="W17" s="12"/>
      <c r="X17" s="12"/>
      <c r="Y17" s="12">
        <v>0</v>
      </c>
      <c r="Z17" s="12">
        <v>0</v>
      </c>
      <c r="AA17" s="12">
        <v>0</v>
      </c>
      <c r="AB17" s="12">
        <v>0</v>
      </c>
      <c r="AC17" s="12">
        <v>2</v>
      </c>
      <c r="AD17" s="12">
        <v>0</v>
      </c>
      <c r="AE17" s="12">
        <v>0</v>
      </c>
    </row>
    <row r="18" spans="1:33" ht="46.5" customHeight="1" x14ac:dyDescent="0.25">
      <c r="A18" s="5">
        <v>10</v>
      </c>
      <c r="B18" s="22" t="s">
        <v>144</v>
      </c>
      <c r="C18" s="12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>
        <v>0</v>
      </c>
      <c r="O18" s="12">
        <v>0</v>
      </c>
      <c r="P18" s="12"/>
      <c r="Q18" s="12"/>
      <c r="R18" s="12">
        <v>0</v>
      </c>
      <c r="S18" s="12">
        <v>0</v>
      </c>
      <c r="T18" s="12">
        <v>0</v>
      </c>
      <c r="U18" s="12"/>
      <c r="V18" s="12">
        <v>0</v>
      </c>
      <c r="W18" s="12"/>
      <c r="X18" s="12"/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</row>
    <row r="19" spans="1:33" ht="30" x14ac:dyDescent="0.25">
      <c r="A19" s="5">
        <v>11</v>
      </c>
      <c r="B19" s="9" t="s">
        <v>145</v>
      </c>
      <c r="C19" s="12">
        <f t="shared" si="0"/>
        <v>9</v>
      </c>
      <c r="D19" s="12">
        <v>0</v>
      </c>
      <c r="E19" s="12">
        <v>0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/>
      <c r="N19" s="12">
        <v>0</v>
      </c>
      <c r="O19" s="12">
        <v>0</v>
      </c>
      <c r="P19" s="12"/>
      <c r="Q19" s="12"/>
      <c r="R19" s="12">
        <v>0</v>
      </c>
      <c r="S19" s="12">
        <v>0</v>
      </c>
      <c r="T19" s="12">
        <v>0</v>
      </c>
      <c r="U19" s="12"/>
      <c r="V19" s="12">
        <v>1</v>
      </c>
      <c r="W19" s="12"/>
      <c r="X19" s="12"/>
      <c r="Y19" s="12">
        <v>0</v>
      </c>
      <c r="Z19" s="12">
        <v>0</v>
      </c>
      <c r="AA19" s="12">
        <v>6</v>
      </c>
      <c r="AB19" s="12">
        <v>0</v>
      </c>
      <c r="AC19" s="12">
        <v>0</v>
      </c>
      <c r="AD19" s="12">
        <v>0</v>
      </c>
      <c r="AE19" s="12">
        <v>0</v>
      </c>
    </row>
    <row r="20" spans="1:33" ht="34.5" customHeight="1" x14ac:dyDescent="0.25">
      <c r="A20" s="5">
        <v>12</v>
      </c>
      <c r="B20" s="6" t="s">
        <v>135</v>
      </c>
      <c r="C20" s="12">
        <f t="shared" si="0"/>
        <v>29</v>
      </c>
      <c r="D20" s="12">
        <v>1</v>
      </c>
      <c r="E20" s="12">
        <v>0</v>
      </c>
      <c r="F20" s="12">
        <v>0</v>
      </c>
      <c r="G20" s="12">
        <v>1</v>
      </c>
      <c r="H20" s="12">
        <v>3</v>
      </c>
      <c r="I20" s="12">
        <v>0</v>
      </c>
      <c r="J20" s="12">
        <v>4</v>
      </c>
      <c r="K20" s="12">
        <v>0</v>
      </c>
      <c r="L20" s="12"/>
      <c r="M20" s="12"/>
      <c r="N20" s="12">
        <v>2</v>
      </c>
      <c r="O20" s="12">
        <v>0</v>
      </c>
      <c r="P20" s="12"/>
      <c r="Q20" s="12"/>
      <c r="R20" s="12">
        <v>2</v>
      </c>
      <c r="S20" s="12">
        <v>2</v>
      </c>
      <c r="T20" s="12">
        <v>0</v>
      </c>
      <c r="U20" s="12"/>
      <c r="V20" s="12">
        <v>0</v>
      </c>
      <c r="W20" s="12"/>
      <c r="X20" s="12"/>
      <c r="Y20" s="12">
        <v>0</v>
      </c>
      <c r="Z20" s="12">
        <v>0</v>
      </c>
      <c r="AA20" s="12">
        <v>13</v>
      </c>
      <c r="AB20" s="12">
        <v>0</v>
      </c>
      <c r="AC20" s="12">
        <v>1</v>
      </c>
      <c r="AD20" s="12">
        <v>0</v>
      </c>
      <c r="AE20" s="12">
        <v>0</v>
      </c>
    </row>
    <row r="21" spans="1:33" ht="33" customHeight="1" x14ac:dyDescent="0.25">
      <c r="A21" s="5">
        <v>13</v>
      </c>
      <c r="B21" s="6" t="s">
        <v>182</v>
      </c>
      <c r="C21" s="12">
        <f t="shared" si="0"/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/>
      <c r="M21" s="12"/>
      <c r="N21" s="12">
        <v>0</v>
      </c>
      <c r="O21" s="12">
        <v>0</v>
      </c>
      <c r="P21" s="12"/>
      <c r="Q21" s="12"/>
      <c r="R21" s="12">
        <v>0</v>
      </c>
      <c r="S21" s="12">
        <v>0</v>
      </c>
      <c r="T21" s="12">
        <v>0</v>
      </c>
      <c r="U21" s="12"/>
      <c r="V21" s="12">
        <v>0</v>
      </c>
      <c r="W21" s="12"/>
      <c r="X21" s="12"/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>
        <v>0</v>
      </c>
      <c r="AE21" s="12">
        <v>0</v>
      </c>
    </row>
    <row r="22" spans="1:33" ht="45" x14ac:dyDescent="0.25">
      <c r="A22" s="5">
        <v>14</v>
      </c>
      <c r="B22" s="9" t="s">
        <v>150</v>
      </c>
      <c r="C22" s="12">
        <f t="shared" si="0"/>
        <v>5</v>
      </c>
      <c r="D22" s="12">
        <v>0</v>
      </c>
      <c r="E22" s="12">
        <v>0</v>
      </c>
      <c r="F22" s="12">
        <v>0</v>
      </c>
      <c r="G22" s="12">
        <v>0</v>
      </c>
      <c r="H22" s="12">
        <v>4</v>
      </c>
      <c r="I22" s="12">
        <v>0</v>
      </c>
      <c r="J22" s="12">
        <v>0</v>
      </c>
      <c r="K22" s="12">
        <v>0</v>
      </c>
      <c r="L22" s="12"/>
      <c r="M22" s="12"/>
      <c r="N22" s="12">
        <v>0</v>
      </c>
      <c r="O22" s="12">
        <v>0</v>
      </c>
      <c r="P22" s="12"/>
      <c r="Q22" s="12"/>
      <c r="R22" s="12">
        <v>0</v>
      </c>
      <c r="S22" s="12">
        <v>0</v>
      </c>
      <c r="T22" s="12">
        <v>0</v>
      </c>
      <c r="U22" s="12"/>
      <c r="V22" s="12">
        <v>0</v>
      </c>
      <c r="W22" s="12"/>
      <c r="X22" s="12"/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</row>
    <row r="23" spans="1:33" ht="47.25" customHeight="1" x14ac:dyDescent="0.25">
      <c r="A23" s="5">
        <v>15</v>
      </c>
      <c r="B23" s="6" t="s">
        <v>151</v>
      </c>
      <c r="C23" s="12">
        <f t="shared" si="0"/>
        <v>566</v>
      </c>
      <c r="D23" s="12">
        <v>10</v>
      </c>
      <c r="E23" s="12">
        <v>8</v>
      </c>
      <c r="F23" s="12">
        <v>18</v>
      </c>
      <c r="G23" s="12">
        <v>19</v>
      </c>
      <c r="H23" s="12">
        <v>53</v>
      </c>
      <c r="I23" s="12">
        <v>26</v>
      </c>
      <c r="J23" s="12">
        <v>12</v>
      </c>
      <c r="K23" s="12">
        <v>16</v>
      </c>
      <c r="L23" s="12"/>
      <c r="M23" s="12"/>
      <c r="N23" s="12">
        <v>158</v>
      </c>
      <c r="O23" s="12">
        <v>4</v>
      </c>
      <c r="P23" s="12"/>
      <c r="Q23" s="12"/>
      <c r="R23" s="12">
        <v>3</v>
      </c>
      <c r="S23" s="12">
        <v>35</v>
      </c>
      <c r="T23" s="12">
        <v>16</v>
      </c>
      <c r="U23" s="12"/>
      <c r="V23" s="12">
        <v>44</v>
      </c>
      <c r="W23" s="12"/>
      <c r="X23" s="12"/>
      <c r="Y23" s="12">
        <v>3</v>
      </c>
      <c r="Z23" s="12">
        <v>53</v>
      </c>
      <c r="AA23" s="12">
        <v>75</v>
      </c>
      <c r="AB23" s="12">
        <v>5</v>
      </c>
      <c r="AC23" s="12">
        <v>8</v>
      </c>
      <c r="AD23" s="12">
        <v>0</v>
      </c>
      <c r="AE23" s="12">
        <v>0</v>
      </c>
    </row>
    <row r="24" spans="1:33" ht="33" customHeight="1" x14ac:dyDescent="0.25">
      <c r="A24" s="5">
        <v>16</v>
      </c>
      <c r="B24" s="6" t="s">
        <v>152</v>
      </c>
      <c r="C24" s="12">
        <f>SUM(D24:AE24)</f>
        <v>80</v>
      </c>
      <c r="D24" s="12">
        <v>3</v>
      </c>
      <c r="E24" s="12">
        <v>0</v>
      </c>
      <c r="F24" s="12">
        <v>4</v>
      </c>
      <c r="G24" s="12">
        <v>5</v>
      </c>
      <c r="H24" s="12">
        <v>7</v>
      </c>
      <c r="I24" s="12">
        <v>3</v>
      </c>
      <c r="J24" s="12">
        <v>1</v>
      </c>
      <c r="K24" s="12">
        <v>7</v>
      </c>
      <c r="L24" s="12"/>
      <c r="M24" s="12"/>
      <c r="N24" s="12">
        <v>21</v>
      </c>
      <c r="O24" s="12">
        <v>0</v>
      </c>
      <c r="P24" s="12"/>
      <c r="Q24" s="12"/>
      <c r="R24" s="12">
        <v>2</v>
      </c>
      <c r="S24" s="12">
        <v>2</v>
      </c>
      <c r="T24" s="12">
        <v>3</v>
      </c>
      <c r="U24" s="12"/>
      <c r="V24" s="12">
        <v>16</v>
      </c>
      <c r="W24" s="12"/>
      <c r="X24" s="12"/>
      <c r="Y24" s="12">
        <v>1</v>
      </c>
      <c r="Z24" s="12">
        <v>0</v>
      </c>
      <c r="AA24" s="12">
        <v>2</v>
      </c>
      <c r="AB24" s="12">
        <v>1</v>
      </c>
      <c r="AC24" s="12">
        <v>2</v>
      </c>
      <c r="AD24" s="12">
        <v>0</v>
      </c>
      <c r="AE24" s="12">
        <v>0</v>
      </c>
    </row>
    <row r="25" spans="1:33" ht="33" customHeight="1" x14ac:dyDescent="0.25">
      <c r="A25" s="5">
        <v>17</v>
      </c>
      <c r="B25" s="6" t="s">
        <v>174</v>
      </c>
      <c r="C25" s="12">
        <f>SUM(D25:AE25)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/>
      <c r="N25" s="12">
        <v>0</v>
      </c>
      <c r="O25" s="12">
        <v>0</v>
      </c>
      <c r="P25" s="12"/>
      <c r="Q25" s="12"/>
      <c r="R25" s="12">
        <v>0</v>
      </c>
      <c r="S25" s="12">
        <v>0</v>
      </c>
      <c r="T25" s="12">
        <v>0</v>
      </c>
      <c r="U25" s="12"/>
      <c r="V25" s="12">
        <v>0</v>
      </c>
      <c r="W25" s="12"/>
      <c r="X25" s="12"/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</row>
    <row r="26" spans="1:33" ht="33" customHeight="1" x14ac:dyDescent="0.25">
      <c r="A26" s="5">
        <v>18</v>
      </c>
      <c r="B26" s="6" t="s">
        <v>183</v>
      </c>
      <c r="C26" s="12">
        <f>SUM(D26:AE26)</f>
        <v>23</v>
      </c>
      <c r="D26" s="12">
        <v>4</v>
      </c>
      <c r="E26" s="12">
        <v>0</v>
      </c>
      <c r="F26" s="12">
        <v>0</v>
      </c>
      <c r="G26" s="12">
        <v>0</v>
      </c>
      <c r="H26" s="12">
        <v>3</v>
      </c>
      <c r="I26" s="12">
        <v>0</v>
      </c>
      <c r="J26" s="12">
        <v>1</v>
      </c>
      <c r="K26" s="12">
        <v>0</v>
      </c>
      <c r="L26" s="12"/>
      <c r="M26" s="12"/>
      <c r="N26" s="12">
        <v>2</v>
      </c>
      <c r="O26" s="12">
        <v>0</v>
      </c>
      <c r="P26" s="12"/>
      <c r="Q26" s="12"/>
      <c r="R26" s="12">
        <v>0</v>
      </c>
      <c r="S26" s="12">
        <v>0</v>
      </c>
      <c r="T26" s="12">
        <v>0</v>
      </c>
      <c r="U26" s="12"/>
      <c r="V26" s="12">
        <v>12</v>
      </c>
      <c r="W26" s="12"/>
      <c r="X26" s="12"/>
      <c r="Y26" s="12">
        <v>0</v>
      </c>
      <c r="Z26" s="12">
        <v>0</v>
      </c>
      <c r="AA26" s="12">
        <v>1</v>
      </c>
      <c r="AB26" s="12">
        <v>0</v>
      </c>
      <c r="AC26" s="12">
        <v>0</v>
      </c>
      <c r="AD26" s="12">
        <v>0</v>
      </c>
      <c r="AE26" s="12">
        <v>0</v>
      </c>
    </row>
    <row r="27" spans="1:33" ht="30.75" customHeight="1" x14ac:dyDescent="0.25">
      <c r="A27" s="5">
        <v>19</v>
      </c>
      <c r="B27" s="6" t="s">
        <v>218</v>
      </c>
      <c r="C27" s="12">
        <f t="shared" ref="C27" si="1">SUM(D27:AE27)</f>
        <v>1792</v>
      </c>
      <c r="D27" s="12">
        <v>162</v>
      </c>
      <c r="E27" s="12">
        <v>73</v>
      </c>
      <c r="F27" s="12">
        <v>176</v>
      </c>
      <c r="G27" s="12">
        <v>172</v>
      </c>
      <c r="H27" s="12">
        <v>257</v>
      </c>
      <c r="I27" s="12">
        <v>49</v>
      </c>
      <c r="J27" s="12">
        <v>89</v>
      </c>
      <c r="K27" s="12">
        <v>112</v>
      </c>
      <c r="L27" s="12"/>
      <c r="M27" s="12"/>
      <c r="N27" s="12">
        <v>79</v>
      </c>
      <c r="O27" s="12">
        <v>42</v>
      </c>
      <c r="P27" s="12"/>
      <c r="Q27" s="12"/>
      <c r="R27" s="12">
        <v>59</v>
      </c>
      <c r="S27" s="12">
        <v>37</v>
      </c>
      <c r="T27" s="12">
        <v>147</v>
      </c>
      <c r="U27" s="12"/>
      <c r="V27" s="12">
        <v>133</v>
      </c>
      <c r="W27" s="12"/>
      <c r="X27" s="12"/>
      <c r="Y27" s="12">
        <v>79</v>
      </c>
      <c r="Z27" s="12">
        <v>14</v>
      </c>
      <c r="AA27" s="12">
        <v>53</v>
      </c>
      <c r="AB27" s="12">
        <v>38</v>
      </c>
      <c r="AC27" s="12">
        <v>21</v>
      </c>
      <c r="AD27" s="12"/>
      <c r="AE27" s="12"/>
    </row>
    <row r="28" spans="1:33" ht="33" hidden="1" customHeight="1" x14ac:dyDescent="0.25">
      <c r="A28" s="5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</row>
    <row r="29" spans="1:33" s="11" customFormat="1" x14ac:dyDescent="0.25">
      <c r="A29" s="26">
        <v>19</v>
      </c>
      <c r="B29" s="7" t="s">
        <v>25</v>
      </c>
      <c r="C29" s="15">
        <f>SUM(C9:C28)</f>
        <v>3579</v>
      </c>
      <c r="D29" s="15">
        <f>SUM(D9:D28)</f>
        <v>228</v>
      </c>
      <c r="E29" s="15">
        <f t="shared" ref="E29:AB29" si="2">SUM(E9:E28)</f>
        <v>124</v>
      </c>
      <c r="F29" s="15">
        <f t="shared" si="2"/>
        <v>297</v>
      </c>
      <c r="G29" s="15">
        <f t="shared" si="2"/>
        <v>248</v>
      </c>
      <c r="H29" s="15">
        <f t="shared" si="2"/>
        <v>478</v>
      </c>
      <c r="I29" s="15">
        <f t="shared" si="2"/>
        <v>111</v>
      </c>
      <c r="J29" s="15">
        <f>SUM(J9:J28)</f>
        <v>191</v>
      </c>
      <c r="K29" s="15">
        <f t="shared" si="2"/>
        <v>160</v>
      </c>
      <c r="L29" s="15"/>
      <c r="M29" s="15"/>
      <c r="N29" s="15">
        <f t="shared" si="2"/>
        <v>336</v>
      </c>
      <c r="O29" s="15">
        <f t="shared" si="2"/>
        <v>63</v>
      </c>
      <c r="P29" s="15"/>
      <c r="Q29" s="15"/>
      <c r="R29" s="15">
        <f t="shared" si="2"/>
        <v>89</v>
      </c>
      <c r="S29" s="15">
        <f t="shared" si="2"/>
        <v>88</v>
      </c>
      <c r="T29" s="15">
        <f t="shared" si="2"/>
        <v>213</v>
      </c>
      <c r="U29" s="15"/>
      <c r="V29" s="15">
        <f t="shared" si="2"/>
        <v>330</v>
      </c>
      <c r="W29" s="15"/>
      <c r="X29" s="15"/>
      <c r="Y29" s="15">
        <f t="shared" si="2"/>
        <v>168</v>
      </c>
      <c r="Z29" s="15">
        <f t="shared" si="2"/>
        <v>79</v>
      </c>
      <c r="AA29" s="15">
        <f t="shared" si="2"/>
        <v>216</v>
      </c>
      <c r="AB29" s="15">
        <f t="shared" si="2"/>
        <v>73</v>
      </c>
      <c r="AC29" s="15">
        <f>SUM(AC9:AC28)</f>
        <v>87</v>
      </c>
      <c r="AD29" s="15">
        <f>SUM(AD9:AD28)</f>
        <v>0</v>
      </c>
      <c r="AE29" s="15">
        <f>SUM(AE9:AE28)</f>
        <v>0</v>
      </c>
      <c r="AF29" s="39"/>
      <c r="AG29" s="36"/>
    </row>
    <row r="30" spans="1:33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</row>
    <row r="31" spans="1:33" ht="89.25" customHeight="1" x14ac:dyDescent="0.25">
      <c r="A31" s="5">
        <v>20</v>
      </c>
      <c r="B31" s="10" t="s">
        <v>102</v>
      </c>
      <c r="C31" s="12">
        <f>SUM(D31:AE31)</f>
        <v>59</v>
      </c>
      <c r="D31" s="12">
        <v>1</v>
      </c>
      <c r="E31" s="12">
        <v>1</v>
      </c>
      <c r="F31" s="12">
        <v>0</v>
      </c>
      <c r="G31" s="12">
        <v>0</v>
      </c>
      <c r="H31" s="12">
        <v>15</v>
      </c>
      <c r="I31" s="12">
        <v>2</v>
      </c>
      <c r="J31" s="12">
        <v>8</v>
      </c>
      <c r="K31" s="12">
        <v>11</v>
      </c>
      <c r="L31" s="12"/>
      <c r="M31" s="12"/>
      <c r="N31" s="12">
        <v>0</v>
      </c>
      <c r="O31" s="12">
        <v>0</v>
      </c>
      <c r="P31" s="12"/>
      <c r="Q31" s="12"/>
      <c r="R31" s="12">
        <v>0</v>
      </c>
      <c r="S31" s="12">
        <v>0</v>
      </c>
      <c r="T31" s="12">
        <v>0</v>
      </c>
      <c r="U31" s="12"/>
      <c r="V31" s="12">
        <v>0</v>
      </c>
      <c r="W31" s="12"/>
      <c r="X31" s="12"/>
      <c r="Y31" s="12">
        <v>21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</row>
    <row r="32" spans="1:33" s="11" customFormat="1" x14ac:dyDescent="0.25">
      <c r="A32" s="26">
        <v>1</v>
      </c>
      <c r="B32" s="7" t="s">
        <v>25</v>
      </c>
      <c r="C32" s="15">
        <f>SUM(C31)</f>
        <v>59</v>
      </c>
      <c r="D32" s="15">
        <f t="shared" ref="D32:AB32" si="3">SUM(D31)</f>
        <v>1</v>
      </c>
      <c r="E32" s="15">
        <f t="shared" si="3"/>
        <v>1</v>
      </c>
      <c r="F32" s="15">
        <f t="shared" si="3"/>
        <v>0</v>
      </c>
      <c r="G32" s="15">
        <f t="shared" si="3"/>
        <v>0</v>
      </c>
      <c r="H32" s="15">
        <f t="shared" si="3"/>
        <v>15</v>
      </c>
      <c r="I32" s="15">
        <f t="shared" si="3"/>
        <v>2</v>
      </c>
      <c r="J32" s="15">
        <f t="shared" si="3"/>
        <v>8</v>
      </c>
      <c r="K32" s="15">
        <f t="shared" si="3"/>
        <v>11</v>
      </c>
      <c r="L32" s="15"/>
      <c r="M32" s="15"/>
      <c r="N32" s="15">
        <f t="shared" si="3"/>
        <v>0</v>
      </c>
      <c r="O32" s="15">
        <f t="shared" si="3"/>
        <v>0</v>
      </c>
      <c r="P32" s="15"/>
      <c r="Q32" s="15"/>
      <c r="R32" s="15">
        <f t="shared" si="3"/>
        <v>0</v>
      </c>
      <c r="S32" s="15">
        <f t="shared" si="3"/>
        <v>0</v>
      </c>
      <c r="T32" s="15">
        <f t="shared" si="3"/>
        <v>0</v>
      </c>
      <c r="U32" s="15"/>
      <c r="V32" s="15">
        <f t="shared" si="3"/>
        <v>0</v>
      </c>
      <c r="W32" s="15"/>
      <c r="X32" s="15"/>
      <c r="Y32" s="15">
        <f t="shared" si="3"/>
        <v>21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>SUM(AC31)</f>
        <v>0</v>
      </c>
      <c r="AD32" s="15">
        <f>SUM(AD31)</f>
        <v>0</v>
      </c>
      <c r="AE32" s="15">
        <f>SUM(AE31)</f>
        <v>0</v>
      </c>
      <c r="AF32" s="39"/>
      <c r="AG32" s="36"/>
    </row>
    <row r="33" spans="1:33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</row>
    <row r="34" spans="1:33" ht="45.75" customHeight="1" x14ac:dyDescent="0.25">
      <c r="A34" s="5">
        <v>21</v>
      </c>
      <c r="B34" s="10" t="s">
        <v>96</v>
      </c>
      <c r="C34" s="12">
        <f>SUM(D34:AE34)</f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>
        <v>0</v>
      </c>
      <c r="O34" s="13">
        <v>0</v>
      </c>
      <c r="P34" s="13"/>
      <c r="Q34" s="13"/>
      <c r="R34" s="13">
        <v>0</v>
      </c>
      <c r="S34" s="13">
        <v>0</v>
      </c>
      <c r="T34" s="13">
        <v>0</v>
      </c>
      <c r="U34" s="13"/>
      <c r="V34" s="13">
        <v>0</v>
      </c>
      <c r="W34" s="13"/>
      <c r="X34" s="13"/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  <c r="AE34" s="12">
        <v>0</v>
      </c>
    </row>
    <row r="35" spans="1:33" ht="90.75" customHeight="1" x14ac:dyDescent="0.25">
      <c r="A35" s="5">
        <v>22</v>
      </c>
      <c r="B35" s="10" t="s">
        <v>97</v>
      </c>
      <c r="C35" s="12">
        <f>SUM(D35:AE35)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>
        <v>0</v>
      </c>
      <c r="O35" s="13">
        <v>0</v>
      </c>
      <c r="P35" s="13"/>
      <c r="Q35" s="13"/>
      <c r="R35" s="13">
        <v>0</v>
      </c>
      <c r="S35" s="13">
        <v>0</v>
      </c>
      <c r="T35" s="13">
        <v>0</v>
      </c>
      <c r="U35" s="13"/>
      <c r="V35" s="13">
        <v>0</v>
      </c>
      <c r="W35" s="13"/>
      <c r="X35" s="13"/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  <c r="AE35" s="12">
        <v>0</v>
      </c>
    </row>
    <row r="36" spans="1:33" ht="74.25" customHeight="1" x14ac:dyDescent="0.25">
      <c r="A36" s="5">
        <v>23</v>
      </c>
      <c r="B36" s="10" t="s">
        <v>136</v>
      </c>
      <c r="C36" s="12">
        <f>SUM(D36:AE36)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/>
      <c r="N36" s="13">
        <v>0</v>
      </c>
      <c r="O36" s="13">
        <v>0</v>
      </c>
      <c r="P36" s="13"/>
      <c r="Q36" s="13"/>
      <c r="R36" s="13">
        <v>0</v>
      </c>
      <c r="S36" s="13">
        <v>0</v>
      </c>
      <c r="T36" s="13">
        <v>0</v>
      </c>
      <c r="U36" s="13"/>
      <c r="V36" s="13">
        <v>0</v>
      </c>
      <c r="W36" s="13"/>
      <c r="X36" s="13"/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  <c r="AE36" s="12">
        <v>0</v>
      </c>
    </row>
    <row r="37" spans="1:33" ht="30" x14ac:dyDescent="0.25">
      <c r="A37" s="5">
        <v>24</v>
      </c>
      <c r="B37" s="8" t="s">
        <v>77</v>
      </c>
      <c r="C37" s="12">
        <f>SUM(D37:AE37)</f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/>
      <c r="N37" s="13">
        <v>0</v>
      </c>
      <c r="O37" s="13">
        <v>0</v>
      </c>
      <c r="P37" s="13"/>
      <c r="Q37" s="13"/>
      <c r="R37" s="13">
        <v>0</v>
      </c>
      <c r="S37" s="13">
        <v>0</v>
      </c>
      <c r="T37" s="13">
        <v>0</v>
      </c>
      <c r="U37" s="13"/>
      <c r="V37" s="13">
        <v>0</v>
      </c>
      <c r="W37" s="13"/>
      <c r="X37" s="13"/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  <c r="AE37" s="12">
        <v>0</v>
      </c>
    </row>
    <row r="38" spans="1:33" ht="62.25" customHeight="1" x14ac:dyDescent="0.25">
      <c r="A38" s="5">
        <v>25</v>
      </c>
      <c r="B38" s="10" t="s">
        <v>137</v>
      </c>
      <c r="C38" s="12">
        <f>SUM(D38:AE38)</f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>
        <v>0</v>
      </c>
      <c r="O38" s="13">
        <v>0</v>
      </c>
      <c r="P38" s="13"/>
      <c r="Q38" s="13"/>
      <c r="R38" s="13">
        <v>0</v>
      </c>
      <c r="S38" s="13">
        <v>0</v>
      </c>
      <c r="T38" s="13">
        <v>0</v>
      </c>
      <c r="U38" s="13"/>
      <c r="V38" s="13">
        <v>0</v>
      </c>
      <c r="W38" s="13"/>
      <c r="X38" s="13"/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  <c r="AE38" s="12">
        <v>0</v>
      </c>
    </row>
    <row r="39" spans="1:33" s="11" customFormat="1" x14ac:dyDescent="0.25">
      <c r="A39" s="26">
        <v>5</v>
      </c>
      <c r="B39" s="7" t="s">
        <v>25</v>
      </c>
      <c r="C39" s="15">
        <f t="shared" ref="C39:AB39" si="4">SUM(C34:C38)</f>
        <v>0</v>
      </c>
      <c r="D39" s="15">
        <f t="shared" si="4"/>
        <v>0</v>
      </c>
      <c r="E39" s="15">
        <f t="shared" si="4"/>
        <v>0</v>
      </c>
      <c r="F39" s="15">
        <f t="shared" si="4"/>
        <v>0</v>
      </c>
      <c r="G39" s="15">
        <f t="shared" si="4"/>
        <v>0</v>
      </c>
      <c r="H39" s="15">
        <f t="shared" si="4"/>
        <v>0</v>
      </c>
      <c r="I39" s="15">
        <f t="shared" si="4"/>
        <v>0</v>
      </c>
      <c r="J39" s="15">
        <f t="shared" si="4"/>
        <v>0</v>
      </c>
      <c r="K39" s="15">
        <f t="shared" si="4"/>
        <v>0</v>
      </c>
      <c r="L39" s="15"/>
      <c r="M39" s="15"/>
      <c r="N39" s="15">
        <f t="shared" si="4"/>
        <v>0</v>
      </c>
      <c r="O39" s="15">
        <f t="shared" si="4"/>
        <v>0</v>
      </c>
      <c r="P39" s="15"/>
      <c r="Q39" s="15"/>
      <c r="R39" s="15">
        <f t="shared" si="4"/>
        <v>0</v>
      </c>
      <c r="S39" s="15">
        <f t="shared" si="4"/>
        <v>0</v>
      </c>
      <c r="T39" s="15">
        <f t="shared" si="4"/>
        <v>0</v>
      </c>
      <c r="U39" s="15"/>
      <c r="V39" s="15">
        <f t="shared" si="4"/>
        <v>0</v>
      </c>
      <c r="W39" s="15"/>
      <c r="X39" s="15"/>
      <c r="Y39" s="15">
        <f t="shared" si="4"/>
        <v>0</v>
      </c>
      <c r="Z39" s="15">
        <f t="shared" si="4"/>
        <v>0</v>
      </c>
      <c r="AA39" s="15">
        <f t="shared" si="4"/>
        <v>0</v>
      </c>
      <c r="AB39" s="15">
        <f t="shared" si="4"/>
        <v>0</v>
      </c>
      <c r="AC39" s="15">
        <f>SUM(AC34:AC38)</f>
        <v>0</v>
      </c>
      <c r="AD39" s="15">
        <f>SUM(AD34:AD38)</f>
        <v>0</v>
      </c>
      <c r="AE39" s="15">
        <f>SUM(AE34:AE38)</f>
        <v>0</v>
      </c>
      <c r="AF39" s="39"/>
      <c r="AG39" s="36"/>
    </row>
    <row r="40" spans="1:33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1:33" ht="32.25" customHeight="1" x14ac:dyDescent="0.25">
      <c r="A41" s="5">
        <v>26</v>
      </c>
      <c r="B41" s="10" t="s">
        <v>23</v>
      </c>
      <c r="C41" s="12">
        <f t="shared" ref="C41:C49" si="5">SUM(D41:AE41)</f>
        <v>14</v>
      </c>
      <c r="D41" s="12">
        <v>0</v>
      </c>
      <c r="E41" s="12">
        <v>0</v>
      </c>
      <c r="F41" s="12">
        <v>0</v>
      </c>
      <c r="G41" s="12">
        <v>1</v>
      </c>
      <c r="H41" s="12">
        <v>4</v>
      </c>
      <c r="I41" s="12">
        <v>0</v>
      </c>
      <c r="J41" s="12">
        <v>0</v>
      </c>
      <c r="K41" s="12">
        <v>1</v>
      </c>
      <c r="L41" s="12"/>
      <c r="M41" s="12"/>
      <c r="N41" s="12">
        <v>3</v>
      </c>
      <c r="O41" s="12">
        <v>0</v>
      </c>
      <c r="P41" s="12"/>
      <c r="Q41" s="12"/>
      <c r="R41" s="12">
        <v>0</v>
      </c>
      <c r="S41" s="12">
        <v>0</v>
      </c>
      <c r="T41" s="12">
        <v>2</v>
      </c>
      <c r="U41" s="12"/>
      <c r="V41" s="12">
        <v>1</v>
      </c>
      <c r="W41" s="12"/>
      <c r="X41" s="12"/>
      <c r="Y41" s="12">
        <v>0</v>
      </c>
      <c r="Z41" s="12">
        <v>0</v>
      </c>
      <c r="AA41" s="12">
        <v>0</v>
      </c>
      <c r="AB41" s="12">
        <v>0</v>
      </c>
      <c r="AC41" s="12">
        <v>2</v>
      </c>
      <c r="AD41" s="12">
        <v>0</v>
      </c>
      <c r="AE41" s="12">
        <v>0</v>
      </c>
    </row>
    <row r="42" spans="1:33" ht="45.75" customHeight="1" x14ac:dyDescent="0.25">
      <c r="A42" s="5">
        <v>27</v>
      </c>
      <c r="B42" s="22" t="s">
        <v>41</v>
      </c>
      <c r="C42" s="12">
        <f t="shared" si="5"/>
        <v>5759</v>
      </c>
      <c r="D42" s="12">
        <v>632</v>
      </c>
      <c r="E42" s="12">
        <v>271</v>
      </c>
      <c r="F42" s="12">
        <v>273</v>
      </c>
      <c r="G42" s="12">
        <v>497</v>
      </c>
      <c r="H42" s="12">
        <v>1284</v>
      </c>
      <c r="I42" s="12">
        <v>581</v>
      </c>
      <c r="J42" s="12">
        <v>273</v>
      </c>
      <c r="K42" s="12">
        <v>712</v>
      </c>
      <c r="L42" s="12"/>
      <c r="M42" s="12"/>
      <c r="N42" s="12">
        <v>109</v>
      </c>
      <c r="O42" s="12">
        <v>50</v>
      </c>
      <c r="P42" s="12"/>
      <c r="Q42" s="12"/>
      <c r="R42" s="12">
        <v>177</v>
      </c>
      <c r="S42" s="12">
        <v>84</v>
      </c>
      <c r="T42" s="12">
        <v>51</v>
      </c>
      <c r="U42" s="12"/>
      <c r="V42" s="12">
        <v>300</v>
      </c>
      <c r="W42" s="12"/>
      <c r="X42" s="12"/>
      <c r="Y42" s="12">
        <v>212</v>
      </c>
      <c r="Z42" s="12">
        <v>21</v>
      </c>
      <c r="AA42" s="12">
        <v>84</v>
      </c>
      <c r="AB42" s="12">
        <v>89</v>
      </c>
      <c r="AC42" s="12">
        <v>59</v>
      </c>
      <c r="AD42" s="12">
        <v>0</v>
      </c>
      <c r="AE42" s="12">
        <v>0</v>
      </c>
    </row>
    <row r="43" spans="1:33" ht="65.25" customHeight="1" x14ac:dyDescent="0.25">
      <c r="A43" s="5">
        <v>28</v>
      </c>
      <c r="B43" s="22" t="s">
        <v>62</v>
      </c>
      <c r="C43" s="12">
        <f t="shared" si="5"/>
        <v>973</v>
      </c>
      <c r="D43" s="12">
        <v>239</v>
      </c>
      <c r="E43" s="12">
        <v>45</v>
      </c>
      <c r="F43" s="12">
        <v>64</v>
      </c>
      <c r="G43" s="12">
        <v>82</v>
      </c>
      <c r="H43" s="12">
        <v>37</v>
      </c>
      <c r="I43" s="12">
        <v>15</v>
      </c>
      <c r="J43" s="12">
        <v>10</v>
      </c>
      <c r="K43" s="12">
        <v>76</v>
      </c>
      <c r="L43" s="12"/>
      <c r="M43" s="12"/>
      <c r="N43" s="12">
        <v>1</v>
      </c>
      <c r="O43" s="12">
        <v>0</v>
      </c>
      <c r="P43" s="12"/>
      <c r="Q43" s="12"/>
      <c r="R43" s="12">
        <v>150</v>
      </c>
      <c r="S43" s="12">
        <v>14</v>
      </c>
      <c r="T43" s="12">
        <v>0</v>
      </c>
      <c r="U43" s="12"/>
      <c r="V43" s="12">
        <v>195</v>
      </c>
      <c r="W43" s="12"/>
      <c r="X43" s="12"/>
      <c r="Y43" s="12">
        <v>23</v>
      </c>
      <c r="Z43" s="12">
        <v>6</v>
      </c>
      <c r="AA43" s="12">
        <v>9</v>
      </c>
      <c r="AB43" s="12">
        <v>4</v>
      </c>
      <c r="AC43" s="12">
        <v>3</v>
      </c>
      <c r="AD43" s="12">
        <v>0</v>
      </c>
      <c r="AE43" s="12">
        <v>0</v>
      </c>
    </row>
    <row r="44" spans="1:33" ht="65.25" customHeight="1" x14ac:dyDescent="0.25">
      <c r="A44" s="5">
        <v>29</v>
      </c>
      <c r="B44" s="22" t="s">
        <v>95</v>
      </c>
      <c r="C44" s="12">
        <f t="shared" si="5"/>
        <v>2007</v>
      </c>
      <c r="D44" s="12">
        <v>128</v>
      </c>
      <c r="E44" s="12">
        <v>50</v>
      </c>
      <c r="F44" s="12">
        <v>161</v>
      </c>
      <c r="G44" s="12">
        <v>254</v>
      </c>
      <c r="H44" s="12">
        <v>512</v>
      </c>
      <c r="I44" s="12">
        <v>65</v>
      </c>
      <c r="J44" s="12">
        <v>148</v>
      </c>
      <c r="K44" s="12">
        <v>153</v>
      </c>
      <c r="L44" s="12"/>
      <c r="M44" s="12"/>
      <c r="N44" s="12">
        <v>102</v>
      </c>
      <c r="O44" s="12">
        <v>35</v>
      </c>
      <c r="P44" s="12"/>
      <c r="Q44" s="12"/>
      <c r="R44" s="12">
        <v>26</v>
      </c>
      <c r="S44" s="12">
        <v>54</v>
      </c>
      <c r="T44" s="12">
        <v>23</v>
      </c>
      <c r="U44" s="12"/>
      <c r="V44" s="12">
        <v>9</v>
      </c>
      <c r="W44" s="12"/>
      <c r="X44" s="12"/>
      <c r="Y44" s="12">
        <v>132</v>
      </c>
      <c r="Z44" s="12">
        <v>33</v>
      </c>
      <c r="AA44" s="12">
        <v>58</v>
      </c>
      <c r="AB44" s="12">
        <v>40</v>
      </c>
      <c r="AC44" s="12">
        <v>24</v>
      </c>
      <c r="AD44" s="12">
        <v>0</v>
      </c>
      <c r="AE44" s="12">
        <v>0</v>
      </c>
    </row>
    <row r="45" spans="1:33" ht="50.25" customHeight="1" x14ac:dyDescent="0.25">
      <c r="A45" s="5">
        <v>30</v>
      </c>
      <c r="B45" s="22" t="s">
        <v>165</v>
      </c>
      <c r="C45" s="12">
        <f t="shared" si="5"/>
        <v>3892</v>
      </c>
      <c r="D45" s="12">
        <v>442</v>
      </c>
      <c r="E45" s="12">
        <v>167</v>
      </c>
      <c r="F45" s="12">
        <v>296</v>
      </c>
      <c r="G45" s="12">
        <v>487</v>
      </c>
      <c r="H45" s="12">
        <v>726</v>
      </c>
      <c r="I45" s="12">
        <v>209</v>
      </c>
      <c r="J45" s="12">
        <v>152</v>
      </c>
      <c r="K45" s="12">
        <v>308</v>
      </c>
      <c r="L45" s="12"/>
      <c r="M45" s="12"/>
      <c r="N45" s="12">
        <v>102</v>
      </c>
      <c r="O45" s="12">
        <v>82</v>
      </c>
      <c r="P45" s="12"/>
      <c r="Q45" s="12"/>
      <c r="R45" s="12">
        <v>86</v>
      </c>
      <c r="S45" s="12">
        <v>35</v>
      </c>
      <c r="T45" s="12">
        <v>225</v>
      </c>
      <c r="U45" s="12"/>
      <c r="V45" s="12">
        <v>194</v>
      </c>
      <c r="W45" s="12"/>
      <c r="X45" s="12"/>
      <c r="Y45" s="12">
        <v>173</v>
      </c>
      <c r="Z45" s="12">
        <v>27</v>
      </c>
      <c r="AA45" s="12">
        <v>96</v>
      </c>
      <c r="AB45" s="12">
        <v>60</v>
      </c>
      <c r="AC45" s="12">
        <v>25</v>
      </c>
      <c r="AD45" s="12">
        <v>0</v>
      </c>
      <c r="AE45" s="12">
        <v>0</v>
      </c>
    </row>
    <row r="46" spans="1:33" ht="48.75" customHeight="1" x14ac:dyDescent="0.25">
      <c r="A46" s="5">
        <v>31</v>
      </c>
      <c r="B46" s="22" t="s">
        <v>164</v>
      </c>
      <c r="C46" s="12">
        <f t="shared" si="5"/>
        <v>1940</v>
      </c>
      <c r="D46" s="12">
        <v>166</v>
      </c>
      <c r="E46" s="12">
        <v>70</v>
      </c>
      <c r="F46" s="12">
        <v>150</v>
      </c>
      <c r="G46" s="12">
        <v>154</v>
      </c>
      <c r="H46" s="12">
        <v>312</v>
      </c>
      <c r="I46" s="12">
        <v>19</v>
      </c>
      <c r="J46" s="12">
        <v>75</v>
      </c>
      <c r="K46" s="12">
        <v>246</v>
      </c>
      <c r="L46" s="12"/>
      <c r="M46" s="12"/>
      <c r="N46" s="12">
        <v>191</v>
      </c>
      <c r="O46" s="12">
        <v>50</v>
      </c>
      <c r="P46" s="12"/>
      <c r="Q46" s="12"/>
      <c r="R46" s="12">
        <v>35</v>
      </c>
      <c r="S46" s="12">
        <v>15</v>
      </c>
      <c r="T46" s="12">
        <v>71</v>
      </c>
      <c r="U46" s="12"/>
      <c r="V46" s="12">
        <v>62</v>
      </c>
      <c r="W46" s="12"/>
      <c r="X46" s="12"/>
      <c r="Y46" s="12">
        <v>119</v>
      </c>
      <c r="Z46" s="12">
        <v>48</v>
      </c>
      <c r="AA46" s="12">
        <v>86</v>
      </c>
      <c r="AB46" s="12">
        <v>40</v>
      </c>
      <c r="AC46" s="12">
        <v>31</v>
      </c>
      <c r="AD46" s="12">
        <v>0</v>
      </c>
      <c r="AE46" s="12">
        <v>0</v>
      </c>
    </row>
    <row r="47" spans="1:33" ht="63.75" customHeight="1" x14ac:dyDescent="0.25">
      <c r="A47" s="5">
        <v>32</v>
      </c>
      <c r="B47" s="22" t="s">
        <v>223</v>
      </c>
      <c r="C47" s="12">
        <f>SUM(D47:AE47)</f>
        <v>29</v>
      </c>
      <c r="D47" s="12" t="s">
        <v>13</v>
      </c>
      <c r="E47" s="12" t="s">
        <v>13</v>
      </c>
      <c r="F47" s="12">
        <v>10</v>
      </c>
      <c r="G47" s="12" t="s">
        <v>13</v>
      </c>
      <c r="H47" s="12">
        <v>19</v>
      </c>
      <c r="I47" s="12" t="s">
        <v>13</v>
      </c>
      <c r="J47" s="12" t="s">
        <v>13</v>
      </c>
      <c r="K47" s="12" t="s">
        <v>13</v>
      </c>
      <c r="L47" s="12"/>
      <c r="M47" s="12"/>
      <c r="N47" s="12" t="s">
        <v>13</v>
      </c>
      <c r="O47" s="12" t="s">
        <v>13</v>
      </c>
      <c r="P47" s="12"/>
      <c r="Q47" s="12"/>
      <c r="R47" s="12" t="s">
        <v>13</v>
      </c>
      <c r="S47" s="12" t="s">
        <v>13</v>
      </c>
      <c r="T47" s="12" t="s">
        <v>13</v>
      </c>
      <c r="U47" s="12"/>
      <c r="V47" s="12" t="s">
        <v>13</v>
      </c>
      <c r="W47" s="12"/>
      <c r="X47" s="12"/>
      <c r="Y47" s="12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2">
        <v>0</v>
      </c>
      <c r="AE47" s="12">
        <v>0</v>
      </c>
    </row>
    <row r="48" spans="1:33" ht="78" customHeight="1" x14ac:dyDescent="0.25">
      <c r="A48" s="5">
        <v>33</v>
      </c>
      <c r="B48" s="22" t="s">
        <v>146</v>
      </c>
      <c r="C48" s="12">
        <f t="shared" si="5"/>
        <v>12848</v>
      </c>
      <c r="D48" s="12">
        <v>1692</v>
      </c>
      <c r="E48" s="12">
        <v>670</v>
      </c>
      <c r="F48" s="12">
        <v>1121</v>
      </c>
      <c r="G48" s="12">
        <v>1718</v>
      </c>
      <c r="H48" s="12">
        <v>1501</v>
      </c>
      <c r="I48" s="12">
        <v>295</v>
      </c>
      <c r="J48" s="12">
        <v>1040</v>
      </c>
      <c r="K48" s="12">
        <v>1017</v>
      </c>
      <c r="L48" s="12"/>
      <c r="M48" s="12"/>
      <c r="N48" s="12">
        <v>579</v>
      </c>
      <c r="O48" s="12">
        <v>267</v>
      </c>
      <c r="P48" s="12"/>
      <c r="Q48" s="12"/>
      <c r="R48" s="12">
        <v>264</v>
      </c>
      <c r="S48" s="12">
        <v>232</v>
      </c>
      <c r="T48" s="12">
        <v>291</v>
      </c>
      <c r="U48" s="12"/>
      <c r="V48" s="12">
        <v>723</v>
      </c>
      <c r="W48" s="12"/>
      <c r="X48" s="12"/>
      <c r="Y48" s="12">
        <v>776</v>
      </c>
      <c r="Z48" s="12">
        <v>15</v>
      </c>
      <c r="AA48" s="12">
        <v>294</v>
      </c>
      <c r="AB48" s="12">
        <v>235</v>
      </c>
      <c r="AC48" s="12">
        <v>118</v>
      </c>
      <c r="AD48" s="12">
        <v>0</v>
      </c>
      <c r="AE48" s="12">
        <v>0</v>
      </c>
    </row>
    <row r="49" spans="1:33" ht="68.25" customHeight="1" x14ac:dyDescent="0.25">
      <c r="A49" s="5">
        <v>34</v>
      </c>
      <c r="B49" s="9" t="s">
        <v>63</v>
      </c>
      <c r="C49" s="12">
        <f t="shared" si="5"/>
        <v>1853</v>
      </c>
      <c r="D49" s="12">
        <v>250</v>
      </c>
      <c r="E49" s="12">
        <v>60</v>
      </c>
      <c r="F49" s="12">
        <v>318</v>
      </c>
      <c r="G49" s="12">
        <v>351</v>
      </c>
      <c r="H49" s="12">
        <v>136</v>
      </c>
      <c r="I49" s="12">
        <v>73</v>
      </c>
      <c r="J49" s="12">
        <v>109</v>
      </c>
      <c r="K49" s="12">
        <v>38</v>
      </c>
      <c r="L49" s="12"/>
      <c r="M49" s="12"/>
      <c r="N49" s="12">
        <v>18</v>
      </c>
      <c r="O49" s="12">
        <v>31</v>
      </c>
      <c r="P49" s="12"/>
      <c r="Q49" s="12"/>
      <c r="R49" s="12">
        <v>4</v>
      </c>
      <c r="S49" s="12">
        <v>1</v>
      </c>
      <c r="T49" s="12">
        <v>286</v>
      </c>
      <c r="U49" s="12"/>
      <c r="V49" s="12">
        <v>33</v>
      </c>
      <c r="W49" s="12"/>
      <c r="X49" s="12"/>
      <c r="Y49" s="12">
        <v>41</v>
      </c>
      <c r="Z49" s="12">
        <v>4</v>
      </c>
      <c r="AA49" s="12">
        <v>4</v>
      </c>
      <c r="AB49" s="12">
        <v>96</v>
      </c>
      <c r="AC49" s="12">
        <v>0</v>
      </c>
      <c r="AD49" s="12">
        <v>0</v>
      </c>
      <c r="AE49" s="12">
        <v>0</v>
      </c>
    </row>
    <row r="50" spans="1:33" s="11" customFormat="1" x14ac:dyDescent="0.25">
      <c r="A50" s="26">
        <v>9</v>
      </c>
      <c r="B50" s="7" t="s">
        <v>25</v>
      </c>
      <c r="C50" s="16">
        <f>SUM(C41:C49)</f>
        <v>29315</v>
      </c>
      <c r="D50" s="16">
        <f>SUM(D41:D49)</f>
        <v>3549</v>
      </c>
      <c r="E50" s="16">
        <f t="shared" ref="E50:AB50" si="6">SUM(E41:E49)</f>
        <v>1333</v>
      </c>
      <c r="F50" s="16">
        <f t="shared" si="6"/>
        <v>2393</v>
      </c>
      <c r="G50" s="16">
        <f t="shared" si="6"/>
        <v>3544</v>
      </c>
      <c r="H50" s="16">
        <f t="shared" si="6"/>
        <v>4531</v>
      </c>
      <c r="I50" s="16">
        <f t="shared" si="6"/>
        <v>1257</v>
      </c>
      <c r="J50" s="16">
        <f t="shared" si="6"/>
        <v>1807</v>
      </c>
      <c r="K50" s="16">
        <f t="shared" si="6"/>
        <v>2551</v>
      </c>
      <c r="L50" s="16"/>
      <c r="M50" s="16"/>
      <c r="N50" s="16">
        <f t="shared" si="6"/>
        <v>1105</v>
      </c>
      <c r="O50" s="16">
        <f t="shared" si="6"/>
        <v>515</v>
      </c>
      <c r="P50" s="16"/>
      <c r="Q50" s="16"/>
      <c r="R50" s="16">
        <f t="shared" si="6"/>
        <v>742</v>
      </c>
      <c r="S50" s="16">
        <f t="shared" si="6"/>
        <v>435</v>
      </c>
      <c r="T50" s="16">
        <f t="shared" si="6"/>
        <v>949</v>
      </c>
      <c r="U50" s="16"/>
      <c r="V50" s="16">
        <f t="shared" si="6"/>
        <v>1517</v>
      </c>
      <c r="W50" s="16"/>
      <c r="X50" s="16"/>
      <c r="Y50" s="16">
        <f t="shared" si="6"/>
        <v>1476</v>
      </c>
      <c r="Z50" s="16">
        <f t="shared" si="6"/>
        <v>154</v>
      </c>
      <c r="AA50" s="16">
        <f t="shared" si="6"/>
        <v>631</v>
      </c>
      <c r="AB50" s="16">
        <f t="shared" si="6"/>
        <v>564</v>
      </c>
      <c r="AC50" s="16">
        <f>SUM(AC41:AC49)</f>
        <v>262</v>
      </c>
      <c r="AD50" s="16">
        <f>SUM(AD41:AD49)</f>
        <v>0</v>
      </c>
      <c r="AE50" s="16">
        <f>SUM(AE41:AE49)</f>
        <v>0</v>
      </c>
      <c r="AF50" s="39"/>
      <c r="AG50" s="36"/>
    </row>
    <row r="51" spans="1:33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</row>
    <row r="52" spans="1:33" ht="34.5" customHeight="1" x14ac:dyDescent="0.25">
      <c r="A52" s="5">
        <v>35</v>
      </c>
      <c r="B52" s="31" t="s">
        <v>34</v>
      </c>
      <c r="C52" s="12">
        <f>SUM(D52:AE52)</f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/>
      <c r="M52" s="12"/>
      <c r="N52" s="12">
        <v>0</v>
      </c>
      <c r="O52" s="12">
        <v>0</v>
      </c>
      <c r="P52" s="12"/>
      <c r="Q52" s="12"/>
      <c r="R52" s="12">
        <v>0</v>
      </c>
      <c r="S52" s="12">
        <v>0</v>
      </c>
      <c r="T52" s="12">
        <v>0</v>
      </c>
      <c r="U52" s="12"/>
      <c r="V52" s="12">
        <v>0</v>
      </c>
      <c r="W52" s="12"/>
      <c r="X52" s="12"/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</row>
    <row r="53" spans="1:33" ht="46.5" customHeight="1" x14ac:dyDescent="0.25">
      <c r="A53" s="5">
        <v>36</v>
      </c>
      <c r="B53" s="22" t="s">
        <v>64</v>
      </c>
      <c r="C53" s="12">
        <f>SUM(D53:AE53)</f>
        <v>1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1</v>
      </c>
      <c r="J53" s="12">
        <v>0</v>
      </c>
      <c r="K53" s="12">
        <v>0</v>
      </c>
      <c r="L53" s="12"/>
      <c r="M53" s="12"/>
      <c r="N53" s="12">
        <v>0</v>
      </c>
      <c r="O53" s="12">
        <v>0</v>
      </c>
      <c r="P53" s="12"/>
      <c r="Q53" s="12"/>
      <c r="R53" s="12">
        <v>0</v>
      </c>
      <c r="S53" s="12">
        <v>0</v>
      </c>
      <c r="T53" s="12">
        <v>0</v>
      </c>
      <c r="U53" s="12"/>
      <c r="V53" s="12">
        <v>0</v>
      </c>
      <c r="W53" s="12"/>
      <c r="X53" s="12"/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</row>
    <row r="54" spans="1:33" s="11" customFormat="1" x14ac:dyDescent="0.25">
      <c r="A54" s="56">
        <v>2</v>
      </c>
      <c r="B54" s="7" t="s">
        <v>25</v>
      </c>
      <c r="C54" s="15">
        <f t="shared" ref="C54:AB54" si="7">SUM(C52:C53)</f>
        <v>1</v>
      </c>
      <c r="D54" s="15">
        <f t="shared" si="7"/>
        <v>0</v>
      </c>
      <c r="E54" s="15">
        <f t="shared" si="7"/>
        <v>0</v>
      </c>
      <c r="F54" s="15">
        <f t="shared" si="7"/>
        <v>0</v>
      </c>
      <c r="G54" s="15">
        <f t="shared" si="7"/>
        <v>0</v>
      </c>
      <c r="H54" s="15">
        <f t="shared" si="7"/>
        <v>0</v>
      </c>
      <c r="I54" s="15">
        <f t="shared" si="7"/>
        <v>1</v>
      </c>
      <c r="J54" s="15">
        <f t="shared" si="7"/>
        <v>0</v>
      </c>
      <c r="K54" s="15">
        <f t="shared" si="7"/>
        <v>0</v>
      </c>
      <c r="L54" s="15"/>
      <c r="M54" s="15"/>
      <c r="N54" s="15">
        <f t="shared" si="7"/>
        <v>0</v>
      </c>
      <c r="O54" s="15">
        <f t="shared" si="7"/>
        <v>0</v>
      </c>
      <c r="P54" s="15"/>
      <c r="Q54" s="15"/>
      <c r="R54" s="15">
        <f t="shared" si="7"/>
        <v>0</v>
      </c>
      <c r="S54" s="15">
        <f t="shared" si="7"/>
        <v>0</v>
      </c>
      <c r="T54" s="15">
        <f t="shared" si="7"/>
        <v>0</v>
      </c>
      <c r="U54" s="15"/>
      <c r="V54" s="15">
        <f t="shared" si="7"/>
        <v>0</v>
      </c>
      <c r="W54" s="15"/>
      <c r="X54" s="15"/>
      <c r="Y54" s="15">
        <f t="shared" si="7"/>
        <v>0</v>
      </c>
      <c r="Z54" s="15">
        <f t="shared" si="7"/>
        <v>0</v>
      </c>
      <c r="AA54" s="15">
        <f t="shared" si="7"/>
        <v>0</v>
      </c>
      <c r="AB54" s="15">
        <f t="shared" si="7"/>
        <v>0</v>
      </c>
      <c r="AC54" s="15">
        <f>SUM(AC52:AC53)</f>
        <v>0</v>
      </c>
      <c r="AD54" s="15">
        <f>SUM(AD52:AD53)</f>
        <v>0</v>
      </c>
      <c r="AE54" s="15">
        <f>SUM(AE52:AE53)</f>
        <v>0</v>
      </c>
      <c r="AF54" s="39"/>
      <c r="AG54" s="36"/>
    </row>
    <row r="55" spans="1:33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  <c r="AE55" s="144"/>
    </row>
    <row r="56" spans="1:33" ht="40.5" customHeight="1" x14ac:dyDescent="0.25">
      <c r="A56" s="5">
        <v>37</v>
      </c>
      <c r="B56" s="8" t="s">
        <v>138</v>
      </c>
      <c r="C56" s="12">
        <f>SUM(D56:AE56)</f>
        <v>12500</v>
      </c>
      <c r="D56" s="12">
        <v>1844</v>
      </c>
      <c r="E56" s="12">
        <v>682</v>
      </c>
      <c r="F56" s="12">
        <v>940</v>
      </c>
      <c r="G56" s="12">
        <v>1508</v>
      </c>
      <c r="H56" s="12">
        <v>2059</v>
      </c>
      <c r="I56" s="12">
        <v>696</v>
      </c>
      <c r="J56" s="12">
        <v>865</v>
      </c>
      <c r="K56" s="12">
        <v>1309</v>
      </c>
      <c r="L56" s="12"/>
      <c r="M56" s="12"/>
      <c r="N56" s="12">
        <v>183</v>
      </c>
      <c r="O56" s="12">
        <v>217</v>
      </c>
      <c r="P56" s="12"/>
      <c r="Q56" s="12"/>
      <c r="R56" s="12">
        <v>238</v>
      </c>
      <c r="S56" s="12">
        <v>56</v>
      </c>
      <c r="T56" s="12">
        <v>203</v>
      </c>
      <c r="U56" s="12"/>
      <c r="V56" s="12">
        <v>377</v>
      </c>
      <c r="W56" s="12"/>
      <c r="X56" s="12"/>
      <c r="Y56" s="12">
        <v>850</v>
      </c>
      <c r="Z56" s="12">
        <v>32</v>
      </c>
      <c r="AA56" s="12">
        <v>217</v>
      </c>
      <c r="AB56" s="12">
        <v>89</v>
      </c>
      <c r="AC56" s="12">
        <v>135</v>
      </c>
      <c r="AD56" s="12">
        <v>0</v>
      </c>
      <c r="AE56" s="12">
        <v>0</v>
      </c>
    </row>
    <row r="57" spans="1:33" ht="30" x14ac:dyDescent="0.25">
      <c r="A57" s="5">
        <v>38</v>
      </c>
      <c r="B57" s="8" t="s">
        <v>139</v>
      </c>
      <c r="C57" s="12">
        <f>SUM(D57:AE57)</f>
        <v>5078</v>
      </c>
      <c r="D57" s="12">
        <v>441</v>
      </c>
      <c r="E57" s="12">
        <v>177</v>
      </c>
      <c r="F57" s="12">
        <v>730</v>
      </c>
      <c r="G57" s="12">
        <v>915</v>
      </c>
      <c r="H57" s="12">
        <v>826</v>
      </c>
      <c r="I57" s="12">
        <v>261</v>
      </c>
      <c r="J57" s="12">
        <v>418</v>
      </c>
      <c r="K57" s="12">
        <v>684</v>
      </c>
      <c r="L57" s="12"/>
      <c r="M57" s="12"/>
      <c r="N57" s="12">
        <v>136</v>
      </c>
      <c r="O57" s="12">
        <v>10</v>
      </c>
      <c r="P57" s="12"/>
      <c r="Q57" s="12"/>
      <c r="R57" s="12">
        <v>17</v>
      </c>
      <c r="S57" s="12">
        <v>50</v>
      </c>
      <c r="T57" s="12">
        <v>52</v>
      </c>
      <c r="U57" s="12"/>
      <c r="V57" s="12">
        <v>37</v>
      </c>
      <c r="W57" s="12"/>
      <c r="X57" s="12"/>
      <c r="Y57" s="12">
        <v>165</v>
      </c>
      <c r="Z57" s="12">
        <v>3</v>
      </c>
      <c r="AA57" s="12">
        <v>85</v>
      </c>
      <c r="AB57" s="12">
        <v>59</v>
      </c>
      <c r="AC57" s="12">
        <v>12</v>
      </c>
      <c r="AD57" s="12">
        <v>0</v>
      </c>
      <c r="AE57" s="12">
        <v>0</v>
      </c>
    </row>
    <row r="58" spans="1:33" s="11" customFormat="1" x14ac:dyDescent="0.25">
      <c r="A58" s="26">
        <v>2</v>
      </c>
      <c r="B58" s="7" t="s">
        <v>25</v>
      </c>
      <c r="C58" s="15">
        <f t="shared" ref="C58:AB58" si="8">SUM(C56:C57)</f>
        <v>17578</v>
      </c>
      <c r="D58" s="15">
        <f t="shared" si="8"/>
        <v>2285</v>
      </c>
      <c r="E58" s="15">
        <f t="shared" si="8"/>
        <v>859</v>
      </c>
      <c r="F58" s="15">
        <f t="shared" si="8"/>
        <v>1670</v>
      </c>
      <c r="G58" s="15">
        <f t="shared" si="8"/>
        <v>2423</v>
      </c>
      <c r="H58" s="15">
        <f t="shared" si="8"/>
        <v>2885</v>
      </c>
      <c r="I58" s="15">
        <f t="shared" si="8"/>
        <v>957</v>
      </c>
      <c r="J58" s="15">
        <f t="shared" si="8"/>
        <v>1283</v>
      </c>
      <c r="K58" s="15">
        <f t="shared" si="8"/>
        <v>1993</v>
      </c>
      <c r="L58" s="15"/>
      <c r="M58" s="15"/>
      <c r="N58" s="15">
        <f t="shared" si="8"/>
        <v>319</v>
      </c>
      <c r="O58" s="15">
        <f t="shared" si="8"/>
        <v>227</v>
      </c>
      <c r="P58" s="15"/>
      <c r="Q58" s="15"/>
      <c r="R58" s="15">
        <f t="shared" si="8"/>
        <v>255</v>
      </c>
      <c r="S58" s="15">
        <f t="shared" si="8"/>
        <v>106</v>
      </c>
      <c r="T58" s="15">
        <f t="shared" si="8"/>
        <v>255</v>
      </c>
      <c r="U58" s="15"/>
      <c r="V58" s="15">
        <f t="shared" si="8"/>
        <v>414</v>
      </c>
      <c r="W58" s="15"/>
      <c r="X58" s="15"/>
      <c r="Y58" s="15">
        <f t="shared" si="8"/>
        <v>1015</v>
      </c>
      <c r="Z58" s="15">
        <f t="shared" si="8"/>
        <v>35</v>
      </c>
      <c r="AA58" s="15">
        <f t="shared" si="8"/>
        <v>302</v>
      </c>
      <c r="AB58" s="15">
        <f t="shared" si="8"/>
        <v>148</v>
      </c>
      <c r="AC58" s="15">
        <f>SUM(AC56:AC57)</f>
        <v>147</v>
      </c>
      <c r="AD58" s="15">
        <f>SUM(AD56:AD57)</f>
        <v>0</v>
      </c>
      <c r="AE58" s="15">
        <f>SUM(AE56:AE57)</f>
        <v>0</v>
      </c>
      <c r="AF58" s="39"/>
      <c r="AG58" s="36"/>
    </row>
    <row r="59" spans="1:33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</row>
    <row r="60" spans="1:33" ht="45" x14ac:dyDescent="0.25">
      <c r="A60" s="5">
        <v>39</v>
      </c>
      <c r="B60" s="8" t="s">
        <v>140</v>
      </c>
      <c r="C60" s="12">
        <f>SUM(D60:AE60)</f>
        <v>1</v>
      </c>
      <c r="D60" s="12">
        <v>0</v>
      </c>
      <c r="E60" s="12">
        <v>0</v>
      </c>
      <c r="F60" s="12">
        <v>0</v>
      </c>
      <c r="G60" s="12">
        <v>0</v>
      </c>
      <c r="H60" s="12">
        <v>1</v>
      </c>
      <c r="I60" s="12">
        <v>0</v>
      </c>
      <c r="J60" s="12">
        <v>0</v>
      </c>
      <c r="K60" s="12">
        <v>0</v>
      </c>
      <c r="L60" s="12"/>
      <c r="M60" s="12"/>
      <c r="N60" s="12">
        <v>0</v>
      </c>
      <c r="O60" s="12">
        <v>0</v>
      </c>
      <c r="P60" s="12"/>
      <c r="Q60" s="12"/>
      <c r="R60" s="12">
        <v>0</v>
      </c>
      <c r="S60" s="12">
        <v>0</v>
      </c>
      <c r="T60" s="12">
        <v>0</v>
      </c>
      <c r="U60" s="12"/>
      <c r="V60" s="12">
        <v>0</v>
      </c>
      <c r="W60" s="12"/>
      <c r="X60" s="12"/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</row>
    <row r="61" spans="1:33" s="11" customFormat="1" x14ac:dyDescent="0.25">
      <c r="A61" s="26">
        <v>1</v>
      </c>
      <c r="B61" s="7" t="s">
        <v>25</v>
      </c>
      <c r="C61" s="15">
        <f>SUM(C60)</f>
        <v>1</v>
      </c>
      <c r="D61" s="15">
        <f t="shared" ref="D61:AB61" si="9">SUM(D60)</f>
        <v>0</v>
      </c>
      <c r="E61" s="15">
        <f t="shared" si="9"/>
        <v>0</v>
      </c>
      <c r="F61" s="15">
        <f t="shared" si="9"/>
        <v>0</v>
      </c>
      <c r="G61" s="15">
        <f t="shared" si="9"/>
        <v>0</v>
      </c>
      <c r="H61" s="15">
        <f t="shared" si="9"/>
        <v>1</v>
      </c>
      <c r="I61" s="15">
        <f t="shared" si="9"/>
        <v>0</v>
      </c>
      <c r="J61" s="15">
        <f t="shared" si="9"/>
        <v>0</v>
      </c>
      <c r="K61" s="15">
        <f t="shared" si="9"/>
        <v>0</v>
      </c>
      <c r="L61" s="15"/>
      <c r="M61" s="15"/>
      <c r="N61" s="15">
        <f t="shared" si="9"/>
        <v>0</v>
      </c>
      <c r="O61" s="15">
        <f t="shared" si="9"/>
        <v>0</v>
      </c>
      <c r="P61" s="15"/>
      <c r="Q61" s="15"/>
      <c r="R61" s="15">
        <f t="shared" si="9"/>
        <v>0</v>
      </c>
      <c r="S61" s="15">
        <f t="shared" si="9"/>
        <v>0</v>
      </c>
      <c r="T61" s="15">
        <f t="shared" si="9"/>
        <v>0</v>
      </c>
      <c r="U61" s="15"/>
      <c r="V61" s="15">
        <f t="shared" si="9"/>
        <v>0</v>
      </c>
      <c r="W61" s="15"/>
      <c r="X61" s="15"/>
      <c r="Y61" s="15">
        <f t="shared" si="9"/>
        <v>0</v>
      </c>
      <c r="Z61" s="15">
        <f t="shared" si="9"/>
        <v>0</v>
      </c>
      <c r="AA61" s="15">
        <f t="shared" si="9"/>
        <v>0</v>
      </c>
      <c r="AB61" s="15">
        <f t="shared" si="9"/>
        <v>0</v>
      </c>
      <c r="AC61" s="15">
        <f>SUM(AC60)</f>
        <v>0</v>
      </c>
      <c r="AD61" s="15">
        <f>SUM(AD60)</f>
        <v>0</v>
      </c>
      <c r="AE61" s="15">
        <f>SUM(AE60)</f>
        <v>0</v>
      </c>
      <c r="AF61" s="39"/>
      <c r="AG61" s="36"/>
    </row>
    <row r="62" spans="1:33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39"/>
      <c r="AG62" s="36"/>
    </row>
    <row r="63" spans="1:33" ht="87.75" customHeight="1" x14ac:dyDescent="0.25">
      <c r="A63" s="5">
        <v>40</v>
      </c>
      <c r="B63" s="32" t="s">
        <v>102</v>
      </c>
      <c r="C63" s="12">
        <f>SUM(D63:AE63)</f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/>
      <c r="M63" s="12"/>
      <c r="N63" s="12">
        <v>0</v>
      </c>
      <c r="O63" s="12">
        <v>0</v>
      </c>
      <c r="P63" s="12"/>
      <c r="Q63" s="12"/>
      <c r="R63" s="12">
        <v>0</v>
      </c>
      <c r="S63" s="12">
        <v>0</v>
      </c>
      <c r="T63" s="12">
        <v>0</v>
      </c>
      <c r="U63" s="12"/>
      <c r="V63" s="12">
        <v>0</v>
      </c>
      <c r="W63" s="12"/>
      <c r="X63" s="12"/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</row>
    <row r="64" spans="1:33" s="11" customFormat="1" x14ac:dyDescent="0.25">
      <c r="A64" s="26">
        <v>1</v>
      </c>
      <c r="B64" s="7" t="s">
        <v>25</v>
      </c>
      <c r="C64" s="67">
        <f>C63</f>
        <v>0</v>
      </c>
      <c r="D64" s="67">
        <f t="shared" ref="D64:AB64" si="10">D63</f>
        <v>0</v>
      </c>
      <c r="E64" s="71">
        <f t="shared" si="10"/>
        <v>0</v>
      </c>
      <c r="F64" s="67">
        <f t="shared" si="10"/>
        <v>0</v>
      </c>
      <c r="G64" s="67">
        <f t="shared" si="10"/>
        <v>0</v>
      </c>
      <c r="H64" s="69">
        <f t="shared" si="10"/>
        <v>0</v>
      </c>
      <c r="I64" s="71">
        <f t="shared" si="10"/>
        <v>0</v>
      </c>
      <c r="J64" s="71">
        <f t="shared" si="10"/>
        <v>0</v>
      </c>
      <c r="K64" s="71">
        <f t="shared" si="10"/>
        <v>0</v>
      </c>
      <c r="L64" s="113"/>
      <c r="M64" s="113"/>
      <c r="N64" s="69">
        <f t="shared" si="10"/>
        <v>0</v>
      </c>
      <c r="O64" s="71">
        <f t="shared" si="10"/>
        <v>0</v>
      </c>
      <c r="P64" s="113"/>
      <c r="Q64" s="113"/>
      <c r="R64" s="69">
        <f t="shared" si="10"/>
        <v>0</v>
      </c>
      <c r="S64" s="69">
        <f t="shared" si="10"/>
        <v>0</v>
      </c>
      <c r="T64" s="69">
        <f t="shared" si="10"/>
        <v>0</v>
      </c>
      <c r="U64" s="113"/>
      <c r="V64" s="69">
        <f t="shared" si="10"/>
        <v>0</v>
      </c>
      <c r="W64" s="113"/>
      <c r="X64" s="113"/>
      <c r="Y64" s="71">
        <f t="shared" si="10"/>
        <v>0</v>
      </c>
      <c r="Z64" s="69">
        <f t="shared" si="10"/>
        <v>0</v>
      </c>
      <c r="AA64" s="69">
        <f t="shared" si="10"/>
        <v>0</v>
      </c>
      <c r="AB64" s="69">
        <f t="shared" si="10"/>
        <v>0</v>
      </c>
      <c r="AC64" s="72">
        <f>AC63</f>
        <v>0</v>
      </c>
      <c r="AD64" s="72">
        <f>AD63</f>
        <v>0</v>
      </c>
      <c r="AE64" s="72">
        <f>AE63</f>
        <v>0</v>
      </c>
      <c r="AF64" s="39"/>
      <c r="AG64" s="36"/>
    </row>
    <row r="65" spans="1:33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39"/>
      <c r="AG65" s="36"/>
    </row>
    <row r="66" spans="1:33" ht="62.25" customHeight="1" x14ac:dyDescent="0.25">
      <c r="A66" s="5">
        <v>41</v>
      </c>
      <c r="B66" s="10" t="s">
        <v>126</v>
      </c>
      <c r="C66" s="12">
        <f>SUM(D66:AE66)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12">
        <v>0</v>
      </c>
      <c r="O66" s="12">
        <v>0</v>
      </c>
      <c r="P66" s="12"/>
      <c r="Q66" s="12"/>
      <c r="R66" s="12">
        <v>0</v>
      </c>
      <c r="S66" s="12">
        <v>0</v>
      </c>
      <c r="T66" s="12">
        <v>0</v>
      </c>
      <c r="U66" s="12"/>
      <c r="V66" s="12">
        <v>0</v>
      </c>
      <c r="W66" s="12"/>
      <c r="X66" s="12"/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</row>
    <row r="67" spans="1:33" s="11" customFormat="1" x14ac:dyDescent="0.25">
      <c r="A67" s="26">
        <v>1</v>
      </c>
      <c r="B67" s="7" t="s">
        <v>25</v>
      </c>
      <c r="C67" s="67">
        <f>SUM(C66)</f>
        <v>0</v>
      </c>
      <c r="D67" s="67">
        <f t="shared" ref="D67:AB67" si="11">SUM(D66)</f>
        <v>0</v>
      </c>
      <c r="E67" s="71">
        <f t="shared" si="11"/>
        <v>0</v>
      </c>
      <c r="F67" s="67">
        <f t="shared" si="11"/>
        <v>0</v>
      </c>
      <c r="G67" s="67">
        <f t="shared" si="11"/>
        <v>0</v>
      </c>
      <c r="H67" s="69">
        <f t="shared" si="11"/>
        <v>0</v>
      </c>
      <c r="I67" s="71">
        <f t="shared" si="11"/>
        <v>0</v>
      </c>
      <c r="J67" s="71">
        <f t="shared" si="11"/>
        <v>0</v>
      </c>
      <c r="K67" s="71">
        <f t="shared" si="11"/>
        <v>0</v>
      </c>
      <c r="L67" s="113"/>
      <c r="M67" s="113"/>
      <c r="N67" s="69">
        <f t="shared" si="11"/>
        <v>0</v>
      </c>
      <c r="O67" s="71">
        <f t="shared" si="11"/>
        <v>0</v>
      </c>
      <c r="P67" s="113"/>
      <c r="Q67" s="113"/>
      <c r="R67" s="69">
        <f t="shared" si="11"/>
        <v>0</v>
      </c>
      <c r="S67" s="69">
        <f t="shared" si="11"/>
        <v>0</v>
      </c>
      <c r="T67" s="69">
        <f t="shared" si="11"/>
        <v>0</v>
      </c>
      <c r="U67" s="113"/>
      <c r="V67" s="69">
        <f t="shared" si="11"/>
        <v>0</v>
      </c>
      <c r="W67" s="113"/>
      <c r="X67" s="113"/>
      <c r="Y67" s="71">
        <f t="shared" si="11"/>
        <v>0</v>
      </c>
      <c r="Z67" s="69">
        <f t="shared" si="11"/>
        <v>0</v>
      </c>
      <c r="AA67" s="69">
        <f t="shared" si="11"/>
        <v>0</v>
      </c>
      <c r="AB67" s="69">
        <f t="shared" si="11"/>
        <v>0</v>
      </c>
      <c r="AC67" s="72">
        <f>SUM(AC66)</f>
        <v>0</v>
      </c>
      <c r="AD67" s="72">
        <f>SUM(AD66)</f>
        <v>0</v>
      </c>
      <c r="AE67" s="72">
        <f>SUM(AE66)</f>
        <v>0</v>
      </c>
      <c r="AF67" s="39"/>
      <c r="AG67" s="36"/>
    </row>
    <row r="68" spans="1:33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39"/>
      <c r="AG68" s="36"/>
    </row>
    <row r="69" spans="1:33" ht="96" customHeight="1" x14ac:dyDescent="0.25">
      <c r="A69" s="5">
        <v>42</v>
      </c>
      <c r="B69" s="9" t="s">
        <v>166</v>
      </c>
      <c r="C69" s="12">
        <f>SUM(D69:AE69)</f>
        <v>3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2</v>
      </c>
      <c r="J69" s="12">
        <v>0</v>
      </c>
      <c r="K69" s="12">
        <v>1</v>
      </c>
      <c r="L69" s="12"/>
      <c r="M69" s="12"/>
      <c r="N69" s="12">
        <v>0</v>
      </c>
      <c r="O69" s="12">
        <v>0</v>
      </c>
      <c r="P69" s="12"/>
      <c r="Q69" s="12"/>
      <c r="R69" s="12">
        <v>0</v>
      </c>
      <c r="S69" s="12">
        <v>0</v>
      </c>
      <c r="T69" s="12">
        <v>0</v>
      </c>
      <c r="U69" s="12"/>
      <c r="V69" s="12">
        <v>0</v>
      </c>
      <c r="W69" s="12"/>
      <c r="X69" s="12"/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  <c r="AE69" s="12">
        <v>0</v>
      </c>
    </row>
    <row r="70" spans="1:33" s="11" customFormat="1" x14ac:dyDescent="0.25">
      <c r="A70" s="26">
        <v>1</v>
      </c>
      <c r="B70" s="7" t="s">
        <v>25</v>
      </c>
      <c r="C70" s="67">
        <f>SUM(C69)</f>
        <v>3</v>
      </c>
      <c r="D70" s="67">
        <f t="shared" ref="D70:AB70" si="12">SUM(D69)</f>
        <v>0</v>
      </c>
      <c r="E70" s="71">
        <f t="shared" si="12"/>
        <v>0</v>
      </c>
      <c r="F70" s="67">
        <f t="shared" si="12"/>
        <v>0</v>
      </c>
      <c r="G70" s="67">
        <f t="shared" si="12"/>
        <v>0</v>
      </c>
      <c r="H70" s="69">
        <f t="shared" si="12"/>
        <v>0</v>
      </c>
      <c r="I70" s="71">
        <f t="shared" si="12"/>
        <v>2</v>
      </c>
      <c r="J70" s="71">
        <f t="shared" si="12"/>
        <v>0</v>
      </c>
      <c r="K70" s="71">
        <f t="shared" si="12"/>
        <v>1</v>
      </c>
      <c r="L70" s="113"/>
      <c r="M70" s="113"/>
      <c r="N70" s="69">
        <f t="shared" si="12"/>
        <v>0</v>
      </c>
      <c r="O70" s="71">
        <f t="shared" si="12"/>
        <v>0</v>
      </c>
      <c r="P70" s="113"/>
      <c r="Q70" s="113"/>
      <c r="R70" s="69">
        <f t="shared" si="12"/>
        <v>0</v>
      </c>
      <c r="S70" s="69">
        <f t="shared" si="12"/>
        <v>0</v>
      </c>
      <c r="T70" s="69">
        <f t="shared" si="12"/>
        <v>0</v>
      </c>
      <c r="U70" s="113"/>
      <c r="V70" s="69">
        <f t="shared" si="12"/>
        <v>0</v>
      </c>
      <c r="W70" s="113"/>
      <c r="X70" s="113"/>
      <c r="Y70" s="71">
        <f t="shared" si="12"/>
        <v>0</v>
      </c>
      <c r="Z70" s="69">
        <f t="shared" si="12"/>
        <v>0</v>
      </c>
      <c r="AA70" s="69">
        <f t="shared" si="12"/>
        <v>0</v>
      </c>
      <c r="AB70" s="69">
        <f t="shared" si="12"/>
        <v>0</v>
      </c>
      <c r="AC70" s="72">
        <f>SUM(AC69)</f>
        <v>0</v>
      </c>
      <c r="AD70" s="72">
        <f>SUM(AD69)</f>
        <v>0</v>
      </c>
      <c r="AE70" s="72">
        <f>SUM(AE69)</f>
        <v>0</v>
      </c>
      <c r="AF70" s="39"/>
      <c r="AG70" s="36"/>
    </row>
    <row r="71" spans="1:33" s="11" customFormat="1" x14ac:dyDescent="0.25">
      <c r="A71" s="46"/>
      <c r="B71" s="7" t="s">
        <v>27</v>
      </c>
      <c r="C71" s="67">
        <f>C61+C58+C54+C50+C39+C32+C29+C64+C70+C67</f>
        <v>50536</v>
      </c>
      <c r="D71" s="67">
        <f>D61+D58+D54+D50+D39+D32+D29+D64+D70+D67</f>
        <v>6063</v>
      </c>
      <c r="E71" s="71">
        <f t="shared" ref="E71:AB71" si="13">E61+E58+E54+E50+E39+E32+E29+E64+E70+E67</f>
        <v>2317</v>
      </c>
      <c r="F71" s="67">
        <f t="shared" si="13"/>
        <v>4360</v>
      </c>
      <c r="G71" s="67">
        <f t="shared" si="13"/>
        <v>6215</v>
      </c>
      <c r="H71" s="69">
        <f t="shared" si="13"/>
        <v>7910</v>
      </c>
      <c r="I71" s="71">
        <f t="shared" si="13"/>
        <v>2330</v>
      </c>
      <c r="J71" s="71">
        <f t="shared" si="13"/>
        <v>3289</v>
      </c>
      <c r="K71" s="71">
        <f t="shared" si="13"/>
        <v>4716</v>
      </c>
      <c r="L71" s="113"/>
      <c r="M71" s="113"/>
      <c r="N71" s="69">
        <f t="shared" si="13"/>
        <v>1760</v>
      </c>
      <c r="O71" s="71">
        <f t="shared" si="13"/>
        <v>805</v>
      </c>
      <c r="P71" s="113"/>
      <c r="Q71" s="113"/>
      <c r="R71" s="69">
        <f t="shared" si="13"/>
        <v>1086</v>
      </c>
      <c r="S71" s="69">
        <f t="shared" si="13"/>
        <v>629</v>
      </c>
      <c r="T71" s="69">
        <f t="shared" si="13"/>
        <v>1417</v>
      </c>
      <c r="U71" s="113"/>
      <c r="V71" s="69">
        <f t="shared" si="13"/>
        <v>2261</v>
      </c>
      <c r="W71" s="113"/>
      <c r="X71" s="113"/>
      <c r="Y71" s="71">
        <f t="shared" si="13"/>
        <v>2680</v>
      </c>
      <c r="Z71" s="69">
        <f t="shared" si="13"/>
        <v>268</v>
      </c>
      <c r="AA71" s="69">
        <f t="shared" si="13"/>
        <v>1149</v>
      </c>
      <c r="AB71" s="69">
        <f t="shared" si="13"/>
        <v>785</v>
      </c>
      <c r="AC71" s="72">
        <f>AC61+AC58+AC54+AC50+AC39+AC32+AC29+AC64+AC70+AC67</f>
        <v>496</v>
      </c>
      <c r="AD71" s="72">
        <f>AD61+AD58+AD54+AD50+AD39+AD32+AD29+AD64+AD70+AD67</f>
        <v>0</v>
      </c>
      <c r="AE71" s="72">
        <f>AE61+AE58+AE54+AE50+AE39+AE32+AE29+AE64+AE70+AE67</f>
        <v>0</v>
      </c>
      <c r="AF71" s="39"/>
      <c r="AG71" s="36"/>
    </row>
    <row r="72" spans="1:33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</row>
    <row r="73" spans="1:33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</row>
    <row r="74" spans="1:33" ht="96" customHeight="1" x14ac:dyDescent="0.25">
      <c r="A74" s="5">
        <v>43</v>
      </c>
      <c r="B74" s="10" t="s">
        <v>17</v>
      </c>
      <c r="C74" s="12">
        <f>SUM(D74:AE74)</f>
        <v>0</v>
      </c>
      <c r="D74" s="12"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/>
      <c r="M74" s="1"/>
      <c r="N74" s="1" t="s">
        <v>13</v>
      </c>
      <c r="O74" s="1" t="s">
        <v>13</v>
      </c>
      <c r="P74" s="1"/>
      <c r="Q74" s="1"/>
      <c r="R74" s="1" t="s">
        <v>13</v>
      </c>
      <c r="S74" s="1" t="s">
        <v>13</v>
      </c>
      <c r="T74" s="1" t="s">
        <v>13</v>
      </c>
      <c r="U74" s="1"/>
      <c r="V74" s="1" t="s">
        <v>13</v>
      </c>
      <c r="W74" s="1"/>
      <c r="X74" s="1"/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  <c r="AE74" s="1" t="s">
        <v>13</v>
      </c>
    </row>
    <row r="75" spans="1:33" ht="60.75" customHeight="1" x14ac:dyDescent="0.25">
      <c r="A75" s="5">
        <v>44</v>
      </c>
      <c r="B75" s="10" t="s">
        <v>175</v>
      </c>
      <c r="C75" s="12">
        <f>SUM(D75:AE75)</f>
        <v>0</v>
      </c>
      <c r="D75" s="12"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"/>
      <c r="M75" s="1"/>
      <c r="N75" s="1" t="s">
        <v>13</v>
      </c>
      <c r="O75" s="1" t="s">
        <v>13</v>
      </c>
      <c r="P75" s="1"/>
      <c r="Q75" s="1"/>
      <c r="R75" s="1" t="s">
        <v>13</v>
      </c>
      <c r="S75" s="1" t="s">
        <v>13</v>
      </c>
      <c r="T75" s="1" t="s">
        <v>13</v>
      </c>
      <c r="U75" s="1"/>
      <c r="V75" s="1" t="s">
        <v>13</v>
      </c>
      <c r="W75" s="1"/>
      <c r="X75" s="1"/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</row>
    <row r="76" spans="1:33" ht="48" customHeight="1" x14ac:dyDescent="0.25">
      <c r="A76" s="5">
        <v>45</v>
      </c>
      <c r="B76" s="10" t="s">
        <v>176</v>
      </c>
      <c r="C76" s="12">
        <f>SUM(D76:AE76)</f>
        <v>0</v>
      </c>
      <c r="D76" s="12"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"/>
      <c r="M76" s="1"/>
      <c r="N76" s="1" t="s">
        <v>13</v>
      </c>
      <c r="O76" s="1" t="s">
        <v>13</v>
      </c>
      <c r="P76" s="1"/>
      <c r="Q76" s="1"/>
      <c r="R76" s="1" t="s">
        <v>13</v>
      </c>
      <c r="S76" s="1" t="s">
        <v>13</v>
      </c>
      <c r="T76" s="1" t="s">
        <v>13</v>
      </c>
      <c r="U76" s="1"/>
      <c r="V76" s="1" t="s">
        <v>13</v>
      </c>
      <c r="W76" s="1"/>
      <c r="X76" s="1"/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  <c r="AE76" s="1" t="s">
        <v>13</v>
      </c>
    </row>
    <row r="77" spans="1:33" ht="45" x14ac:dyDescent="0.25">
      <c r="A77" s="5">
        <v>46</v>
      </c>
      <c r="B77" s="10" t="s">
        <v>177</v>
      </c>
      <c r="C77" s="12">
        <f>SUM(D77:AE77)</f>
        <v>10</v>
      </c>
      <c r="D77" s="12">
        <v>10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/>
      <c r="M77" s="1"/>
      <c r="N77" s="1" t="s">
        <v>13</v>
      </c>
      <c r="O77" s="1" t="s">
        <v>13</v>
      </c>
      <c r="P77" s="1"/>
      <c r="Q77" s="1"/>
      <c r="R77" s="1" t="s">
        <v>13</v>
      </c>
      <c r="S77" s="1" t="s">
        <v>13</v>
      </c>
      <c r="T77" s="1" t="s">
        <v>13</v>
      </c>
      <c r="U77" s="1"/>
      <c r="V77" s="1" t="s">
        <v>13</v>
      </c>
      <c r="W77" s="1"/>
      <c r="X77" s="1"/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13</v>
      </c>
    </row>
    <row r="78" spans="1:33" ht="45" x14ac:dyDescent="0.25">
      <c r="A78" s="5">
        <v>47</v>
      </c>
      <c r="B78" s="10" t="s">
        <v>178</v>
      </c>
      <c r="C78" s="12">
        <f>SUM(D78:AE78)</f>
        <v>13</v>
      </c>
      <c r="D78" s="12">
        <v>13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/>
      <c r="M78" s="1"/>
      <c r="N78" s="1" t="s">
        <v>13</v>
      </c>
      <c r="O78" s="1" t="s">
        <v>13</v>
      </c>
      <c r="P78" s="1"/>
      <c r="Q78" s="1"/>
      <c r="R78" s="1" t="s">
        <v>13</v>
      </c>
      <c r="S78" s="1" t="s">
        <v>13</v>
      </c>
      <c r="T78" s="1" t="s">
        <v>13</v>
      </c>
      <c r="U78" s="1"/>
      <c r="V78" s="1" t="s">
        <v>13</v>
      </c>
      <c r="W78" s="1"/>
      <c r="X78" s="1"/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</row>
    <row r="79" spans="1:33" s="11" customFormat="1" x14ac:dyDescent="0.25">
      <c r="A79" s="26">
        <v>5</v>
      </c>
      <c r="B79" s="7" t="s">
        <v>25</v>
      </c>
      <c r="C79" s="15">
        <f t="shared" ref="C79:AB79" si="14">SUM(C74:C78)</f>
        <v>23</v>
      </c>
      <c r="D79" s="15">
        <f t="shared" si="14"/>
        <v>23</v>
      </c>
      <c r="E79" s="15">
        <f t="shared" si="14"/>
        <v>0</v>
      </c>
      <c r="F79" s="15">
        <f t="shared" si="14"/>
        <v>0</v>
      </c>
      <c r="G79" s="15">
        <f t="shared" si="14"/>
        <v>0</v>
      </c>
      <c r="H79" s="15">
        <f t="shared" si="14"/>
        <v>0</v>
      </c>
      <c r="I79" s="15">
        <f t="shared" si="14"/>
        <v>0</v>
      </c>
      <c r="J79" s="15">
        <f t="shared" si="14"/>
        <v>0</v>
      </c>
      <c r="K79" s="15">
        <f t="shared" si="14"/>
        <v>0</v>
      </c>
      <c r="L79" s="15"/>
      <c r="M79" s="15"/>
      <c r="N79" s="15">
        <f t="shared" si="14"/>
        <v>0</v>
      </c>
      <c r="O79" s="15">
        <f t="shared" si="14"/>
        <v>0</v>
      </c>
      <c r="P79" s="15"/>
      <c r="Q79" s="15"/>
      <c r="R79" s="15">
        <f t="shared" si="14"/>
        <v>0</v>
      </c>
      <c r="S79" s="15">
        <f t="shared" si="14"/>
        <v>0</v>
      </c>
      <c r="T79" s="15">
        <f t="shared" si="14"/>
        <v>0</v>
      </c>
      <c r="U79" s="15"/>
      <c r="V79" s="15">
        <f t="shared" si="14"/>
        <v>0</v>
      </c>
      <c r="W79" s="15"/>
      <c r="X79" s="15"/>
      <c r="Y79" s="15">
        <f t="shared" si="14"/>
        <v>0</v>
      </c>
      <c r="Z79" s="15">
        <f t="shared" si="14"/>
        <v>0</v>
      </c>
      <c r="AA79" s="15">
        <f t="shared" si="14"/>
        <v>0</v>
      </c>
      <c r="AB79" s="15">
        <f t="shared" si="14"/>
        <v>0</v>
      </c>
      <c r="AC79" s="15">
        <f>SUM(AC74:AC78)</f>
        <v>0</v>
      </c>
      <c r="AD79" s="15">
        <f>SUM(AD74:AD78)</f>
        <v>0</v>
      </c>
      <c r="AE79" s="15">
        <f>SUM(AE74:AE78)</f>
        <v>0</v>
      </c>
      <c r="AF79" s="39"/>
      <c r="AG79" s="36"/>
    </row>
    <row r="80" spans="1:33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</row>
    <row r="81" spans="1:31" x14ac:dyDescent="0.25">
      <c r="A81" s="5">
        <v>48</v>
      </c>
      <c r="B81" s="10" t="s">
        <v>85</v>
      </c>
      <c r="C81" s="12">
        <f t="shared" ref="C81:C117" si="15">SUM(D81:AE81)</f>
        <v>131</v>
      </c>
      <c r="D81" s="12">
        <v>20</v>
      </c>
      <c r="E81" s="12">
        <v>7</v>
      </c>
      <c r="F81" s="12">
        <v>17</v>
      </c>
      <c r="G81" s="12">
        <v>14</v>
      </c>
      <c r="H81" s="12">
        <v>16</v>
      </c>
      <c r="I81" s="12">
        <v>8</v>
      </c>
      <c r="J81" s="12">
        <v>8</v>
      </c>
      <c r="K81" s="12">
        <v>7</v>
      </c>
      <c r="L81" s="12"/>
      <c r="M81" s="12"/>
      <c r="N81" s="12">
        <v>0</v>
      </c>
      <c r="O81" s="12">
        <v>1</v>
      </c>
      <c r="P81" s="12"/>
      <c r="Q81" s="12"/>
      <c r="R81" s="12">
        <v>4</v>
      </c>
      <c r="S81" s="12">
        <v>0</v>
      </c>
      <c r="T81" s="12">
        <v>5</v>
      </c>
      <c r="U81" s="12"/>
      <c r="V81" s="12">
        <v>5</v>
      </c>
      <c r="W81" s="12"/>
      <c r="X81" s="12"/>
      <c r="Y81" s="12">
        <v>10</v>
      </c>
      <c r="Z81" s="12">
        <v>0</v>
      </c>
      <c r="AA81" s="12">
        <v>3</v>
      </c>
      <c r="AB81" s="12">
        <v>4</v>
      </c>
      <c r="AC81" s="12">
        <v>2</v>
      </c>
      <c r="AD81" s="12">
        <v>0</v>
      </c>
      <c r="AE81" s="12">
        <v>0</v>
      </c>
    </row>
    <row r="82" spans="1:31" ht="45" x14ac:dyDescent="0.25">
      <c r="A82" s="5">
        <v>49</v>
      </c>
      <c r="B82" s="10" t="s">
        <v>83</v>
      </c>
      <c r="C82" s="12">
        <f t="shared" si="15"/>
        <v>1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/>
      <c r="N82" s="12">
        <v>0</v>
      </c>
      <c r="O82" s="12">
        <v>0</v>
      </c>
      <c r="P82" s="12"/>
      <c r="Q82" s="12"/>
      <c r="R82" s="12">
        <v>0</v>
      </c>
      <c r="S82" s="12">
        <v>0</v>
      </c>
      <c r="T82" s="12">
        <v>0</v>
      </c>
      <c r="U82" s="12"/>
      <c r="V82" s="12">
        <v>0</v>
      </c>
      <c r="W82" s="12"/>
      <c r="X82" s="12"/>
      <c r="Y82" s="12">
        <v>1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</row>
    <row r="83" spans="1:31" ht="30" x14ac:dyDescent="0.25">
      <c r="A83" s="5">
        <v>50</v>
      </c>
      <c r="B83" s="10" t="s">
        <v>19</v>
      </c>
      <c r="C83" s="12">
        <f t="shared" si="15"/>
        <v>107</v>
      </c>
      <c r="D83" s="12">
        <v>8</v>
      </c>
      <c r="E83" s="12">
        <v>4</v>
      </c>
      <c r="F83" s="12">
        <v>5</v>
      </c>
      <c r="G83" s="12">
        <v>11</v>
      </c>
      <c r="H83" s="12">
        <v>17</v>
      </c>
      <c r="I83" s="12">
        <v>6</v>
      </c>
      <c r="J83" s="12">
        <v>1</v>
      </c>
      <c r="K83" s="12">
        <v>3</v>
      </c>
      <c r="L83" s="12"/>
      <c r="M83" s="12"/>
      <c r="N83" s="12">
        <v>0</v>
      </c>
      <c r="O83" s="12">
        <v>4</v>
      </c>
      <c r="P83" s="12"/>
      <c r="Q83" s="12"/>
      <c r="R83" s="12">
        <v>5</v>
      </c>
      <c r="S83" s="12">
        <v>0</v>
      </c>
      <c r="T83" s="12">
        <v>9</v>
      </c>
      <c r="U83" s="12"/>
      <c r="V83" s="12">
        <v>14</v>
      </c>
      <c r="W83" s="12"/>
      <c r="X83" s="12"/>
      <c r="Y83" s="12">
        <v>18</v>
      </c>
      <c r="Z83" s="12">
        <v>0</v>
      </c>
      <c r="AA83" s="12">
        <v>2</v>
      </c>
      <c r="AB83" s="12">
        <v>0</v>
      </c>
      <c r="AC83" s="12">
        <v>0</v>
      </c>
      <c r="AD83" s="12">
        <v>0</v>
      </c>
      <c r="AE83" s="12">
        <v>0</v>
      </c>
    </row>
    <row r="84" spans="1:31" x14ac:dyDescent="0.25">
      <c r="A84" s="5">
        <v>51</v>
      </c>
      <c r="B84" s="10" t="s">
        <v>147</v>
      </c>
      <c r="C84" s="12">
        <f t="shared" si="15"/>
        <v>1257</v>
      </c>
      <c r="D84" s="12">
        <v>139</v>
      </c>
      <c r="E84" s="12">
        <v>75</v>
      </c>
      <c r="F84" s="12">
        <v>73</v>
      </c>
      <c r="G84" s="12">
        <v>106</v>
      </c>
      <c r="H84" s="12">
        <v>258</v>
      </c>
      <c r="I84" s="12">
        <v>88</v>
      </c>
      <c r="J84" s="12">
        <v>48</v>
      </c>
      <c r="K84" s="12">
        <v>86</v>
      </c>
      <c r="L84" s="12"/>
      <c r="M84" s="12"/>
      <c r="N84" s="12">
        <v>19</v>
      </c>
      <c r="O84" s="12">
        <v>21</v>
      </c>
      <c r="P84" s="12"/>
      <c r="Q84" s="12"/>
      <c r="R84" s="12">
        <v>49</v>
      </c>
      <c r="S84" s="12">
        <v>0</v>
      </c>
      <c r="T84" s="12">
        <v>53</v>
      </c>
      <c r="U84" s="12"/>
      <c r="V84" s="12">
        <v>83</v>
      </c>
      <c r="W84" s="12"/>
      <c r="X84" s="12"/>
      <c r="Y84" s="12">
        <v>108</v>
      </c>
      <c r="Z84" s="12">
        <v>0</v>
      </c>
      <c r="AA84" s="12">
        <v>24</v>
      </c>
      <c r="AB84" s="12">
        <v>12</v>
      </c>
      <c r="AC84" s="12">
        <v>15</v>
      </c>
      <c r="AD84" s="12">
        <v>0</v>
      </c>
      <c r="AE84" s="12">
        <v>0</v>
      </c>
    </row>
    <row r="85" spans="1:31" x14ac:dyDescent="0.25">
      <c r="A85" s="5">
        <v>52</v>
      </c>
      <c r="B85" s="10" t="s">
        <v>18</v>
      </c>
      <c r="C85" s="12">
        <f t="shared" si="15"/>
        <v>243</v>
      </c>
      <c r="D85" s="12">
        <v>16</v>
      </c>
      <c r="E85" s="12">
        <v>12</v>
      </c>
      <c r="F85" s="12">
        <v>26</v>
      </c>
      <c r="G85" s="12">
        <v>28</v>
      </c>
      <c r="H85" s="12">
        <v>44</v>
      </c>
      <c r="I85" s="12">
        <v>16</v>
      </c>
      <c r="J85" s="12">
        <v>6</v>
      </c>
      <c r="K85" s="12">
        <v>25</v>
      </c>
      <c r="L85" s="12"/>
      <c r="M85" s="12"/>
      <c r="N85" s="12">
        <v>3</v>
      </c>
      <c r="O85" s="12">
        <v>7</v>
      </c>
      <c r="P85" s="12"/>
      <c r="Q85" s="12"/>
      <c r="R85" s="12">
        <v>7</v>
      </c>
      <c r="S85" s="12">
        <v>0</v>
      </c>
      <c r="T85" s="12">
        <v>10</v>
      </c>
      <c r="U85" s="12"/>
      <c r="V85" s="12">
        <v>15</v>
      </c>
      <c r="W85" s="12"/>
      <c r="X85" s="12"/>
      <c r="Y85" s="12">
        <v>14</v>
      </c>
      <c r="Z85" s="12">
        <v>1</v>
      </c>
      <c r="AA85" s="12">
        <v>9</v>
      </c>
      <c r="AB85" s="12">
        <v>4</v>
      </c>
      <c r="AC85" s="12">
        <v>0</v>
      </c>
      <c r="AD85" s="12">
        <v>0</v>
      </c>
      <c r="AE85" s="12">
        <v>0</v>
      </c>
    </row>
    <row r="86" spans="1:31" ht="45" x14ac:dyDescent="0.25">
      <c r="A86" s="5">
        <v>53</v>
      </c>
      <c r="B86" s="10" t="s">
        <v>8</v>
      </c>
      <c r="C86" s="12">
        <f t="shared" si="15"/>
        <v>2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1</v>
      </c>
      <c r="J86" s="12">
        <v>0</v>
      </c>
      <c r="K86" s="12">
        <v>0</v>
      </c>
      <c r="L86" s="12"/>
      <c r="M86" s="12"/>
      <c r="N86" s="12">
        <v>0</v>
      </c>
      <c r="O86" s="12">
        <v>0</v>
      </c>
      <c r="P86" s="12"/>
      <c r="Q86" s="12"/>
      <c r="R86" s="12">
        <v>0</v>
      </c>
      <c r="S86" s="12">
        <v>0</v>
      </c>
      <c r="T86" s="12">
        <v>0</v>
      </c>
      <c r="U86" s="12"/>
      <c r="V86" s="12">
        <v>0</v>
      </c>
      <c r="W86" s="12"/>
      <c r="X86" s="12"/>
      <c r="Y86" s="12">
        <v>1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</row>
    <row r="87" spans="1:31" ht="75" x14ac:dyDescent="0.25">
      <c r="A87" s="5">
        <v>54</v>
      </c>
      <c r="B87" s="10" t="s">
        <v>20</v>
      </c>
      <c r="C87" s="12">
        <f t="shared" si="15"/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/>
      <c r="N87" s="12">
        <v>0</v>
      </c>
      <c r="O87" s="12">
        <v>0</v>
      </c>
      <c r="P87" s="12"/>
      <c r="Q87" s="12"/>
      <c r="R87" s="12">
        <v>0</v>
      </c>
      <c r="S87" s="12">
        <v>0</v>
      </c>
      <c r="T87" s="12">
        <v>0</v>
      </c>
      <c r="U87" s="12"/>
      <c r="V87" s="12">
        <v>0</v>
      </c>
      <c r="W87" s="12"/>
      <c r="X87" s="12"/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</row>
    <row r="88" spans="1:31" ht="75" x14ac:dyDescent="0.25">
      <c r="A88" s="5">
        <v>55</v>
      </c>
      <c r="B88" s="10" t="s">
        <v>81</v>
      </c>
      <c r="C88" s="12">
        <f t="shared" si="15"/>
        <v>1999</v>
      </c>
      <c r="D88" s="12">
        <v>234</v>
      </c>
      <c r="E88" s="12">
        <v>167</v>
      </c>
      <c r="F88" s="12">
        <v>35</v>
      </c>
      <c r="G88" s="12">
        <v>84</v>
      </c>
      <c r="H88" s="12">
        <v>258</v>
      </c>
      <c r="I88" s="12">
        <v>101</v>
      </c>
      <c r="J88" s="12">
        <v>66</v>
      </c>
      <c r="K88" s="12">
        <v>148</v>
      </c>
      <c r="L88" s="12"/>
      <c r="M88" s="12"/>
      <c r="N88" s="12">
        <v>14</v>
      </c>
      <c r="O88" s="12">
        <v>35</v>
      </c>
      <c r="P88" s="12"/>
      <c r="Q88" s="12"/>
      <c r="R88" s="12">
        <v>212</v>
      </c>
      <c r="S88" s="12">
        <v>0</v>
      </c>
      <c r="T88" s="12">
        <v>158</v>
      </c>
      <c r="U88" s="12"/>
      <c r="V88" s="12">
        <v>237</v>
      </c>
      <c r="W88" s="12"/>
      <c r="X88" s="12"/>
      <c r="Y88" s="12">
        <v>151</v>
      </c>
      <c r="Z88" s="12">
        <v>16</v>
      </c>
      <c r="AA88" s="12">
        <v>34</v>
      </c>
      <c r="AB88" s="12">
        <v>29</v>
      </c>
      <c r="AC88" s="12">
        <v>20</v>
      </c>
      <c r="AD88" s="12">
        <v>0</v>
      </c>
      <c r="AE88" s="12">
        <v>0</v>
      </c>
    </row>
    <row r="89" spans="1:31" ht="60" x14ac:dyDescent="0.25">
      <c r="A89" s="5">
        <v>56</v>
      </c>
      <c r="B89" s="10" t="s">
        <v>79</v>
      </c>
      <c r="C89" s="12">
        <f t="shared" si="15"/>
        <v>0</v>
      </c>
      <c r="D89" s="12">
        <v>0</v>
      </c>
      <c r="E89" s="12">
        <v>0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/>
      <c r="M89" s="12"/>
      <c r="N89" s="12">
        <v>0</v>
      </c>
      <c r="O89" s="12">
        <v>0</v>
      </c>
      <c r="P89" s="12"/>
      <c r="Q89" s="12"/>
      <c r="R89" s="12">
        <v>0</v>
      </c>
      <c r="S89" s="12">
        <v>0</v>
      </c>
      <c r="T89" s="12">
        <v>0</v>
      </c>
      <c r="U89" s="12"/>
      <c r="V89" s="12">
        <v>0</v>
      </c>
      <c r="W89" s="12"/>
      <c r="X89" s="12"/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</row>
    <row r="90" spans="1:31" ht="30" x14ac:dyDescent="0.25">
      <c r="A90" s="5">
        <v>57</v>
      </c>
      <c r="B90" s="10" t="s">
        <v>84</v>
      </c>
      <c r="C90" s="12">
        <f t="shared" si="15"/>
        <v>98</v>
      </c>
      <c r="D90" s="12">
        <v>72</v>
      </c>
      <c r="E90" s="12">
        <v>12</v>
      </c>
      <c r="F90" s="12">
        <v>7</v>
      </c>
      <c r="G90" s="12">
        <v>5</v>
      </c>
      <c r="H90" s="12">
        <v>0</v>
      </c>
      <c r="I90" s="12">
        <v>0</v>
      </c>
      <c r="J90" s="12">
        <v>1</v>
      </c>
      <c r="K90" s="12">
        <v>1</v>
      </c>
      <c r="L90" s="12"/>
      <c r="M90" s="12"/>
      <c r="N90" s="12">
        <v>0</v>
      </c>
      <c r="O90" s="12">
        <v>0</v>
      </c>
      <c r="P90" s="12"/>
      <c r="Q90" s="12"/>
      <c r="R90" s="12">
        <v>0</v>
      </c>
      <c r="S90" s="12">
        <v>0</v>
      </c>
      <c r="T90" s="12">
        <v>0</v>
      </c>
      <c r="U90" s="12"/>
      <c r="V90" s="12">
        <v>0</v>
      </c>
      <c r="W90" s="12"/>
      <c r="X90" s="12"/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  <c r="AE90" s="12">
        <v>0</v>
      </c>
    </row>
    <row r="91" spans="1:31" ht="30" x14ac:dyDescent="0.25">
      <c r="A91" s="5">
        <v>58</v>
      </c>
      <c r="B91" s="10" t="s">
        <v>82</v>
      </c>
      <c r="C91" s="12">
        <f t="shared" si="15"/>
        <v>1011</v>
      </c>
      <c r="D91" s="12">
        <v>158</v>
      </c>
      <c r="E91" s="12">
        <v>30</v>
      </c>
      <c r="F91" s="12">
        <v>107</v>
      </c>
      <c r="G91" s="12">
        <v>163</v>
      </c>
      <c r="H91" s="12">
        <v>138</v>
      </c>
      <c r="I91" s="12">
        <v>46</v>
      </c>
      <c r="J91" s="12">
        <v>37</v>
      </c>
      <c r="K91" s="12">
        <v>129</v>
      </c>
      <c r="L91" s="12"/>
      <c r="M91" s="12"/>
      <c r="N91" s="12">
        <v>29</v>
      </c>
      <c r="O91" s="12">
        <v>6</v>
      </c>
      <c r="P91" s="12"/>
      <c r="Q91" s="12"/>
      <c r="R91" s="12">
        <v>12</v>
      </c>
      <c r="S91" s="12">
        <v>3</v>
      </c>
      <c r="T91" s="12">
        <v>23</v>
      </c>
      <c r="U91" s="12"/>
      <c r="V91" s="12">
        <v>25</v>
      </c>
      <c r="W91" s="12"/>
      <c r="X91" s="12"/>
      <c r="Y91" s="12">
        <v>50</v>
      </c>
      <c r="Z91" s="12">
        <v>7</v>
      </c>
      <c r="AA91" s="12">
        <v>25</v>
      </c>
      <c r="AB91" s="12">
        <v>6</v>
      </c>
      <c r="AC91" s="12">
        <v>17</v>
      </c>
      <c r="AD91" s="12">
        <v>0</v>
      </c>
      <c r="AE91" s="12">
        <v>0</v>
      </c>
    </row>
    <row r="92" spans="1:31" x14ac:dyDescent="0.25">
      <c r="A92" s="5">
        <v>59</v>
      </c>
      <c r="B92" s="10" t="s">
        <v>80</v>
      </c>
      <c r="C92" s="12">
        <f t="shared" si="15"/>
        <v>205</v>
      </c>
      <c r="D92" s="12">
        <v>27</v>
      </c>
      <c r="E92" s="12">
        <v>10</v>
      </c>
      <c r="F92" s="12">
        <v>22</v>
      </c>
      <c r="G92" s="12">
        <v>32</v>
      </c>
      <c r="H92" s="12">
        <v>46</v>
      </c>
      <c r="I92" s="12">
        <v>8</v>
      </c>
      <c r="J92" s="12">
        <v>8</v>
      </c>
      <c r="K92" s="12">
        <v>11</v>
      </c>
      <c r="L92" s="12"/>
      <c r="M92" s="12"/>
      <c r="N92" s="12">
        <v>6</v>
      </c>
      <c r="O92" s="12">
        <v>5</v>
      </c>
      <c r="P92" s="12"/>
      <c r="Q92" s="12"/>
      <c r="R92" s="12">
        <v>6</v>
      </c>
      <c r="S92" s="12">
        <v>1</v>
      </c>
      <c r="T92" s="12">
        <v>7</v>
      </c>
      <c r="U92" s="12"/>
      <c r="V92" s="12">
        <v>1</v>
      </c>
      <c r="W92" s="12"/>
      <c r="X92" s="12"/>
      <c r="Y92" s="12">
        <v>9</v>
      </c>
      <c r="Z92" s="12">
        <v>0</v>
      </c>
      <c r="AA92" s="12">
        <v>4</v>
      </c>
      <c r="AB92" s="12">
        <v>2</v>
      </c>
      <c r="AC92" s="12">
        <v>0</v>
      </c>
      <c r="AD92" s="12">
        <v>0</v>
      </c>
      <c r="AE92" s="12">
        <v>0</v>
      </c>
    </row>
    <row r="93" spans="1:31" ht="30" x14ac:dyDescent="0.25">
      <c r="A93" s="5">
        <v>60</v>
      </c>
      <c r="B93" s="10" t="s">
        <v>148</v>
      </c>
      <c r="C93" s="12">
        <f t="shared" si="15"/>
        <v>761</v>
      </c>
      <c r="D93" s="12">
        <v>122</v>
      </c>
      <c r="E93" s="12">
        <v>95</v>
      </c>
      <c r="F93" s="12">
        <v>14</v>
      </c>
      <c r="G93" s="12">
        <v>11</v>
      </c>
      <c r="H93" s="12">
        <v>233</v>
      </c>
      <c r="I93" s="12">
        <v>75</v>
      </c>
      <c r="J93" s="12">
        <v>31</v>
      </c>
      <c r="K93" s="12">
        <v>38</v>
      </c>
      <c r="L93" s="12"/>
      <c r="M93" s="12"/>
      <c r="N93" s="12">
        <v>4</v>
      </c>
      <c r="O93" s="12">
        <v>7</v>
      </c>
      <c r="P93" s="12"/>
      <c r="Q93" s="12"/>
      <c r="R93" s="12">
        <v>4</v>
      </c>
      <c r="S93" s="12">
        <v>1</v>
      </c>
      <c r="T93" s="12">
        <v>23</v>
      </c>
      <c r="U93" s="12"/>
      <c r="V93" s="12">
        <v>22</v>
      </c>
      <c r="W93" s="12"/>
      <c r="X93" s="12"/>
      <c r="Y93" s="12">
        <v>46</v>
      </c>
      <c r="Z93" s="12">
        <v>2</v>
      </c>
      <c r="AA93" s="12">
        <v>22</v>
      </c>
      <c r="AB93" s="12">
        <v>5</v>
      </c>
      <c r="AC93" s="12">
        <v>6</v>
      </c>
      <c r="AD93" s="12">
        <v>0</v>
      </c>
      <c r="AE93" s="12">
        <v>0</v>
      </c>
    </row>
    <row r="94" spans="1:31" x14ac:dyDescent="0.25">
      <c r="A94" s="5">
        <v>61</v>
      </c>
      <c r="B94" s="10" t="s">
        <v>109</v>
      </c>
      <c r="C94" s="12">
        <f t="shared" si="15"/>
        <v>1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2"/>
      <c r="N94" s="12">
        <v>0</v>
      </c>
      <c r="O94" s="12">
        <v>0</v>
      </c>
      <c r="P94" s="12"/>
      <c r="Q94" s="12"/>
      <c r="R94" s="12">
        <v>0</v>
      </c>
      <c r="S94" s="12">
        <v>0</v>
      </c>
      <c r="T94" s="12">
        <v>0</v>
      </c>
      <c r="U94" s="12"/>
      <c r="V94" s="12">
        <v>0</v>
      </c>
      <c r="W94" s="12"/>
      <c r="X94" s="12"/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</row>
    <row r="95" spans="1:31" ht="45" x14ac:dyDescent="0.25">
      <c r="A95" s="5">
        <v>62</v>
      </c>
      <c r="B95" s="10" t="s">
        <v>110</v>
      </c>
      <c r="C95" s="12">
        <f t="shared" si="15"/>
        <v>411</v>
      </c>
      <c r="D95" s="12">
        <v>46</v>
      </c>
      <c r="E95" s="12">
        <v>34</v>
      </c>
      <c r="F95" s="12">
        <v>39</v>
      </c>
      <c r="G95" s="12">
        <v>68</v>
      </c>
      <c r="H95" s="12">
        <v>32</v>
      </c>
      <c r="I95" s="12">
        <v>19</v>
      </c>
      <c r="J95" s="12">
        <v>41</v>
      </c>
      <c r="K95" s="12">
        <v>48</v>
      </c>
      <c r="L95" s="12"/>
      <c r="M95" s="12"/>
      <c r="N95" s="12">
        <v>8</v>
      </c>
      <c r="O95" s="12">
        <v>11</v>
      </c>
      <c r="P95" s="12"/>
      <c r="Q95" s="12"/>
      <c r="R95" s="12">
        <v>10</v>
      </c>
      <c r="S95" s="12">
        <v>1</v>
      </c>
      <c r="T95" s="12">
        <v>2</v>
      </c>
      <c r="U95" s="12"/>
      <c r="V95" s="12">
        <v>1</v>
      </c>
      <c r="W95" s="12"/>
      <c r="X95" s="12"/>
      <c r="Y95" s="12">
        <v>24</v>
      </c>
      <c r="Z95" s="12">
        <v>4</v>
      </c>
      <c r="AA95" s="12">
        <v>10</v>
      </c>
      <c r="AB95" s="12">
        <v>11</v>
      </c>
      <c r="AC95" s="12">
        <v>2</v>
      </c>
      <c r="AD95" s="12">
        <v>0</v>
      </c>
      <c r="AE95" s="12">
        <v>0</v>
      </c>
    </row>
    <row r="96" spans="1:31" ht="45" x14ac:dyDescent="0.25">
      <c r="A96" s="5">
        <v>63</v>
      </c>
      <c r="B96" s="10" t="s">
        <v>9</v>
      </c>
      <c r="C96" s="12">
        <f t="shared" si="15"/>
        <v>4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1</v>
      </c>
      <c r="J96" s="12">
        <v>1</v>
      </c>
      <c r="K96" s="12">
        <v>0</v>
      </c>
      <c r="L96" s="12"/>
      <c r="M96" s="12"/>
      <c r="N96" s="12">
        <v>1</v>
      </c>
      <c r="O96" s="12">
        <v>0</v>
      </c>
      <c r="P96" s="12"/>
      <c r="Q96" s="12"/>
      <c r="R96" s="12">
        <v>0</v>
      </c>
      <c r="S96" s="12">
        <v>0</v>
      </c>
      <c r="T96" s="12">
        <v>0</v>
      </c>
      <c r="U96" s="12"/>
      <c r="V96" s="12">
        <v>0</v>
      </c>
      <c r="W96" s="12"/>
      <c r="X96" s="12"/>
      <c r="Y96" s="12">
        <v>1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</row>
    <row r="97" spans="1:31" ht="90" x14ac:dyDescent="0.25">
      <c r="A97" s="5">
        <v>64</v>
      </c>
      <c r="B97" s="10" t="s">
        <v>111</v>
      </c>
      <c r="C97" s="12">
        <f t="shared" si="15"/>
        <v>1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</v>
      </c>
      <c r="L97" s="12"/>
      <c r="M97" s="12"/>
      <c r="N97" s="12">
        <v>0</v>
      </c>
      <c r="O97" s="12">
        <v>0</v>
      </c>
      <c r="P97" s="12"/>
      <c r="Q97" s="12"/>
      <c r="R97" s="12">
        <v>0</v>
      </c>
      <c r="S97" s="12">
        <v>0</v>
      </c>
      <c r="T97" s="12">
        <v>0</v>
      </c>
      <c r="U97" s="12"/>
      <c r="V97" s="12">
        <v>0</v>
      </c>
      <c r="W97" s="12"/>
      <c r="X97" s="12"/>
      <c r="Y97" s="12">
        <v>0</v>
      </c>
      <c r="Z97" s="12">
        <v>0</v>
      </c>
      <c r="AA97" s="12">
        <v>0</v>
      </c>
      <c r="AB97" s="12">
        <v>1</v>
      </c>
      <c r="AC97" s="12">
        <v>0</v>
      </c>
      <c r="AD97" s="12">
        <v>0</v>
      </c>
      <c r="AE97" s="12">
        <v>0</v>
      </c>
    </row>
    <row r="98" spans="1:31" ht="30" x14ac:dyDescent="0.25">
      <c r="A98" s="5">
        <v>65</v>
      </c>
      <c r="B98" s="10" t="s">
        <v>37</v>
      </c>
      <c r="C98" s="12">
        <f t="shared" si="15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12"/>
      <c r="N98" s="12">
        <v>0</v>
      </c>
      <c r="O98" s="12">
        <v>0</v>
      </c>
      <c r="P98" s="12"/>
      <c r="Q98" s="12"/>
      <c r="R98" s="12">
        <v>0</v>
      </c>
      <c r="S98" s="12">
        <v>0</v>
      </c>
      <c r="T98" s="12">
        <v>0</v>
      </c>
      <c r="U98" s="12"/>
      <c r="V98" s="12">
        <v>0</v>
      </c>
      <c r="W98" s="12"/>
      <c r="X98" s="12"/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</row>
    <row r="99" spans="1:31" ht="180" x14ac:dyDescent="0.25">
      <c r="A99" s="5">
        <v>66</v>
      </c>
      <c r="B99" s="10" t="s">
        <v>112</v>
      </c>
      <c r="C99" s="12">
        <f t="shared" si="15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2"/>
      <c r="N99" s="12">
        <v>0</v>
      </c>
      <c r="O99" s="12">
        <v>0</v>
      </c>
      <c r="P99" s="12"/>
      <c r="Q99" s="12"/>
      <c r="R99" s="12">
        <v>0</v>
      </c>
      <c r="S99" s="12">
        <v>0</v>
      </c>
      <c r="T99" s="12">
        <v>0</v>
      </c>
      <c r="U99" s="12"/>
      <c r="V99" s="12">
        <v>0</v>
      </c>
      <c r="W99" s="12"/>
      <c r="X99" s="12"/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</row>
    <row r="100" spans="1:31" ht="180" x14ac:dyDescent="0.25">
      <c r="A100" s="5">
        <v>67</v>
      </c>
      <c r="B100" s="10" t="s">
        <v>113</v>
      </c>
      <c r="C100" s="12">
        <f t="shared" si="15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/>
      <c r="N100" s="12">
        <v>0</v>
      </c>
      <c r="O100" s="12">
        <v>0</v>
      </c>
      <c r="P100" s="12"/>
      <c r="Q100" s="12"/>
      <c r="R100" s="12">
        <v>0</v>
      </c>
      <c r="S100" s="12">
        <v>0</v>
      </c>
      <c r="T100" s="12">
        <v>0</v>
      </c>
      <c r="U100" s="12"/>
      <c r="V100" s="12">
        <v>0</v>
      </c>
      <c r="W100" s="12"/>
      <c r="X100" s="12"/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</row>
    <row r="101" spans="1:31" ht="45" x14ac:dyDescent="0.25">
      <c r="A101" s="5">
        <v>68</v>
      </c>
      <c r="B101" s="10" t="s">
        <v>114</v>
      </c>
      <c r="C101" s="12">
        <f t="shared" si="15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/>
      <c r="N101" s="12">
        <v>0</v>
      </c>
      <c r="O101" s="12">
        <v>0</v>
      </c>
      <c r="P101" s="12"/>
      <c r="Q101" s="12"/>
      <c r="R101" s="12">
        <v>0</v>
      </c>
      <c r="S101" s="12">
        <v>0</v>
      </c>
      <c r="T101" s="12">
        <v>0</v>
      </c>
      <c r="U101" s="12"/>
      <c r="V101" s="12">
        <v>0</v>
      </c>
      <c r="W101" s="12"/>
      <c r="X101" s="12"/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</row>
    <row r="102" spans="1:31" ht="150" x14ac:dyDescent="0.25">
      <c r="A102" s="5">
        <v>69</v>
      </c>
      <c r="B102" s="10" t="s">
        <v>115</v>
      </c>
      <c r="C102" s="12">
        <f t="shared" si="15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2"/>
      <c r="N102" s="12">
        <v>0</v>
      </c>
      <c r="O102" s="12">
        <v>0</v>
      </c>
      <c r="P102" s="12"/>
      <c r="Q102" s="12"/>
      <c r="R102" s="12">
        <v>0</v>
      </c>
      <c r="S102" s="12">
        <v>0</v>
      </c>
      <c r="T102" s="12">
        <v>0</v>
      </c>
      <c r="U102" s="12"/>
      <c r="V102" s="12">
        <v>0</v>
      </c>
      <c r="W102" s="12"/>
      <c r="X102" s="12"/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</row>
    <row r="103" spans="1:31" ht="45" x14ac:dyDescent="0.25">
      <c r="A103" s="5">
        <v>70</v>
      </c>
      <c r="B103" s="10" t="s">
        <v>56</v>
      </c>
      <c r="C103" s="12">
        <f t="shared" si="15"/>
        <v>50</v>
      </c>
      <c r="D103" s="12">
        <v>25</v>
      </c>
      <c r="E103" s="12">
        <v>0</v>
      </c>
      <c r="F103" s="12">
        <v>6</v>
      </c>
      <c r="G103" s="12">
        <v>8</v>
      </c>
      <c r="H103" s="12">
        <v>0</v>
      </c>
      <c r="I103" s="12">
        <v>3</v>
      </c>
      <c r="J103" s="12">
        <v>1</v>
      </c>
      <c r="K103" s="12">
        <v>5</v>
      </c>
      <c r="L103" s="12"/>
      <c r="M103" s="12"/>
      <c r="N103" s="12">
        <v>0</v>
      </c>
      <c r="O103" s="12">
        <v>0</v>
      </c>
      <c r="P103" s="12"/>
      <c r="Q103" s="12"/>
      <c r="R103" s="12">
        <v>0</v>
      </c>
      <c r="S103" s="12">
        <v>0</v>
      </c>
      <c r="T103" s="12">
        <v>1</v>
      </c>
      <c r="U103" s="12"/>
      <c r="V103" s="12">
        <v>0</v>
      </c>
      <c r="W103" s="12"/>
      <c r="X103" s="12"/>
      <c r="Y103" s="12">
        <v>0</v>
      </c>
      <c r="Z103" s="12">
        <v>0</v>
      </c>
      <c r="AA103" s="12">
        <v>1</v>
      </c>
      <c r="AB103" s="12">
        <v>0</v>
      </c>
      <c r="AC103" s="12">
        <v>0</v>
      </c>
      <c r="AD103" s="12">
        <v>0</v>
      </c>
      <c r="AE103" s="12">
        <v>0</v>
      </c>
    </row>
    <row r="104" spans="1:31" x14ac:dyDescent="0.25">
      <c r="A104" s="5">
        <v>71</v>
      </c>
      <c r="B104" s="10" t="s">
        <v>116</v>
      </c>
      <c r="C104" s="12">
        <f t="shared" si="15"/>
        <v>24</v>
      </c>
      <c r="D104" s="12">
        <v>1</v>
      </c>
      <c r="E104" s="12">
        <v>2</v>
      </c>
      <c r="F104" s="12">
        <v>3</v>
      </c>
      <c r="G104" s="12">
        <v>5</v>
      </c>
      <c r="H104" s="12">
        <v>0</v>
      </c>
      <c r="I104" s="12">
        <v>1</v>
      </c>
      <c r="J104" s="12">
        <v>3</v>
      </c>
      <c r="K104" s="12">
        <v>5</v>
      </c>
      <c r="L104" s="12"/>
      <c r="M104" s="12"/>
      <c r="N104" s="12">
        <v>0</v>
      </c>
      <c r="O104" s="12">
        <v>1</v>
      </c>
      <c r="P104" s="12"/>
      <c r="Q104" s="12"/>
      <c r="R104" s="12">
        <v>1</v>
      </c>
      <c r="S104" s="12">
        <v>0</v>
      </c>
      <c r="T104" s="12">
        <v>0</v>
      </c>
      <c r="U104" s="12"/>
      <c r="V104" s="12">
        <v>1</v>
      </c>
      <c r="W104" s="12"/>
      <c r="X104" s="12"/>
      <c r="Y104" s="12">
        <v>0</v>
      </c>
      <c r="Z104" s="12">
        <v>0</v>
      </c>
      <c r="AA104" s="12">
        <v>0</v>
      </c>
      <c r="AB104" s="12">
        <v>1</v>
      </c>
      <c r="AC104" s="12">
        <v>0</v>
      </c>
      <c r="AD104" s="12">
        <v>0</v>
      </c>
      <c r="AE104" s="12">
        <v>0</v>
      </c>
    </row>
    <row r="105" spans="1:31" ht="30" x14ac:dyDescent="0.25">
      <c r="A105" s="5">
        <v>72</v>
      </c>
      <c r="B105" s="10" t="s">
        <v>94</v>
      </c>
      <c r="C105" s="12">
        <f t="shared" si="15"/>
        <v>1598</v>
      </c>
      <c r="D105" s="12">
        <v>333</v>
      </c>
      <c r="E105" s="12">
        <v>85</v>
      </c>
      <c r="F105" s="12">
        <v>118</v>
      </c>
      <c r="G105" s="12">
        <v>205</v>
      </c>
      <c r="H105" s="12">
        <v>284</v>
      </c>
      <c r="I105" s="12">
        <v>100</v>
      </c>
      <c r="J105" s="12">
        <v>81</v>
      </c>
      <c r="K105" s="12">
        <v>130</v>
      </c>
      <c r="L105" s="12"/>
      <c r="M105" s="12"/>
      <c r="N105" s="12">
        <v>21</v>
      </c>
      <c r="O105" s="12">
        <v>14</v>
      </c>
      <c r="P105" s="12"/>
      <c r="Q105" s="12"/>
      <c r="R105" s="12">
        <v>23</v>
      </c>
      <c r="S105" s="12">
        <v>7</v>
      </c>
      <c r="T105" s="12">
        <v>26</v>
      </c>
      <c r="U105" s="12"/>
      <c r="V105" s="12">
        <v>25</v>
      </c>
      <c r="W105" s="12"/>
      <c r="X105" s="12"/>
      <c r="Y105" s="12">
        <v>90</v>
      </c>
      <c r="Z105" s="12">
        <v>3</v>
      </c>
      <c r="AA105" s="12">
        <v>27</v>
      </c>
      <c r="AB105" s="12">
        <v>15</v>
      </c>
      <c r="AC105" s="12">
        <v>11</v>
      </c>
      <c r="AD105" s="12">
        <v>0</v>
      </c>
      <c r="AE105" s="12">
        <v>0</v>
      </c>
    </row>
    <row r="106" spans="1:31" ht="30" x14ac:dyDescent="0.25">
      <c r="A106" s="5">
        <v>73</v>
      </c>
      <c r="B106" s="10" t="s">
        <v>117</v>
      </c>
      <c r="C106" s="12">
        <f t="shared" si="15"/>
        <v>276</v>
      </c>
      <c r="D106" s="12">
        <v>36</v>
      </c>
      <c r="E106" s="12">
        <v>18</v>
      </c>
      <c r="F106" s="12">
        <v>14</v>
      </c>
      <c r="G106" s="12">
        <v>16</v>
      </c>
      <c r="H106" s="12">
        <v>49</v>
      </c>
      <c r="I106" s="12">
        <v>22</v>
      </c>
      <c r="J106" s="12">
        <v>9</v>
      </c>
      <c r="K106" s="12">
        <v>19</v>
      </c>
      <c r="L106" s="12"/>
      <c r="M106" s="12"/>
      <c r="N106" s="12">
        <v>4</v>
      </c>
      <c r="O106" s="12">
        <v>4</v>
      </c>
      <c r="P106" s="12"/>
      <c r="Q106" s="12"/>
      <c r="R106" s="12">
        <v>10</v>
      </c>
      <c r="S106" s="12">
        <v>0</v>
      </c>
      <c r="T106" s="12">
        <v>19</v>
      </c>
      <c r="U106" s="12"/>
      <c r="V106" s="12">
        <v>10</v>
      </c>
      <c r="W106" s="12"/>
      <c r="X106" s="12"/>
      <c r="Y106" s="12">
        <v>29</v>
      </c>
      <c r="Z106" s="12">
        <v>0</v>
      </c>
      <c r="AA106" s="12">
        <v>6</v>
      </c>
      <c r="AB106" s="12">
        <v>3</v>
      </c>
      <c r="AC106" s="12">
        <v>8</v>
      </c>
      <c r="AD106" s="12">
        <v>0</v>
      </c>
      <c r="AE106" s="12">
        <v>0</v>
      </c>
    </row>
    <row r="107" spans="1:31" x14ac:dyDescent="0.25">
      <c r="A107" s="5">
        <v>74</v>
      </c>
      <c r="B107" s="10" t="s">
        <v>118</v>
      </c>
      <c r="C107" s="12">
        <f t="shared" si="15"/>
        <v>180</v>
      </c>
      <c r="D107" s="12">
        <v>23</v>
      </c>
      <c r="E107" s="12">
        <v>5</v>
      </c>
      <c r="F107" s="12">
        <v>17</v>
      </c>
      <c r="G107" s="12">
        <v>34</v>
      </c>
      <c r="H107" s="12">
        <v>17</v>
      </c>
      <c r="I107" s="12">
        <v>6</v>
      </c>
      <c r="J107" s="12">
        <v>8</v>
      </c>
      <c r="K107" s="12">
        <v>19</v>
      </c>
      <c r="L107" s="12"/>
      <c r="M107" s="12"/>
      <c r="N107" s="12">
        <v>9</v>
      </c>
      <c r="O107" s="12">
        <v>5</v>
      </c>
      <c r="P107" s="12"/>
      <c r="Q107" s="12"/>
      <c r="R107" s="12">
        <v>4</v>
      </c>
      <c r="S107" s="12">
        <v>1</v>
      </c>
      <c r="T107" s="12">
        <v>9</v>
      </c>
      <c r="U107" s="12"/>
      <c r="V107" s="12">
        <v>9</v>
      </c>
      <c r="W107" s="12"/>
      <c r="X107" s="12"/>
      <c r="Y107" s="12">
        <v>11</v>
      </c>
      <c r="Z107" s="12">
        <v>0</v>
      </c>
      <c r="AA107" s="12">
        <v>1</v>
      </c>
      <c r="AB107" s="12">
        <v>1</v>
      </c>
      <c r="AC107" s="12">
        <v>1</v>
      </c>
      <c r="AD107" s="12">
        <v>0</v>
      </c>
      <c r="AE107" s="12">
        <v>0</v>
      </c>
    </row>
    <row r="108" spans="1:31" ht="30" x14ac:dyDescent="0.25">
      <c r="A108" s="5">
        <v>75</v>
      </c>
      <c r="B108" s="10" t="s">
        <v>119</v>
      </c>
      <c r="C108" s="12">
        <f t="shared" si="15"/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/>
      <c r="N108" s="12">
        <v>0</v>
      </c>
      <c r="O108" s="12">
        <v>0</v>
      </c>
      <c r="P108" s="12"/>
      <c r="Q108" s="12"/>
      <c r="R108" s="12">
        <v>0</v>
      </c>
      <c r="S108" s="12">
        <v>0</v>
      </c>
      <c r="T108" s="12">
        <v>0</v>
      </c>
      <c r="U108" s="12"/>
      <c r="V108" s="12">
        <v>0</v>
      </c>
      <c r="W108" s="12"/>
      <c r="X108" s="12"/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</row>
    <row r="109" spans="1:31" ht="30" x14ac:dyDescent="0.25">
      <c r="A109" s="5">
        <v>76</v>
      </c>
      <c r="B109" s="10" t="s">
        <v>120</v>
      </c>
      <c r="C109" s="12">
        <f t="shared" si="15"/>
        <v>125</v>
      </c>
      <c r="D109" s="12">
        <v>12</v>
      </c>
      <c r="E109" s="12">
        <v>1</v>
      </c>
      <c r="F109" s="12">
        <v>15</v>
      </c>
      <c r="G109" s="12">
        <v>15</v>
      </c>
      <c r="H109" s="12">
        <v>36</v>
      </c>
      <c r="I109" s="12">
        <v>3</v>
      </c>
      <c r="J109" s="12">
        <v>4</v>
      </c>
      <c r="K109" s="12">
        <v>14</v>
      </c>
      <c r="L109" s="12"/>
      <c r="M109" s="12"/>
      <c r="N109" s="12">
        <v>4</v>
      </c>
      <c r="O109" s="12">
        <v>0</v>
      </c>
      <c r="P109" s="12"/>
      <c r="Q109" s="12"/>
      <c r="R109" s="12">
        <v>2</v>
      </c>
      <c r="S109" s="12">
        <v>0</v>
      </c>
      <c r="T109" s="12">
        <v>2</v>
      </c>
      <c r="U109" s="12"/>
      <c r="V109" s="12">
        <v>2</v>
      </c>
      <c r="W109" s="12"/>
      <c r="X109" s="12"/>
      <c r="Y109" s="12">
        <v>9</v>
      </c>
      <c r="Z109" s="12">
        <v>0</v>
      </c>
      <c r="AA109" s="12">
        <v>3</v>
      </c>
      <c r="AB109" s="12">
        <v>0</v>
      </c>
      <c r="AC109" s="12">
        <v>3</v>
      </c>
      <c r="AD109" s="12">
        <v>0</v>
      </c>
      <c r="AE109" s="12">
        <v>0</v>
      </c>
    </row>
    <row r="110" spans="1:31" x14ac:dyDescent="0.25">
      <c r="A110" s="5">
        <v>77</v>
      </c>
      <c r="B110" s="10" t="s">
        <v>121</v>
      </c>
      <c r="C110" s="12">
        <f t="shared" si="15"/>
        <v>55</v>
      </c>
      <c r="D110" s="12">
        <v>2</v>
      </c>
      <c r="E110" s="12">
        <v>6</v>
      </c>
      <c r="F110" s="12">
        <v>5</v>
      </c>
      <c r="G110" s="12">
        <v>0</v>
      </c>
      <c r="H110" s="12">
        <v>0</v>
      </c>
      <c r="I110" s="12">
        <v>3</v>
      </c>
      <c r="J110" s="12">
        <v>2</v>
      </c>
      <c r="K110" s="12">
        <v>6</v>
      </c>
      <c r="L110" s="12"/>
      <c r="M110" s="12"/>
      <c r="N110" s="12">
        <v>20</v>
      </c>
      <c r="O110" s="12">
        <v>0</v>
      </c>
      <c r="P110" s="12"/>
      <c r="Q110" s="12"/>
      <c r="R110" s="12">
        <v>2</v>
      </c>
      <c r="S110" s="12">
        <v>0</v>
      </c>
      <c r="T110" s="12">
        <v>3</v>
      </c>
      <c r="U110" s="12"/>
      <c r="V110" s="12">
        <v>2</v>
      </c>
      <c r="W110" s="12"/>
      <c r="X110" s="12"/>
      <c r="Y110" s="12">
        <v>1</v>
      </c>
      <c r="Z110" s="12">
        <v>0</v>
      </c>
      <c r="AA110" s="12">
        <v>1</v>
      </c>
      <c r="AB110" s="12">
        <v>1</v>
      </c>
      <c r="AC110" s="12">
        <v>1</v>
      </c>
      <c r="AD110" s="12">
        <v>0</v>
      </c>
      <c r="AE110" s="12">
        <v>0</v>
      </c>
    </row>
    <row r="111" spans="1:31" ht="45" x14ac:dyDescent="0.25">
      <c r="A111" s="5">
        <v>78</v>
      </c>
      <c r="B111" s="10" t="s">
        <v>122</v>
      </c>
      <c r="C111" s="12">
        <f t="shared" si="15"/>
        <v>2</v>
      </c>
      <c r="D111" s="12">
        <v>1</v>
      </c>
      <c r="E111" s="12">
        <v>0</v>
      </c>
      <c r="F111" s="12">
        <v>0</v>
      </c>
      <c r="G111" s="12">
        <v>0</v>
      </c>
      <c r="H111" s="12">
        <v>1</v>
      </c>
      <c r="I111" s="12">
        <v>0</v>
      </c>
      <c r="J111" s="12">
        <v>0</v>
      </c>
      <c r="K111" s="12">
        <v>0</v>
      </c>
      <c r="L111" s="12"/>
      <c r="M111" s="12"/>
      <c r="N111" s="12">
        <v>0</v>
      </c>
      <c r="O111" s="12">
        <v>0</v>
      </c>
      <c r="P111" s="12"/>
      <c r="Q111" s="12"/>
      <c r="R111" s="12">
        <v>0</v>
      </c>
      <c r="S111" s="12">
        <v>0</v>
      </c>
      <c r="T111" s="12">
        <v>0</v>
      </c>
      <c r="U111" s="12"/>
      <c r="V111" s="12">
        <v>0</v>
      </c>
      <c r="W111" s="12"/>
      <c r="X111" s="12"/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</row>
    <row r="112" spans="1:31" ht="60" x14ac:dyDescent="0.25">
      <c r="A112" s="5">
        <v>79</v>
      </c>
      <c r="B112" s="10" t="s">
        <v>123</v>
      </c>
      <c r="C112" s="12">
        <f t="shared" si="15"/>
        <v>9</v>
      </c>
      <c r="D112" s="12">
        <v>0</v>
      </c>
      <c r="E112" s="12">
        <v>0</v>
      </c>
      <c r="F112" s="12">
        <v>0</v>
      </c>
      <c r="G112" s="12">
        <v>0</v>
      </c>
      <c r="H112" s="12">
        <v>3</v>
      </c>
      <c r="I112" s="12">
        <v>4</v>
      </c>
      <c r="J112" s="12">
        <v>0</v>
      </c>
      <c r="K112" s="12">
        <v>0</v>
      </c>
      <c r="L112" s="12"/>
      <c r="M112" s="12"/>
      <c r="N112" s="12">
        <v>0</v>
      </c>
      <c r="O112" s="12">
        <v>0</v>
      </c>
      <c r="P112" s="12"/>
      <c r="Q112" s="12"/>
      <c r="R112" s="12">
        <v>0</v>
      </c>
      <c r="S112" s="12">
        <v>0</v>
      </c>
      <c r="T112" s="12">
        <v>0</v>
      </c>
      <c r="U112" s="12"/>
      <c r="V112" s="12">
        <v>1</v>
      </c>
      <c r="W112" s="12"/>
      <c r="X112" s="12"/>
      <c r="Y112" s="12">
        <v>1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</row>
    <row r="113" spans="1:33" ht="60" x14ac:dyDescent="0.25">
      <c r="A113" s="5">
        <v>80</v>
      </c>
      <c r="B113" s="10" t="s">
        <v>124</v>
      </c>
      <c r="C113" s="12">
        <f t="shared" si="15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/>
      <c r="M113" s="12"/>
      <c r="N113" s="12">
        <v>0</v>
      </c>
      <c r="O113" s="12">
        <v>0</v>
      </c>
      <c r="P113" s="12"/>
      <c r="Q113" s="12"/>
      <c r="R113" s="12">
        <v>0</v>
      </c>
      <c r="S113" s="12">
        <v>0</v>
      </c>
      <c r="T113" s="12">
        <v>0</v>
      </c>
      <c r="U113" s="12"/>
      <c r="V113" s="12">
        <v>0</v>
      </c>
      <c r="W113" s="12"/>
      <c r="X113" s="12"/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</row>
    <row r="114" spans="1:33" ht="30" x14ac:dyDescent="0.25">
      <c r="A114" s="5">
        <v>81</v>
      </c>
      <c r="B114" s="22" t="s">
        <v>163</v>
      </c>
      <c r="C114" s="12">
        <f t="shared" si="15"/>
        <v>205</v>
      </c>
      <c r="D114" s="12">
        <v>29</v>
      </c>
      <c r="E114" s="12">
        <v>6</v>
      </c>
      <c r="F114" s="12">
        <v>12</v>
      </c>
      <c r="G114" s="12">
        <v>25</v>
      </c>
      <c r="H114" s="12">
        <v>43</v>
      </c>
      <c r="I114" s="12">
        <v>11</v>
      </c>
      <c r="J114" s="12">
        <v>12</v>
      </c>
      <c r="K114" s="12">
        <v>19</v>
      </c>
      <c r="L114" s="12"/>
      <c r="M114" s="12"/>
      <c r="N114" s="12">
        <v>3</v>
      </c>
      <c r="O114" s="12">
        <v>4</v>
      </c>
      <c r="P114" s="12"/>
      <c r="Q114" s="12"/>
      <c r="R114" s="12">
        <v>4</v>
      </c>
      <c r="S114" s="12">
        <v>0</v>
      </c>
      <c r="T114" s="12">
        <v>5</v>
      </c>
      <c r="U114" s="12"/>
      <c r="V114" s="12">
        <v>7</v>
      </c>
      <c r="W114" s="12"/>
      <c r="X114" s="12"/>
      <c r="Y114" s="12">
        <v>15</v>
      </c>
      <c r="Z114" s="12">
        <v>4</v>
      </c>
      <c r="AA114" s="12">
        <v>4</v>
      </c>
      <c r="AB114" s="12">
        <v>1</v>
      </c>
      <c r="AC114" s="12">
        <v>1</v>
      </c>
      <c r="AD114" s="12">
        <v>0</v>
      </c>
      <c r="AE114" s="12">
        <v>0</v>
      </c>
    </row>
    <row r="115" spans="1:33" ht="30" x14ac:dyDescent="0.25">
      <c r="A115" s="5">
        <v>82</v>
      </c>
      <c r="B115" s="22" t="s">
        <v>184</v>
      </c>
      <c r="C115" s="12">
        <f>SUM(D115:AE115)</f>
        <v>285</v>
      </c>
      <c r="D115" s="12">
        <v>40</v>
      </c>
      <c r="E115" s="12">
        <v>9</v>
      </c>
      <c r="F115" s="12">
        <v>4</v>
      </c>
      <c r="G115" s="12">
        <v>12</v>
      </c>
      <c r="H115" s="12">
        <v>111</v>
      </c>
      <c r="I115" s="12">
        <v>17</v>
      </c>
      <c r="J115" s="12">
        <v>22</v>
      </c>
      <c r="K115" s="12">
        <v>43</v>
      </c>
      <c r="L115" s="12"/>
      <c r="M115" s="12"/>
      <c r="N115" s="12">
        <v>3</v>
      </c>
      <c r="O115" s="12">
        <v>0</v>
      </c>
      <c r="P115" s="12"/>
      <c r="Q115" s="12"/>
      <c r="R115" s="12">
        <v>0</v>
      </c>
      <c r="S115" s="12">
        <v>0</v>
      </c>
      <c r="T115" s="12">
        <v>2</v>
      </c>
      <c r="U115" s="12"/>
      <c r="V115" s="12">
        <v>0</v>
      </c>
      <c r="W115" s="12"/>
      <c r="X115" s="12"/>
      <c r="Y115" s="12">
        <v>17</v>
      </c>
      <c r="Z115" s="12">
        <v>0</v>
      </c>
      <c r="AA115" s="12">
        <v>3</v>
      </c>
      <c r="AB115" s="12">
        <v>2</v>
      </c>
      <c r="AC115" s="12">
        <v>0</v>
      </c>
      <c r="AD115" s="12">
        <v>0</v>
      </c>
      <c r="AE115" s="12">
        <v>0</v>
      </c>
    </row>
    <row r="116" spans="1:33" x14ac:dyDescent="0.25">
      <c r="A116" s="5">
        <v>83</v>
      </c>
      <c r="B116" s="22" t="s">
        <v>185</v>
      </c>
      <c r="C116" s="12">
        <f>SUM(D116:AE116)</f>
        <v>14</v>
      </c>
      <c r="D116" s="12">
        <v>1</v>
      </c>
      <c r="E116" s="12">
        <v>2</v>
      </c>
      <c r="F116" s="12">
        <v>1</v>
      </c>
      <c r="G116" s="12">
        <v>1</v>
      </c>
      <c r="H116" s="12">
        <v>3</v>
      </c>
      <c r="I116" s="12">
        <v>0</v>
      </c>
      <c r="J116" s="12">
        <v>2</v>
      </c>
      <c r="K116" s="12">
        <v>1</v>
      </c>
      <c r="L116" s="12"/>
      <c r="M116" s="12"/>
      <c r="N116" s="12">
        <v>1</v>
      </c>
      <c r="O116" s="12">
        <v>0</v>
      </c>
      <c r="P116" s="12"/>
      <c r="Q116" s="12"/>
      <c r="R116" s="12">
        <v>2</v>
      </c>
      <c r="S116" s="12">
        <v>0</v>
      </c>
      <c r="T116" s="12">
        <v>0</v>
      </c>
      <c r="U116" s="12"/>
      <c r="V116" s="12">
        <v>0</v>
      </c>
      <c r="W116" s="12"/>
      <c r="X116" s="12"/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</row>
    <row r="117" spans="1:33" ht="45" x14ac:dyDescent="0.25">
      <c r="A117" s="5">
        <v>84</v>
      </c>
      <c r="B117" s="22" t="s">
        <v>186</v>
      </c>
      <c r="C117" s="12">
        <f t="shared" si="15"/>
        <v>15</v>
      </c>
      <c r="D117" s="12">
        <v>4</v>
      </c>
      <c r="E117" s="12">
        <v>1</v>
      </c>
      <c r="F117" s="12">
        <v>2</v>
      </c>
      <c r="G117" s="12">
        <v>2</v>
      </c>
      <c r="H117" s="12">
        <v>1</v>
      </c>
      <c r="I117" s="12">
        <v>2</v>
      </c>
      <c r="J117" s="12">
        <v>2</v>
      </c>
      <c r="K117" s="12">
        <v>0</v>
      </c>
      <c r="L117" s="12"/>
      <c r="M117" s="12"/>
      <c r="N117" s="12">
        <v>0</v>
      </c>
      <c r="O117" s="12">
        <v>0</v>
      </c>
      <c r="P117" s="12"/>
      <c r="Q117" s="12"/>
      <c r="R117" s="12">
        <v>0</v>
      </c>
      <c r="S117" s="12">
        <v>0</v>
      </c>
      <c r="T117" s="12">
        <v>0</v>
      </c>
      <c r="U117" s="12"/>
      <c r="V117" s="12">
        <v>0</v>
      </c>
      <c r="W117" s="12"/>
      <c r="X117" s="12"/>
      <c r="Y117" s="12">
        <v>0</v>
      </c>
      <c r="Z117" s="12">
        <v>0</v>
      </c>
      <c r="AA117" s="12">
        <v>1</v>
      </c>
      <c r="AB117" s="12">
        <v>0</v>
      </c>
      <c r="AC117" s="12">
        <v>0</v>
      </c>
      <c r="AD117" s="12">
        <v>0</v>
      </c>
      <c r="AE117" s="12">
        <v>0</v>
      </c>
    </row>
    <row r="118" spans="1:33" s="11" customFormat="1" x14ac:dyDescent="0.25">
      <c r="A118" s="26">
        <v>37</v>
      </c>
      <c r="B118" s="7" t="s">
        <v>25</v>
      </c>
      <c r="C118" s="67">
        <f>SUM(C81:C117)</f>
        <v>9070</v>
      </c>
      <c r="D118" s="67">
        <f>SUM(D81:D117)</f>
        <v>1350</v>
      </c>
      <c r="E118" s="71">
        <f t="shared" ref="E118:AB118" si="16">SUM(E81:E117)</f>
        <v>581</v>
      </c>
      <c r="F118" s="67">
        <f t="shared" si="16"/>
        <v>542</v>
      </c>
      <c r="G118" s="67">
        <f t="shared" si="16"/>
        <v>845</v>
      </c>
      <c r="H118" s="69">
        <f t="shared" si="16"/>
        <v>1590</v>
      </c>
      <c r="I118" s="71">
        <f t="shared" si="16"/>
        <v>541</v>
      </c>
      <c r="J118" s="71">
        <f t="shared" ref="J118:S118" si="17">SUM(J81:J117)</f>
        <v>394</v>
      </c>
      <c r="K118" s="71">
        <f t="shared" si="17"/>
        <v>757</v>
      </c>
      <c r="L118" s="113"/>
      <c r="M118" s="113"/>
      <c r="N118" s="69">
        <f t="shared" si="17"/>
        <v>149</v>
      </c>
      <c r="O118" s="71">
        <f t="shared" si="17"/>
        <v>125</v>
      </c>
      <c r="P118" s="113"/>
      <c r="Q118" s="113"/>
      <c r="R118" s="69">
        <f t="shared" si="17"/>
        <v>357</v>
      </c>
      <c r="S118" s="69">
        <f t="shared" si="17"/>
        <v>14</v>
      </c>
      <c r="T118" s="69">
        <f t="shared" si="16"/>
        <v>357</v>
      </c>
      <c r="U118" s="113"/>
      <c r="V118" s="69">
        <f t="shared" si="16"/>
        <v>460</v>
      </c>
      <c r="W118" s="113"/>
      <c r="X118" s="113"/>
      <c r="Y118" s="71">
        <f t="shared" si="16"/>
        <v>606</v>
      </c>
      <c r="Z118" s="69">
        <f t="shared" si="16"/>
        <v>37</v>
      </c>
      <c r="AA118" s="69">
        <f t="shared" si="16"/>
        <v>180</v>
      </c>
      <c r="AB118" s="69">
        <f t="shared" si="16"/>
        <v>98</v>
      </c>
      <c r="AC118" s="72">
        <f>SUM(AC81:AC117)</f>
        <v>87</v>
      </c>
      <c r="AD118" s="72">
        <f>SUM(AD81:AD117)</f>
        <v>0</v>
      </c>
      <c r="AE118" s="72">
        <f>SUM(AE81:AE117)</f>
        <v>0</v>
      </c>
      <c r="AF118" s="39"/>
      <c r="AG118" s="36"/>
    </row>
    <row r="119" spans="1:33" x14ac:dyDescent="0.25">
      <c r="A119" s="5"/>
      <c r="B119" s="148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</row>
    <row r="120" spans="1:33" ht="30" x14ac:dyDescent="0.25">
      <c r="A120" s="5">
        <v>85</v>
      </c>
      <c r="B120" s="33" t="s">
        <v>153</v>
      </c>
      <c r="C120" s="12">
        <f t="shared" ref="C120:C125" si="18">SUM(D120:AE120)</f>
        <v>34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4</v>
      </c>
      <c r="J120" s="12">
        <v>8</v>
      </c>
      <c r="K120" s="12">
        <v>20</v>
      </c>
      <c r="L120" s="12"/>
      <c r="M120" s="12"/>
      <c r="N120" s="12">
        <v>0</v>
      </c>
      <c r="O120" s="12">
        <v>0</v>
      </c>
      <c r="P120" s="12"/>
      <c r="Q120" s="12"/>
      <c r="R120" s="12">
        <v>0</v>
      </c>
      <c r="S120" s="12">
        <v>0</v>
      </c>
      <c r="T120" s="12">
        <v>0</v>
      </c>
      <c r="U120" s="12"/>
      <c r="V120" s="12">
        <v>0</v>
      </c>
      <c r="W120" s="12"/>
      <c r="X120" s="12"/>
      <c r="Y120" s="12">
        <v>0</v>
      </c>
      <c r="Z120" s="12">
        <v>0</v>
      </c>
      <c r="AA120" s="12">
        <v>2</v>
      </c>
      <c r="AB120" s="12">
        <v>0</v>
      </c>
      <c r="AC120" s="12">
        <v>0</v>
      </c>
      <c r="AD120" s="12">
        <v>0</v>
      </c>
      <c r="AE120" s="12">
        <v>0</v>
      </c>
    </row>
    <row r="121" spans="1:33" ht="30" x14ac:dyDescent="0.25">
      <c r="A121" s="5">
        <v>86</v>
      </c>
      <c r="B121" s="22" t="s">
        <v>58</v>
      </c>
      <c r="C121" s="12">
        <f t="shared" si="18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/>
      <c r="M121" s="12"/>
      <c r="N121" s="12">
        <v>0</v>
      </c>
      <c r="O121" s="12">
        <v>0</v>
      </c>
      <c r="P121" s="12"/>
      <c r="Q121" s="12"/>
      <c r="R121" s="12">
        <v>0</v>
      </c>
      <c r="S121" s="12">
        <v>0</v>
      </c>
      <c r="T121" s="12">
        <v>0</v>
      </c>
      <c r="U121" s="12"/>
      <c r="V121" s="12">
        <v>0</v>
      </c>
      <c r="W121" s="12"/>
      <c r="X121" s="12"/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</row>
    <row r="122" spans="1:33" x14ac:dyDescent="0.25">
      <c r="A122" s="5">
        <v>87</v>
      </c>
      <c r="B122" s="22" t="s">
        <v>59</v>
      </c>
      <c r="C122" s="12">
        <f t="shared" si="18"/>
        <v>61</v>
      </c>
      <c r="D122" s="12">
        <v>3</v>
      </c>
      <c r="E122" s="12">
        <v>0</v>
      </c>
      <c r="F122" s="12">
        <v>1</v>
      </c>
      <c r="G122" s="12">
        <v>5</v>
      </c>
      <c r="H122" s="12">
        <v>10</v>
      </c>
      <c r="I122" s="12">
        <v>0</v>
      </c>
      <c r="J122" s="12">
        <v>5</v>
      </c>
      <c r="K122" s="12">
        <v>19</v>
      </c>
      <c r="L122" s="12"/>
      <c r="M122" s="12"/>
      <c r="N122" s="12">
        <v>10</v>
      </c>
      <c r="O122" s="12">
        <v>2</v>
      </c>
      <c r="P122" s="12"/>
      <c r="Q122" s="12"/>
      <c r="R122" s="12">
        <v>0</v>
      </c>
      <c r="S122" s="12">
        <v>3</v>
      </c>
      <c r="T122" s="12">
        <v>0</v>
      </c>
      <c r="U122" s="12"/>
      <c r="V122" s="12">
        <v>0</v>
      </c>
      <c r="W122" s="12"/>
      <c r="X122" s="12"/>
      <c r="Y122" s="12">
        <v>2</v>
      </c>
      <c r="Z122" s="12">
        <v>0</v>
      </c>
      <c r="AA122" s="12">
        <v>0</v>
      </c>
      <c r="AB122" s="12">
        <v>1</v>
      </c>
      <c r="AC122" s="12">
        <v>0</v>
      </c>
      <c r="AD122" s="12">
        <v>0</v>
      </c>
      <c r="AE122" s="12">
        <v>0</v>
      </c>
    </row>
    <row r="123" spans="1:33" ht="60" x14ac:dyDescent="0.25">
      <c r="A123" s="5">
        <v>88</v>
      </c>
      <c r="B123" s="22" t="s">
        <v>66</v>
      </c>
      <c r="C123" s="12">
        <f t="shared" si="18"/>
        <v>1</v>
      </c>
      <c r="D123" s="12">
        <v>0</v>
      </c>
      <c r="E123" s="12">
        <v>0</v>
      </c>
      <c r="F123" s="12">
        <v>0</v>
      </c>
      <c r="G123" s="12">
        <v>1</v>
      </c>
      <c r="H123" s="12">
        <v>0</v>
      </c>
      <c r="I123" s="12">
        <v>0</v>
      </c>
      <c r="J123" s="12">
        <v>0</v>
      </c>
      <c r="K123" s="12">
        <v>0</v>
      </c>
      <c r="L123" s="12"/>
      <c r="M123" s="12"/>
      <c r="N123" s="12">
        <v>0</v>
      </c>
      <c r="O123" s="12">
        <v>0</v>
      </c>
      <c r="P123" s="12"/>
      <c r="Q123" s="12"/>
      <c r="R123" s="12">
        <v>0</v>
      </c>
      <c r="S123" s="12">
        <v>0</v>
      </c>
      <c r="T123" s="12">
        <v>0</v>
      </c>
      <c r="U123" s="12"/>
      <c r="V123" s="12">
        <v>0</v>
      </c>
      <c r="W123" s="12"/>
      <c r="X123" s="12"/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</row>
    <row r="124" spans="1:33" ht="62.25" customHeight="1" x14ac:dyDescent="0.25">
      <c r="A124" s="5">
        <v>89</v>
      </c>
      <c r="B124" s="22" t="s">
        <v>67</v>
      </c>
      <c r="C124" s="12">
        <f t="shared" si="18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/>
      <c r="M124" s="12"/>
      <c r="N124" s="12">
        <v>0</v>
      </c>
      <c r="O124" s="12">
        <v>0</v>
      </c>
      <c r="P124" s="12"/>
      <c r="Q124" s="12"/>
      <c r="R124" s="12">
        <v>0</v>
      </c>
      <c r="S124" s="12">
        <v>0</v>
      </c>
      <c r="T124" s="12">
        <v>0</v>
      </c>
      <c r="U124" s="12"/>
      <c r="V124" s="12">
        <v>0</v>
      </c>
      <c r="W124" s="12"/>
      <c r="X124" s="12"/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</row>
    <row r="125" spans="1:33" ht="65.25" customHeight="1" x14ac:dyDescent="0.25">
      <c r="A125" s="5">
        <v>90</v>
      </c>
      <c r="B125" s="22" t="s">
        <v>68</v>
      </c>
      <c r="C125" s="12">
        <f t="shared" si="18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/>
      <c r="N125" s="12">
        <v>0</v>
      </c>
      <c r="O125" s="12">
        <v>0</v>
      </c>
      <c r="P125" s="12"/>
      <c r="Q125" s="12"/>
      <c r="R125" s="12">
        <v>0</v>
      </c>
      <c r="S125" s="12">
        <v>0</v>
      </c>
      <c r="T125" s="12">
        <v>0</v>
      </c>
      <c r="U125" s="12"/>
      <c r="V125" s="12">
        <v>0</v>
      </c>
      <c r="W125" s="12"/>
      <c r="X125" s="12"/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</row>
    <row r="126" spans="1:33" s="11" customFormat="1" x14ac:dyDescent="0.25">
      <c r="A126" s="26">
        <v>6</v>
      </c>
      <c r="B126" s="7" t="s">
        <v>25</v>
      </c>
      <c r="C126" s="15">
        <f t="shared" ref="C126:AB126" si="19">SUM(C120:C125)</f>
        <v>96</v>
      </c>
      <c r="D126" s="15">
        <f>SUM(D120:D125)</f>
        <v>3</v>
      </c>
      <c r="E126" s="15">
        <f t="shared" si="19"/>
        <v>0</v>
      </c>
      <c r="F126" s="15">
        <f t="shared" si="19"/>
        <v>1</v>
      </c>
      <c r="G126" s="15">
        <f t="shared" si="19"/>
        <v>6</v>
      </c>
      <c r="H126" s="15">
        <f t="shared" si="19"/>
        <v>10</v>
      </c>
      <c r="I126" s="15">
        <f t="shared" si="19"/>
        <v>4</v>
      </c>
      <c r="J126" s="15">
        <f t="shared" si="19"/>
        <v>13</v>
      </c>
      <c r="K126" s="15">
        <f t="shared" si="19"/>
        <v>39</v>
      </c>
      <c r="L126" s="15"/>
      <c r="M126" s="15"/>
      <c r="N126" s="15">
        <f t="shared" si="19"/>
        <v>10</v>
      </c>
      <c r="O126" s="15">
        <f t="shared" si="19"/>
        <v>2</v>
      </c>
      <c r="P126" s="15"/>
      <c r="Q126" s="15"/>
      <c r="R126" s="15">
        <f t="shared" si="19"/>
        <v>0</v>
      </c>
      <c r="S126" s="15">
        <f t="shared" si="19"/>
        <v>3</v>
      </c>
      <c r="T126" s="15">
        <f t="shared" si="19"/>
        <v>0</v>
      </c>
      <c r="U126" s="15"/>
      <c r="V126" s="15">
        <f t="shared" si="19"/>
        <v>0</v>
      </c>
      <c r="W126" s="15"/>
      <c r="X126" s="15"/>
      <c r="Y126" s="15">
        <f t="shared" si="19"/>
        <v>2</v>
      </c>
      <c r="Z126" s="15">
        <f t="shared" si="19"/>
        <v>0</v>
      </c>
      <c r="AA126" s="15">
        <f t="shared" si="19"/>
        <v>2</v>
      </c>
      <c r="AB126" s="15">
        <f t="shared" si="19"/>
        <v>1</v>
      </c>
      <c r="AC126" s="15">
        <f>SUM(AC120:AC125)</f>
        <v>0</v>
      </c>
      <c r="AD126" s="15">
        <f>SUM(AD120:AD125)</f>
        <v>0</v>
      </c>
      <c r="AE126" s="15">
        <f>SUM(AE120:AE125)</f>
        <v>0</v>
      </c>
      <c r="AF126" s="39"/>
      <c r="AG126" s="36"/>
    </row>
    <row r="127" spans="1:33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  <c r="AE127" s="144"/>
    </row>
    <row r="128" spans="1:33" ht="47.25" customHeight="1" x14ac:dyDescent="0.25">
      <c r="A128" s="5">
        <v>91</v>
      </c>
      <c r="B128" s="10" t="s">
        <v>46</v>
      </c>
      <c r="C128" s="12">
        <f>SUM(D128:AE128)</f>
        <v>18</v>
      </c>
      <c r="D128" s="12">
        <v>1</v>
      </c>
      <c r="E128" s="12">
        <v>0</v>
      </c>
      <c r="F128" s="12">
        <v>1</v>
      </c>
      <c r="G128" s="12">
        <v>2</v>
      </c>
      <c r="H128" s="12">
        <v>8</v>
      </c>
      <c r="I128" s="12">
        <v>3</v>
      </c>
      <c r="J128" s="12">
        <v>0</v>
      </c>
      <c r="K128" s="12">
        <v>2</v>
      </c>
      <c r="L128" s="12"/>
      <c r="M128" s="12"/>
      <c r="N128" s="12">
        <v>0</v>
      </c>
      <c r="O128" s="12">
        <v>0</v>
      </c>
      <c r="P128" s="12"/>
      <c r="Q128" s="12"/>
      <c r="R128" s="12">
        <v>0</v>
      </c>
      <c r="S128" s="12">
        <v>0</v>
      </c>
      <c r="T128" s="12">
        <v>0</v>
      </c>
      <c r="U128" s="12"/>
      <c r="V128" s="12">
        <v>1</v>
      </c>
      <c r="W128" s="12"/>
      <c r="X128" s="12"/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  <c r="AE128" s="12">
        <v>0</v>
      </c>
    </row>
    <row r="129" spans="1:33" s="11" customFormat="1" x14ac:dyDescent="0.25">
      <c r="A129" s="26">
        <v>1</v>
      </c>
      <c r="B129" s="7" t="s">
        <v>25</v>
      </c>
      <c r="C129" s="15">
        <f>SUM(C128)</f>
        <v>18</v>
      </c>
      <c r="D129" s="15">
        <f t="shared" ref="D129:AB129" si="20">SUM(D128)</f>
        <v>1</v>
      </c>
      <c r="E129" s="15">
        <f t="shared" si="20"/>
        <v>0</v>
      </c>
      <c r="F129" s="15">
        <f t="shared" si="20"/>
        <v>1</v>
      </c>
      <c r="G129" s="15">
        <f t="shared" si="20"/>
        <v>2</v>
      </c>
      <c r="H129" s="15">
        <f t="shared" si="20"/>
        <v>8</v>
      </c>
      <c r="I129" s="15">
        <f t="shared" si="20"/>
        <v>3</v>
      </c>
      <c r="J129" s="15">
        <f t="shared" si="20"/>
        <v>0</v>
      </c>
      <c r="K129" s="15">
        <f t="shared" si="20"/>
        <v>2</v>
      </c>
      <c r="L129" s="15"/>
      <c r="M129" s="15"/>
      <c r="N129" s="15">
        <f t="shared" si="20"/>
        <v>0</v>
      </c>
      <c r="O129" s="15">
        <f t="shared" si="20"/>
        <v>0</v>
      </c>
      <c r="P129" s="15"/>
      <c r="Q129" s="15"/>
      <c r="R129" s="15">
        <f t="shared" si="20"/>
        <v>0</v>
      </c>
      <c r="S129" s="15">
        <f t="shared" si="20"/>
        <v>0</v>
      </c>
      <c r="T129" s="15">
        <f t="shared" si="20"/>
        <v>0</v>
      </c>
      <c r="U129" s="15"/>
      <c r="V129" s="15">
        <f t="shared" si="20"/>
        <v>1</v>
      </c>
      <c r="W129" s="15"/>
      <c r="X129" s="15"/>
      <c r="Y129" s="15">
        <f t="shared" si="20"/>
        <v>0</v>
      </c>
      <c r="Z129" s="15">
        <f t="shared" si="20"/>
        <v>0</v>
      </c>
      <c r="AA129" s="15">
        <f t="shared" si="20"/>
        <v>0</v>
      </c>
      <c r="AB129" s="15">
        <f t="shared" si="20"/>
        <v>0</v>
      </c>
      <c r="AC129" s="15">
        <f>SUM(AC128)</f>
        <v>0</v>
      </c>
      <c r="AD129" s="15">
        <f>SUM(AD128)</f>
        <v>0</v>
      </c>
      <c r="AE129" s="15">
        <f>SUM(AE128)</f>
        <v>0</v>
      </c>
      <c r="AF129" s="39"/>
      <c r="AG129" s="36"/>
    </row>
    <row r="130" spans="1:33" s="11" customFormat="1" ht="14.25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39"/>
      <c r="AG130" s="36"/>
    </row>
    <row r="131" spans="1:33" s="11" customFormat="1" ht="103.5" hidden="1" customHeight="1" x14ac:dyDescent="0.25">
      <c r="A131" s="5"/>
      <c r="B131" s="10" t="s">
        <v>167</v>
      </c>
      <c r="C131" s="12">
        <f>SUM(D131:AE131)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/>
      <c r="M131" s="12"/>
      <c r="N131" s="12">
        <v>0</v>
      </c>
      <c r="O131" s="12">
        <v>0</v>
      </c>
      <c r="P131" s="12"/>
      <c r="Q131" s="12"/>
      <c r="R131" s="12">
        <v>0</v>
      </c>
      <c r="S131" s="12">
        <v>0</v>
      </c>
      <c r="T131" s="12">
        <v>0</v>
      </c>
      <c r="U131" s="12"/>
      <c r="V131" s="12">
        <v>0</v>
      </c>
      <c r="W131" s="12"/>
      <c r="X131" s="12"/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39"/>
      <c r="AG131" s="36"/>
    </row>
    <row r="132" spans="1:33" s="11" customFormat="1" ht="60" customHeight="1" x14ac:dyDescent="0.25">
      <c r="A132" s="5">
        <v>92</v>
      </c>
      <c r="B132" s="8" t="s">
        <v>55</v>
      </c>
      <c r="C132" s="12">
        <f>SUM(D132:AE132)</f>
        <v>73</v>
      </c>
      <c r="D132" s="12">
        <v>0</v>
      </c>
      <c r="E132" s="12">
        <v>3</v>
      </c>
      <c r="F132" s="12">
        <v>9</v>
      </c>
      <c r="G132" s="12">
        <v>27</v>
      </c>
      <c r="H132" s="12">
        <v>13</v>
      </c>
      <c r="I132" s="12">
        <v>0</v>
      </c>
      <c r="J132" s="12">
        <v>0</v>
      </c>
      <c r="K132" s="12">
        <v>0</v>
      </c>
      <c r="L132" s="12"/>
      <c r="M132" s="12"/>
      <c r="N132" s="12">
        <v>0</v>
      </c>
      <c r="O132" s="12">
        <v>2</v>
      </c>
      <c r="P132" s="12"/>
      <c r="Q132" s="12"/>
      <c r="R132" s="12">
        <v>0</v>
      </c>
      <c r="S132" s="12">
        <v>0</v>
      </c>
      <c r="T132" s="12">
        <v>0</v>
      </c>
      <c r="U132" s="12"/>
      <c r="V132" s="12">
        <v>0</v>
      </c>
      <c r="W132" s="12"/>
      <c r="X132" s="12"/>
      <c r="Y132" s="12">
        <v>1</v>
      </c>
      <c r="Z132" s="12">
        <v>2</v>
      </c>
      <c r="AA132" s="12">
        <v>12</v>
      </c>
      <c r="AB132" s="12">
        <v>4</v>
      </c>
      <c r="AC132" s="12">
        <v>0</v>
      </c>
      <c r="AD132" s="12">
        <v>0</v>
      </c>
      <c r="AE132" s="12">
        <v>0</v>
      </c>
      <c r="AF132" s="39"/>
      <c r="AG132" s="36"/>
    </row>
    <row r="133" spans="1:33" s="11" customFormat="1" x14ac:dyDescent="0.25">
      <c r="A133" s="26">
        <v>1</v>
      </c>
      <c r="B133" s="7" t="s">
        <v>25</v>
      </c>
      <c r="C133" s="15">
        <f>SUM(C131,C132)</f>
        <v>73</v>
      </c>
      <c r="D133" s="15">
        <f>SUM(D131,D132)</f>
        <v>0</v>
      </c>
      <c r="E133" s="15">
        <f>SUM(E131,E132)</f>
        <v>3</v>
      </c>
      <c r="F133" s="15">
        <f t="shared" ref="F133:AB133" si="21">SUM(F131,F132)</f>
        <v>9</v>
      </c>
      <c r="G133" s="15">
        <f t="shared" si="21"/>
        <v>27</v>
      </c>
      <c r="H133" s="15">
        <f t="shared" si="21"/>
        <v>13</v>
      </c>
      <c r="I133" s="15">
        <f t="shared" si="21"/>
        <v>0</v>
      </c>
      <c r="J133" s="15">
        <f t="shared" si="21"/>
        <v>0</v>
      </c>
      <c r="K133" s="15">
        <f t="shared" si="21"/>
        <v>0</v>
      </c>
      <c r="L133" s="15"/>
      <c r="M133" s="15"/>
      <c r="N133" s="15">
        <f t="shared" si="21"/>
        <v>0</v>
      </c>
      <c r="O133" s="15">
        <f t="shared" si="21"/>
        <v>2</v>
      </c>
      <c r="P133" s="15"/>
      <c r="Q133" s="15"/>
      <c r="R133" s="15">
        <f t="shared" si="21"/>
        <v>0</v>
      </c>
      <c r="S133" s="15">
        <f t="shared" si="21"/>
        <v>0</v>
      </c>
      <c r="T133" s="15">
        <f t="shared" si="21"/>
        <v>0</v>
      </c>
      <c r="U133" s="15"/>
      <c r="V133" s="15">
        <f t="shared" si="21"/>
        <v>0</v>
      </c>
      <c r="W133" s="15"/>
      <c r="X133" s="15"/>
      <c r="Y133" s="15">
        <f t="shared" si="21"/>
        <v>1</v>
      </c>
      <c r="Z133" s="15">
        <f t="shared" si="21"/>
        <v>2</v>
      </c>
      <c r="AA133" s="15">
        <f t="shared" si="21"/>
        <v>12</v>
      </c>
      <c r="AB133" s="15">
        <f t="shared" si="21"/>
        <v>4</v>
      </c>
      <c r="AC133" s="15">
        <f>SUM(AC131,AC132)</f>
        <v>0</v>
      </c>
      <c r="AD133" s="15">
        <f>SUM(AD131,AD132)</f>
        <v>0</v>
      </c>
      <c r="AE133" s="15">
        <f>SUM(AE131,AE132)</f>
        <v>0</v>
      </c>
      <c r="AF133" s="39"/>
      <c r="AG133" s="36"/>
    </row>
    <row r="134" spans="1:33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39"/>
      <c r="AG134" s="36"/>
    </row>
    <row r="135" spans="1:33" s="11" customFormat="1" ht="103.5" customHeight="1" x14ac:dyDescent="0.25">
      <c r="A135" s="5">
        <v>93</v>
      </c>
      <c r="B135" s="10" t="s">
        <v>160</v>
      </c>
      <c r="C135" s="12">
        <f>SUM(D135:AE135)</f>
        <v>4</v>
      </c>
      <c r="D135" s="12">
        <v>2</v>
      </c>
      <c r="E135" s="12">
        <v>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/>
      <c r="M135" s="12"/>
      <c r="N135" s="12">
        <v>0</v>
      </c>
      <c r="O135" s="12">
        <v>0</v>
      </c>
      <c r="P135" s="12"/>
      <c r="Q135" s="12"/>
      <c r="R135" s="12">
        <v>0</v>
      </c>
      <c r="S135" s="12">
        <v>0</v>
      </c>
      <c r="T135" s="12">
        <v>0</v>
      </c>
      <c r="U135" s="12"/>
      <c r="V135" s="12">
        <v>0</v>
      </c>
      <c r="W135" s="12"/>
      <c r="X135" s="12"/>
      <c r="Y135" s="12">
        <v>1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39"/>
      <c r="AG135" s="36"/>
    </row>
    <row r="136" spans="1:33" s="11" customFormat="1" ht="35.25" customHeight="1" x14ac:dyDescent="0.25">
      <c r="A136" s="5">
        <v>94</v>
      </c>
      <c r="B136" s="8" t="s">
        <v>161</v>
      </c>
      <c r="C136" s="12">
        <f>SUM(D136:AE136)</f>
        <v>1</v>
      </c>
      <c r="D136" s="12">
        <v>0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  <c r="L136" s="12"/>
      <c r="M136" s="12"/>
      <c r="N136" s="12">
        <v>0</v>
      </c>
      <c r="O136" s="12">
        <v>0</v>
      </c>
      <c r="P136" s="12"/>
      <c r="Q136" s="12"/>
      <c r="R136" s="12">
        <v>0</v>
      </c>
      <c r="S136" s="12">
        <v>0</v>
      </c>
      <c r="T136" s="12">
        <v>0</v>
      </c>
      <c r="U136" s="12"/>
      <c r="V136" s="12">
        <v>0</v>
      </c>
      <c r="W136" s="12"/>
      <c r="X136" s="12"/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39"/>
      <c r="AG136" s="36"/>
    </row>
    <row r="137" spans="1:33" s="11" customFormat="1" x14ac:dyDescent="0.25">
      <c r="A137" s="26">
        <v>2</v>
      </c>
      <c r="B137" s="7" t="s">
        <v>25</v>
      </c>
      <c r="C137" s="15">
        <f>SUM(C135,C136)</f>
        <v>5</v>
      </c>
      <c r="D137" s="15">
        <f t="shared" ref="D137:AB137" si="22">SUM(D135,D136)</f>
        <v>2</v>
      </c>
      <c r="E137" s="15">
        <f t="shared" si="22"/>
        <v>2</v>
      </c>
      <c r="F137" s="15">
        <f t="shared" si="22"/>
        <v>0</v>
      </c>
      <c r="G137" s="15">
        <f t="shared" si="22"/>
        <v>0</v>
      </c>
      <c r="H137" s="15">
        <f t="shared" si="22"/>
        <v>0</v>
      </c>
      <c r="I137" s="15">
        <f t="shared" si="22"/>
        <v>0</v>
      </c>
      <c r="J137" s="15">
        <f t="shared" si="22"/>
        <v>0</v>
      </c>
      <c r="K137" s="15">
        <f t="shared" si="22"/>
        <v>0</v>
      </c>
      <c r="L137" s="15"/>
      <c r="M137" s="15"/>
      <c r="N137" s="15">
        <f t="shared" si="22"/>
        <v>0</v>
      </c>
      <c r="O137" s="15">
        <f t="shared" si="22"/>
        <v>0</v>
      </c>
      <c r="P137" s="15"/>
      <c r="Q137" s="15"/>
      <c r="R137" s="15">
        <f t="shared" si="22"/>
        <v>0</v>
      </c>
      <c r="S137" s="15">
        <f t="shared" si="22"/>
        <v>0</v>
      </c>
      <c r="T137" s="15">
        <f t="shared" si="22"/>
        <v>0</v>
      </c>
      <c r="U137" s="15"/>
      <c r="V137" s="15">
        <f t="shared" si="22"/>
        <v>0</v>
      </c>
      <c r="W137" s="15"/>
      <c r="X137" s="15"/>
      <c r="Y137" s="15">
        <f t="shared" si="22"/>
        <v>1</v>
      </c>
      <c r="Z137" s="15">
        <f t="shared" si="22"/>
        <v>0</v>
      </c>
      <c r="AA137" s="15">
        <f t="shared" si="22"/>
        <v>0</v>
      </c>
      <c r="AB137" s="15">
        <f t="shared" si="22"/>
        <v>0</v>
      </c>
      <c r="AC137" s="15">
        <f>SUM(AC135,AC136)</f>
        <v>0</v>
      </c>
      <c r="AD137" s="15">
        <f>SUM(AD135,AD136)</f>
        <v>0</v>
      </c>
      <c r="AE137" s="15">
        <f>SUM(AE135,AE136)</f>
        <v>0</v>
      </c>
      <c r="AF137" s="39"/>
      <c r="AG137" s="36"/>
    </row>
    <row r="138" spans="1:33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  <c r="AE138" s="144"/>
    </row>
    <row r="139" spans="1:33" ht="30" x14ac:dyDescent="0.25">
      <c r="A139" s="5">
        <v>95</v>
      </c>
      <c r="B139" s="8" t="s">
        <v>100</v>
      </c>
      <c r="C139" s="34">
        <f>SUM(D139:AE139)</f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/>
      <c r="M139" s="12"/>
      <c r="N139" s="12">
        <v>0</v>
      </c>
      <c r="O139" s="12">
        <v>0</v>
      </c>
      <c r="P139" s="12"/>
      <c r="Q139" s="12"/>
      <c r="R139" s="12">
        <v>0</v>
      </c>
      <c r="S139" s="12">
        <v>0</v>
      </c>
      <c r="T139" s="12">
        <v>0</v>
      </c>
      <c r="U139" s="12"/>
      <c r="V139" s="12">
        <v>0</v>
      </c>
      <c r="W139" s="12"/>
      <c r="X139" s="12"/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</row>
    <row r="140" spans="1:33" s="11" customFormat="1" x14ac:dyDescent="0.25">
      <c r="A140" s="26">
        <v>1</v>
      </c>
      <c r="B140" s="7" t="s">
        <v>25</v>
      </c>
      <c r="C140" s="15">
        <f>SUM(C139)</f>
        <v>0</v>
      </c>
      <c r="D140" s="15">
        <f t="shared" ref="D140:AB140" si="23">SUM(D139)</f>
        <v>0</v>
      </c>
      <c r="E140" s="15">
        <f t="shared" si="23"/>
        <v>0</v>
      </c>
      <c r="F140" s="15">
        <f t="shared" si="23"/>
        <v>0</v>
      </c>
      <c r="G140" s="15">
        <f t="shared" si="23"/>
        <v>0</v>
      </c>
      <c r="H140" s="15">
        <f t="shared" si="23"/>
        <v>0</v>
      </c>
      <c r="I140" s="15">
        <f t="shared" si="23"/>
        <v>0</v>
      </c>
      <c r="J140" s="15">
        <f t="shared" si="23"/>
        <v>0</v>
      </c>
      <c r="K140" s="15">
        <f t="shared" si="23"/>
        <v>0</v>
      </c>
      <c r="L140" s="15"/>
      <c r="M140" s="15"/>
      <c r="N140" s="15">
        <f t="shared" si="23"/>
        <v>0</v>
      </c>
      <c r="O140" s="15">
        <f t="shared" si="23"/>
        <v>0</v>
      </c>
      <c r="P140" s="15"/>
      <c r="Q140" s="15"/>
      <c r="R140" s="15">
        <f t="shared" si="23"/>
        <v>0</v>
      </c>
      <c r="S140" s="15">
        <f t="shared" si="23"/>
        <v>0</v>
      </c>
      <c r="T140" s="15">
        <f t="shared" si="23"/>
        <v>0</v>
      </c>
      <c r="U140" s="15"/>
      <c r="V140" s="15">
        <f t="shared" si="23"/>
        <v>0</v>
      </c>
      <c r="W140" s="15"/>
      <c r="X140" s="15"/>
      <c r="Y140" s="15">
        <f t="shared" si="23"/>
        <v>0</v>
      </c>
      <c r="Z140" s="15">
        <f t="shared" si="23"/>
        <v>0</v>
      </c>
      <c r="AA140" s="15">
        <f t="shared" si="23"/>
        <v>0</v>
      </c>
      <c r="AB140" s="15">
        <f t="shared" si="23"/>
        <v>0</v>
      </c>
      <c r="AC140" s="15">
        <f>SUM(AC139)</f>
        <v>0</v>
      </c>
      <c r="AD140" s="15">
        <f>SUM(AD139)</f>
        <v>0</v>
      </c>
      <c r="AE140" s="15">
        <f>SUM(AE139)</f>
        <v>0</v>
      </c>
      <c r="AF140" s="39"/>
      <c r="AG140" s="36"/>
    </row>
    <row r="141" spans="1:33" s="11" customFormat="1" x14ac:dyDescent="0.25">
      <c r="A141" s="46"/>
      <c r="B141" s="7" t="s">
        <v>28</v>
      </c>
      <c r="C141" s="15">
        <f>C140+C133+C129+C126+C118+C79+C137</f>
        <v>9285</v>
      </c>
      <c r="D141" s="15">
        <f>D140+D133+D129+D126+D118+D79+D137</f>
        <v>1379</v>
      </c>
      <c r="E141" s="15">
        <f t="shared" ref="E141:AB141" si="24">E140+E133+E129+E126+E118+E79+E137</f>
        <v>586</v>
      </c>
      <c r="F141" s="15">
        <f t="shared" si="24"/>
        <v>553</v>
      </c>
      <c r="G141" s="15">
        <f t="shared" si="24"/>
        <v>880</v>
      </c>
      <c r="H141" s="15">
        <f t="shared" si="24"/>
        <v>1621</v>
      </c>
      <c r="I141" s="15">
        <f t="shared" si="24"/>
        <v>548</v>
      </c>
      <c r="J141" s="15">
        <f t="shared" si="24"/>
        <v>407</v>
      </c>
      <c r="K141" s="15">
        <f t="shared" si="24"/>
        <v>798</v>
      </c>
      <c r="L141" s="15"/>
      <c r="M141" s="15"/>
      <c r="N141" s="15">
        <f t="shared" si="24"/>
        <v>159</v>
      </c>
      <c r="O141" s="15">
        <f t="shared" si="24"/>
        <v>129</v>
      </c>
      <c r="P141" s="15"/>
      <c r="Q141" s="15"/>
      <c r="R141" s="15">
        <f t="shared" si="24"/>
        <v>357</v>
      </c>
      <c r="S141" s="15">
        <f t="shared" si="24"/>
        <v>17</v>
      </c>
      <c r="T141" s="15">
        <f t="shared" si="24"/>
        <v>357</v>
      </c>
      <c r="U141" s="15"/>
      <c r="V141" s="15">
        <f t="shared" si="24"/>
        <v>461</v>
      </c>
      <c r="W141" s="15"/>
      <c r="X141" s="15"/>
      <c r="Y141" s="15">
        <f t="shared" si="24"/>
        <v>610</v>
      </c>
      <c r="Z141" s="15">
        <f t="shared" si="24"/>
        <v>39</v>
      </c>
      <c r="AA141" s="15">
        <f t="shared" si="24"/>
        <v>194</v>
      </c>
      <c r="AB141" s="15">
        <f t="shared" si="24"/>
        <v>103</v>
      </c>
      <c r="AC141" s="15">
        <f>AC140+AC133+AC129+AC126+AC118+AC79+AC137</f>
        <v>87</v>
      </c>
      <c r="AD141" s="15">
        <f>AD140+AD133+AD129+AD126+AD118+AD79+AD137</f>
        <v>0</v>
      </c>
      <c r="AE141" s="15">
        <f>AE140+AE133+AE129+AE126+AE118+AE79+AE137</f>
        <v>0</v>
      </c>
      <c r="AF141" s="39"/>
      <c r="AG141" s="36"/>
    </row>
    <row r="142" spans="1:33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  <c r="AE142" s="146"/>
    </row>
    <row r="143" spans="1:33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  <c r="AE143" s="144"/>
    </row>
    <row r="144" spans="1:33" ht="59.25" customHeight="1" x14ac:dyDescent="0.25">
      <c r="A144" s="5">
        <v>96</v>
      </c>
      <c r="B144" s="10" t="s">
        <v>91</v>
      </c>
      <c r="C144" s="34">
        <f>SUM(D144:AE144)</f>
        <v>0</v>
      </c>
      <c r="D144" s="12"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"/>
      <c r="M144" s="1"/>
      <c r="N144" s="1" t="s">
        <v>13</v>
      </c>
      <c r="O144" s="1" t="s">
        <v>13</v>
      </c>
      <c r="P144" s="1"/>
      <c r="Q144" s="1"/>
      <c r="R144" s="1" t="s">
        <v>13</v>
      </c>
      <c r="S144" s="1" t="s">
        <v>13</v>
      </c>
      <c r="T144" s="1" t="s">
        <v>13</v>
      </c>
      <c r="U144" s="1"/>
      <c r="V144" s="1" t="s">
        <v>13</v>
      </c>
      <c r="W144" s="1"/>
      <c r="X144" s="1"/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  <c r="AE144" s="1" t="s">
        <v>13</v>
      </c>
    </row>
    <row r="145" spans="1:33" ht="68.25" customHeight="1" x14ac:dyDescent="0.25">
      <c r="A145" s="5">
        <v>97</v>
      </c>
      <c r="B145" s="10" t="s">
        <v>92</v>
      </c>
      <c r="C145" s="34">
        <f>SUM(D145:AE145)</f>
        <v>0</v>
      </c>
      <c r="D145" s="12"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"/>
      <c r="M145" s="1"/>
      <c r="N145" s="1" t="s">
        <v>13</v>
      </c>
      <c r="O145" s="1" t="s">
        <v>13</v>
      </c>
      <c r="P145" s="1"/>
      <c r="Q145" s="1"/>
      <c r="R145" s="1" t="s">
        <v>13</v>
      </c>
      <c r="S145" s="1" t="s">
        <v>13</v>
      </c>
      <c r="T145" s="1" t="s">
        <v>13</v>
      </c>
      <c r="U145" s="1"/>
      <c r="V145" s="1" t="s">
        <v>13</v>
      </c>
      <c r="W145" s="1"/>
      <c r="X145" s="1"/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  <c r="AE145" s="1" t="s">
        <v>13</v>
      </c>
    </row>
    <row r="146" spans="1:33" ht="30" x14ac:dyDescent="0.25">
      <c r="A146" s="5">
        <v>98</v>
      </c>
      <c r="B146" s="10" t="s">
        <v>93</v>
      </c>
      <c r="C146" s="34">
        <f>SUM(D146:AE146)</f>
        <v>0</v>
      </c>
      <c r="D146" s="12"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"/>
      <c r="M146" s="1"/>
      <c r="N146" s="1" t="s">
        <v>13</v>
      </c>
      <c r="O146" s="1" t="s">
        <v>13</v>
      </c>
      <c r="P146" s="1"/>
      <c r="Q146" s="1"/>
      <c r="R146" s="1" t="s">
        <v>13</v>
      </c>
      <c r="S146" s="1" t="s">
        <v>13</v>
      </c>
      <c r="T146" s="1" t="s">
        <v>13</v>
      </c>
      <c r="U146" s="1"/>
      <c r="V146" s="1" t="s">
        <v>13</v>
      </c>
      <c r="W146" s="1"/>
      <c r="X146" s="1"/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  <c r="AE146" s="1" t="s">
        <v>13</v>
      </c>
    </row>
    <row r="147" spans="1:33" ht="45.75" customHeight="1" x14ac:dyDescent="0.25">
      <c r="A147" s="5">
        <v>99</v>
      </c>
      <c r="B147" s="10" t="s">
        <v>181</v>
      </c>
      <c r="C147" s="34">
        <f>SUM(D147:AE147)</f>
        <v>0</v>
      </c>
      <c r="D147" s="12"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"/>
      <c r="M147" s="1"/>
      <c r="N147" s="1" t="s">
        <v>13</v>
      </c>
      <c r="O147" s="1" t="s">
        <v>13</v>
      </c>
      <c r="P147" s="1"/>
      <c r="Q147" s="1"/>
      <c r="R147" s="1" t="s">
        <v>13</v>
      </c>
      <c r="S147" s="1" t="s">
        <v>13</v>
      </c>
      <c r="T147" s="1" t="s">
        <v>13</v>
      </c>
      <c r="U147" s="1"/>
      <c r="V147" s="1" t="s">
        <v>13</v>
      </c>
      <c r="W147" s="1"/>
      <c r="X147" s="1"/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  <c r="AE147" s="1" t="s">
        <v>13</v>
      </c>
    </row>
    <row r="148" spans="1:33" ht="243.75" customHeight="1" x14ac:dyDescent="0.25">
      <c r="A148" s="5">
        <v>100</v>
      </c>
      <c r="B148" s="10" t="s">
        <v>108</v>
      </c>
      <c r="C148" s="34">
        <f>SUM(D148:AE148)</f>
        <v>1</v>
      </c>
      <c r="D148" s="12">
        <v>0</v>
      </c>
      <c r="E148" s="12">
        <v>0</v>
      </c>
      <c r="F148" s="12">
        <v>0</v>
      </c>
      <c r="G148" s="12">
        <v>1</v>
      </c>
      <c r="H148" s="12">
        <v>0</v>
      </c>
      <c r="I148" s="12">
        <v>0</v>
      </c>
      <c r="J148" s="12">
        <v>0</v>
      </c>
      <c r="K148" s="12">
        <v>0</v>
      </c>
      <c r="L148" s="12"/>
      <c r="M148" s="12"/>
      <c r="N148" s="12">
        <v>0</v>
      </c>
      <c r="O148" s="12">
        <v>0</v>
      </c>
      <c r="P148" s="12"/>
      <c r="Q148" s="12"/>
      <c r="R148" s="12">
        <v>0</v>
      </c>
      <c r="S148" s="12">
        <v>0</v>
      </c>
      <c r="T148" s="12">
        <v>0</v>
      </c>
      <c r="U148" s="12"/>
      <c r="V148" s="12">
        <v>0</v>
      </c>
      <c r="W148" s="12"/>
      <c r="X148" s="12"/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</row>
    <row r="149" spans="1:33" s="11" customFormat="1" x14ac:dyDescent="0.25">
      <c r="A149" s="26">
        <v>5</v>
      </c>
      <c r="B149" s="7" t="s">
        <v>25</v>
      </c>
      <c r="C149" s="21">
        <f>SUM(C144:C148)</f>
        <v>1</v>
      </c>
      <c r="D149" s="17">
        <f>SUM(D144:D148)</f>
        <v>0</v>
      </c>
      <c r="E149" s="17">
        <f t="shared" ref="E149:AB149" si="25">SUM(E144:E148)</f>
        <v>0</v>
      </c>
      <c r="F149" s="17">
        <f t="shared" si="25"/>
        <v>0</v>
      </c>
      <c r="G149" s="17">
        <f t="shared" si="25"/>
        <v>1</v>
      </c>
      <c r="H149" s="17">
        <f t="shared" si="25"/>
        <v>0</v>
      </c>
      <c r="I149" s="17">
        <f t="shared" si="25"/>
        <v>0</v>
      </c>
      <c r="J149" s="17">
        <f t="shared" si="25"/>
        <v>0</v>
      </c>
      <c r="K149" s="17">
        <f t="shared" si="25"/>
        <v>0</v>
      </c>
      <c r="L149" s="17"/>
      <c r="M149" s="17"/>
      <c r="N149" s="17">
        <f t="shared" si="25"/>
        <v>0</v>
      </c>
      <c r="O149" s="17">
        <f t="shared" si="25"/>
        <v>0</v>
      </c>
      <c r="P149" s="17"/>
      <c r="Q149" s="17"/>
      <c r="R149" s="17">
        <f t="shared" si="25"/>
        <v>0</v>
      </c>
      <c r="S149" s="17">
        <f t="shared" si="25"/>
        <v>0</v>
      </c>
      <c r="T149" s="17">
        <f t="shared" si="25"/>
        <v>0</v>
      </c>
      <c r="U149" s="17"/>
      <c r="V149" s="17">
        <f t="shared" si="25"/>
        <v>0</v>
      </c>
      <c r="W149" s="17"/>
      <c r="X149" s="17"/>
      <c r="Y149" s="17">
        <f t="shared" si="25"/>
        <v>0</v>
      </c>
      <c r="Z149" s="17">
        <f t="shared" si="25"/>
        <v>0</v>
      </c>
      <c r="AA149" s="17">
        <f t="shared" si="25"/>
        <v>0</v>
      </c>
      <c r="AB149" s="17">
        <f t="shared" si="25"/>
        <v>0</v>
      </c>
      <c r="AC149" s="17">
        <f>SUM(AC144:AC148)</f>
        <v>0</v>
      </c>
      <c r="AD149" s="17">
        <f>SUM(AD144:AD148)</f>
        <v>0</v>
      </c>
      <c r="AE149" s="17">
        <f>SUM(AE144:AE148)</f>
        <v>0</v>
      </c>
      <c r="AF149" s="39"/>
      <c r="AG149" s="36"/>
    </row>
    <row r="150" spans="1:33" x14ac:dyDescent="0.25">
      <c r="A150" s="27"/>
      <c r="B150" s="143" t="s">
        <v>21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</row>
    <row r="151" spans="1:33" ht="30" x14ac:dyDescent="0.25">
      <c r="A151" s="5">
        <v>101</v>
      </c>
      <c r="B151" s="22" t="s">
        <v>39</v>
      </c>
      <c r="C151" s="12">
        <f t="shared" ref="C151:C160" si="26">SUM(D151:AE151)</f>
        <v>374</v>
      </c>
      <c r="D151" s="12">
        <v>37</v>
      </c>
      <c r="E151" s="12">
        <v>6</v>
      </c>
      <c r="F151" s="12">
        <v>33</v>
      </c>
      <c r="G151" s="12">
        <v>44</v>
      </c>
      <c r="H151" s="12">
        <v>83</v>
      </c>
      <c r="I151" s="12">
        <v>20</v>
      </c>
      <c r="J151" s="12">
        <v>20</v>
      </c>
      <c r="K151" s="12">
        <v>31</v>
      </c>
      <c r="L151" s="12"/>
      <c r="M151" s="12"/>
      <c r="N151" s="12">
        <v>9</v>
      </c>
      <c r="O151" s="12">
        <v>1</v>
      </c>
      <c r="P151" s="12"/>
      <c r="Q151" s="12"/>
      <c r="R151" s="12">
        <v>9</v>
      </c>
      <c r="S151" s="12">
        <v>2</v>
      </c>
      <c r="T151" s="12">
        <v>0</v>
      </c>
      <c r="U151" s="12"/>
      <c r="V151" s="12">
        <v>21</v>
      </c>
      <c r="W151" s="12"/>
      <c r="X151" s="12"/>
      <c r="Y151" s="12">
        <v>35</v>
      </c>
      <c r="Z151" s="12">
        <v>2</v>
      </c>
      <c r="AA151" s="12">
        <v>8</v>
      </c>
      <c r="AB151" s="12">
        <v>13</v>
      </c>
      <c r="AC151" s="12">
        <v>0</v>
      </c>
      <c r="AD151" s="12">
        <v>0</v>
      </c>
      <c r="AE151" s="12">
        <v>0</v>
      </c>
    </row>
    <row r="152" spans="1:33" ht="28.5" customHeight="1" x14ac:dyDescent="0.25">
      <c r="A152" s="5">
        <v>102</v>
      </c>
      <c r="B152" s="22" t="s">
        <v>40</v>
      </c>
      <c r="C152" s="12">
        <f t="shared" si="26"/>
        <v>502</v>
      </c>
      <c r="D152" s="12">
        <v>73</v>
      </c>
      <c r="E152" s="12">
        <v>13</v>
      </c>
      <c r="F152" s="12">
        <v>33</v>
      </c>
      <c r="G152" s="12">
        <v>53</v>
      </c>
      <c r="H152" s="12">
        <v>83</v>
      </c>
      <c r="I152" s="12">
        <v>34</v>
      </c>
      <c r="J152" s="12">
        <v>18</v>
      </c>
      <c r="K152" s="12">
        <v>67</v>
      </c>
      <c r="L152" s="12"/>
      <c r="M152" s="12"/>
      <c r="N152" s="12">
        <v>15</v>
      </c>
      <c r="O152" s="12">
        <v>0</v>
      </c>
      <c r="P152" s="12"/>
      <c r="Q152" s="12"/>
      <c r="R152" s="12">
        <v>18</v>
      </c>
      <c r="S152" s="12">
        <v>3</v>
      </c>
      <c r="T152" s="12">
        <v>0</v>
      </c>
      <c r="U152" s="12"/>
      <c r="V152" s="12">
        <v>20</v>
      </c>
      <c r="W152" s="12"/>
      <c r="X152" s="12"/>
      <c r="Y152" s="12">
        <v>45</v>
      </c>
      <c r="Z152" s="12">
        <v>6</v>
      </c>
      <c r="AA152" s="12">
        <v>13</v>
      </c>
      <c r="AB152" s="12">
        <v>8</v>
      </c>
      <c r="AC152" s="12">
        <v>0</v>
      </c>
      <c r="AD152" s="12">
        <v>0</v>
      </c>
      <c r="AE152" s="12">
        <v>0</v>
      </c>
    </row>
    <row r="153" spans="1:33" ht="32.25" customHeight="1" x14ac:dyDescent="0.25">
      <c r="A153" s="5">
        <v>103</v>
      </c>
      <c r="B153" s="22" t="s">
        <v>90</v>
      </c>
      <c r="C153" s="12">
        <f t="shared" si="26"/>
        <v>127</v>
      </c>
      <c r="D153" s="12">
        <v>52</v>
      </c>
      <c r="E153" s="12">
        <v>0</v>
      </c>
      <c r="F153" s="12">
        <v>5</v>
      </c>
      <c r="G153" s="12">
        <v>25</v>
      </c>
      <c r="H153" s="12">
        <v>14</v>
      </c>
      <c r="I153" s="12">
        <v>1</v>
      </c>
      <c r="J153" s="12">
        <v>2</v>
      </c>
      <c r="K153" s="12">
        <v>0</v>
      </c>
      <c r="L153" s="12"/>
      <c r="M153" s="12"/>
      <c r="N153" s="12">
        <v>3</v>
      </c>
      <c r="O153" s="12">
        <v>0</v>
      </c>
      <c r="P153" s="12"/>
      <c r="Q153" s="12"/>
      <c r="R153" s="12">
        <v>5</v>
      </c>
      <c r="S153" s="12">
        <v>0</v>
      </c>
      <c r="T153" s="12">
        <v>0</v>
      </c>
      <c r="U153" s="12"/>
      <c r="V153" s="12">
        <v>0</v>
      </c>
      <c r="W153" s="12"/>
      <c r="X153" s="12"/>
      <c r="Y153" s="12">
        <v>6</v>
      </c>
      <c r="Z153" s="12">
        <v>0</v>
      </c>
      <c r="AA153" s="12">
        <v>11</v>
      </c>
      <c r="AB153" s="12">
        <v>3</v>
      </c>
      <c r="AC153" s="12">
        <v>0</v>
      </c>
      <c r="AD153" s="12">
        <v>0</v>
      </c>
      <c r="AE153" s="12">
        <v>0</v>
      </c>
    </row>
    <row r="154" spans="1:33" ht="50.25" customHeight="1" x14ac:dyDescent="0.25">
      <c r="A154" s="5">
        <v>104</v>
      </c>
      <c r="B154" s="22" t="s">
        <v>69</v>
      </c>
      <c r="C154" s="12">
        <f t="shared" si="26"/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/>
      <c r="M154" s="12"/>
      <c r="N154" s="12">
        <v>0</v>
      </c>
      <c r="O154" s="12">
        <v>0</v>
      </c>
      <c r="P154" s="12"/>
      <c r="Q154" s="12"/>
      <c r="R154" s="12">
        <v>0</v>
      </c>
      <c r="S154" s="12">
        <v>0</v>
      </c>
      <c r="T154" s="12">
        <v>0</v>
      </c>
      <c r="U154" s="12"/>
      <c r="V154" s="12">
        <v>0</v>
      </c>
      <c r="W154" s="12"/>
      <c r="X154" s="12"/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</row>
    <row r="155" spans="1:33" ht="75" customHeight="1" x14ac:dyDescent="0.25">
      <c r="A155" s="5">
        <v>105</v>
      </c>
      <c r="B155" s="22" t="s">
        <v>70</v>
      </c>
      <c r="C155" s="12">
        <f t="shared" si="26"/>
        <v>1233</v>
      </c>
      <c r="D155" s="12">
        <v>115</v>
      </c>
      <c r="E155" s="12">
        <v>4</v>
      </c>
      <c r="F155" s="12">
        <v>120</v>
      </c>
      <c r="G155" s="12">
        <v>249</v>
      </c>
      <c r="H155" s="12">
        <v>357</v>
      </c>
      <c r="I155" s="12">
        <v>66</v>
      </c>
      <c r="J155" s="12">
        <v>10</v>
      </c>
      <c r="K155" s="12">
        <v>191</v>
      </c>
      <c r="L155" s="12"/>
      <c r="M155" s="12"/>
      <c r="N155" s="12">
        <v>31</v>
      </c>
      <c r="O155" s="12">
        <v>0</v>
      </c>
      <c r="P155" s="12"/>
      <c r="Q155" s="12"/>
      <c r="R155" s="12">
        <v>4</v>
      </c>
      <c r="S155" s="12">
        <v>4</v>
      </c>
      <c r="T155" s="12">
        <v>0</v>
      </c>
      <c r="U155" s="12"/>
      <c r="V155" s="12">
        <v>4</v>
      </c>
      <c r="W155" s="12"/>
      <c r="X155" s="12"/>
      <c r="Y155" s="12">
        <v>48</v>
      </c>
      <c r="Z155" s="12">
        <v>4</v>
      </c>
      <c r="AA155" s="12">
        <v>17</v>
      </c>
      <c r="AB155" s="12">
        <v>9</v>
      </c>
      <c r="AC155" s="12">
        <v>0</v>
      </c>
      <c r="AD155" s="12">
        <v>0</v>
      </c>
      <c r="AE155" s="12">
        <v>0</v>
      </c>
    </row>
    <row r="156" spans="1:33" ht="46.5" customHeight="1" x14ac:dyDescent="0.25">
      <c r="A156" s="5">
        <v>106</v>
      </c>
      <c r="B156" s="22" t="s">
        <v>35</v>
      </c>
      <c r="C156" s="12">
        <f t="shared" si="26"/>
        <v>1719</v>
      </c>
      <c r="D156" s="12">
        <v>110</v>
      </c>
      <c r="E156" s="12">
        <v>55</v>
      </c>
      <c r="F156" s="12">
        <v>238</v>
      </c>
      <c r="G156" s="12">
        <v>239</v>
      </c>
      <c r="H156" s="12">
        <v>233</v>
      </c>
      <c r="I156" s="12">
        <v>35</v>
      </c>
      <c r="J156" s="12">
        <v>84</v>
      </c>
      <c r="K156" s="12">
        <v>170</v>
      </c>
      <c r="L156" s="12"/>
      <c r="M156" s="12"/>
      <c r="N156" s="12">
        <v>73</v>
      </c>
      <c r="O156" s="12">
        <v>12</v>
      </c>
      <c r="P156" s="12"/>
      <c r="Q156" s="12"/>
      <c r="R156" s="12">
        <v>73</v>
      </c>
      <c r="S156" s="12">
        <v>22</v>
      </c>
      <c r="T156" s="12">
        <v>11</v>
      </c>
      <c r="U156" s="12"/>
      <c r="V156" s="12">
        <v>92</v>
      </c>
      <c r="W156" s="12"/>
      <c r="X156" s="12"/>
      <c r="Y156" s="12">
        <v>170</v>
      </c>
      <c r="Z156" s="12">
        <v>16</v>
      </c>
      <c r="AA156" s="12">
        <v>42</v>
      </c>
      <c r="AB156" s="12">
        <v>42</v>
      </c>
      <c r="AC156" s="12">
        <v>2</v>
      </c>
      <c r="AD156" s="12">
        <v>0</v>
      </c>
      <c r="AE156" s="12">
        <v>0</v>
      </c>
    </row>
    <row r="157" spans="1:33" ht="33" customHeight="1" x14ac:dyDescent="0.25">
      <c r="A157" s="5">
        <v>107</v>
      </c>
      <c r="B157" s="22" t="s">
        <v>71</v>
      </c>
      <c r="C157" s="12">
        <f t="shared" si="26"/>
        <v>450</v>
      </c>
      <c r="D157" s="12">
        <v>50</v>
      </c>
      <c r="E157" s="12">
        <v>1</v>
      </c>
      <c r="F157" s="12">
        <v>34</v>
      </c>
      <c r="G157" s="12">
        <v>117</v>
      </c>
      <c r="H157" s="12">
        <v>76</v>
      </c>
      <c r="I157" s="12">
        <v>4</v>
      </c>
      <c r="J157" s="12">
        <v>32</v>
      </c>
      <c r="K157" s="12">
        <v>3</v>
      </c>
      <c r="L157" s="12"/>
      <c r="M157" s="12"/>
      <c r="N157" s="12">
        <v>7</v>
      </c>
      <c r="O157" s="12">
        <v>0</v>
      </c>
      <c r="P157" s="12"/>
      <c r="Q157" s="12"/>
      <c r="R157" s="12">
        <v>13</v>
      </c>
      <c r="S157" s="12">
        <v>0</v>
      </c>
      <c r="T157" s="12">
        <v>0</v>
      </c>
      <c r="U157" s="12"/>
      <c r="V157" s="12">
        <v>0</v>
      </c>
      <c r="W157" s="12"/>
      <c r="X157" s="12"/>
      <c r="Y157" s="12">
        <v>41</v>
      </c>
      <c r="Z157" s="12">
        <v>18</v>
      </c>
      <c r="AA157" s="12">
        <v>39</v>
      </c>
      <c r="AB157" s="12">
        <v>15</v>
      </c>
      <c r="AC157" s="12">
        <v>0</v>
      </c>
      <c r="AD157" s="12">
        <v>0</v>
      </c>
      <c r="AE157" s="12">
        <v>0</v>
      </c>
    </row>
    <row r="158" spans="1:33" ht="32.25" customHeight="1" x14ac:dyDescent="0.25">
      <c r="A158" s="5">
        <v>108</v>
      </c>
      <c r="B158" s="35" t="s">
        <v>72</v>
      </c>
      <c r="C158" s="12">
        <f t="shared" si="26"/>
        <v>656</v>
      </c>
      <c r="D158" s="12">
        <v>88</v>
      </c>
      <c r="E158" s="12">
        <v>0</v>
      </c>
      <c r="F158" s="12">
        <v>48</v>
      </c>
      <c r="G158" s="12">
        <v>160</v>
      </c>
      <c r="H158" s="12">
        <v>110</v>
      </c>
      <c r="I158" s="12">
        <v>3</v>
      </c>
      <c r="J158" s="12">
        <v>74</v>
      </c>
      <c r="K158" s="12">
        <v>26</v>
      </c>
      <c r="L158" s="12"/>
      <c r="M158" s="12"/>
      <c r="N158" s="12">
        <v>12</v>
      </c>
      <c r="O158" s="12">
        <v>0</v>
      </c>
      <c r="P158" s="12"/>
      <c r="Q158" s="12"/>
      <c r="R158" s="12">
        <v>19</v>
      </c>
      <c r="S158" s="12">
        <v>0</v>
      </c>
      <c r="T158" s="12">
        <v>0</v>
      </c>
      <c r="U158" s="12"/>
      <c r="V158" s="12">
        <v>0</v>
      </c>
      <c r="W158" s="12"/>
      <c r="X158" s="12"/>
      <c r="Y158" s="12">
        <v>47</v>
      </c>
      <c r="Z158" s="12">
        <v>2</v>
      </c>
      <c r="AA158" s="12">
        <v>41</v>
      </c>
      <c r="AB158" s="12">
        <v>26</v>
      </c>
      <c r="AC158" s="12">
        <v>0</v>
      </c>
      <c r="AD158" s="12">
        <v>0</v>
      </c>
      <c r="AE158" s="12">
        <v>0</v>
      </c>
    </row>
    <row r="159" spans="1:33" ht="91.5" customHeight="1" x14ac:dyDescent="0.25">
      <c r="A159" s="5">
        <v>109</v>
      </c>
      <c r="B159" s="22" t="s">
        <v>73</v>
      </c>
      <c r="C159" s="12">
        <f t="shared" si="26"/>
        <v>121</v>
      </c>
      <c r="D159" s="12">
        <v>0</v>
      </c>
      <c r="E159" s="12">
        <v>3</v>
      </c>
      <c r="F159" s="12">
        <v>13</v>
      </c>
      <c r="G159" s="12">
        <v>23</v>
      </c>
      <c r="H159" s="12">
        <v>8</v>
      </c>
      <c r="I159" s="12">
        <v>0</v>
      </c>
      <c r="J159" s="12">
        <v>3</v>
      </c>
      <c r="K159" s="12">
        <v>9</v>
      </c>
      <c r="L159" s="12"/>
      <c r="M159" s="12"/>
      <c r="N159" s="12">
        <v>7</v>
      </c>
      <c r="O159" s="12">
        <v>0</v>
      </c>
      <c r="P159" s="12"/>
      <c r="Q159" s="12"/>
      <c r="R159" s="12">
        <v>2</v>
      </c>
      <c r="S159" s="12">
        <v>17</v>
      </c>
      <c r="T159" s="12">
        <v>0</v>
      </c>
      <c r="U159" s="12"/>
      <c r="V159" s="12">
        <v>1</v>
      </c>
      <c r="W159" s="12"/>
      <c r="X159" s="12"/>
      <c r="Y159" s="12">
        <v>3</v>
      </c>
      <c r="Z159" s="12">
        <v>9</v>
      </c>
      <c r="AA159" s="12">
        <v>12</v>
      </c>
      <c r="AB159" s="12">
        <v>11</v>
      </c>
      <c r="AC159" s="12">
        <v>0</v>
      </c>
      <c r="AD159" s="12">
        <v>0</v>
      </c>
      <c r="AE159" s="12">
        <v>0</v>
      </c>
    </row>
    <row r="160" spans="1:33" ht="32.25" customHeight="1" x14ac:dyDescent="0.25">
      <c r="A160" s="5">
        <v>110</v>
      </c>
      <c r="B160" s="22" t="s">
        <v>74</v>
      </c>
      <c r="C160" s="12">
        <f t="shared" si="26"/>
        <v>11</v>
      </c>
      <c r="D160" s="12">
        <v>0</v>
      </c>
      <c r="E160" s="12">
        <v>0</v>
      </c>
      <c r="F160" s="12">
        <v>0</v>
      </c>
      <c r="G160" s="12">
        <v>5</v>
      </c>
      <c r="H160" s="12">
        <v>1</v>
      </c>
      <c r="I160" s="12">
        <v>1</v>
      </c>
      <c r="J160" s="12">
        <v>0</v>
      </c>
      <c r="K160" s="12">
        <v>0</v>
      </c>
      <c r="L160" s="12"/>
      <c r="M160" s="12"/>
      <c r="N160" s="12">
        <v>0</v>
      </c>
      <c r="O160" s="12">
        <v>0</v>
      </c>
      <c r="P160" s="12"/>
      <c r="Q160" s="12"/>
      <c r="R160" s="12">
        <v>0</v>
      </c>
      <c r="S160" s="12">
        <v>1</v>
      </c>
      <c r="T160" s="12">
        <v>0</v>
      </c>
      <c r="U160" s="12"/>
      <c r="V160" s="12">
        <v>0</v>
      </c>
      <c r="W160" s="12"/>
      <c r="X160" s="12"/>
      <c r="Y160" s="12">
        <v>3</v>
      </c>
      <c r="Z160" s="12">
        <v>0</v>
      </c>
      <c r="AA160" s="12">
        <v>0</v>
      </c>
      <c r="AB160" s="12">
        <v>0</v>
      </c>
      <c r="AC160" s="12">
        <v>0</v>
      </c>
      <c r="AD160" s="12">
        <v>0</v>
      </c>
      <c r="AE160" s="12">
        <v>0</v>
      </c>
    </row>
    <row r="161" spans="1:33" ht="23.25" customHeight="1" x14ac:dyDescent="0.25">
      <c r="A161" s="5">
        <v>111</v>
      </c>
      <c r="B161" s="9" t="s">
        <v>43</v>
      </c>
      <c r="C161" s="12">
        <f>SUM(D161:AE161)</f>
        <v>467</v>
      </c>
      <c r="D161" s="12">
        <v>93</v>
      </c>
      <c r="E161" s="12">
        <v>5</v>
      </c>
      <c r="F161" s="12">
        <v>57</v>
      </c>
      <c r="G161" s="12">
        <v>95</v>
      </c>
      <c r="H161" s="12">
        <v>19</v>
      </c>
      <c r="I161" s="12">
        <v>0</v>
      </c>
      <c r="J161" s="12">
        <v>5</v>
      </c>
      <c r="K161" s="12">
        <v>3</v>
      </c>
      <c r="L161" s="12"/>
      <c r="M161" s="12"/>
      <c r="N161" s="12">
        <v>49</v>
      </c>
      <c r="O161" s="12">
        <v>0</v>
      </c>
      <c r="P161" s="12"/>
      <c r="Q161" s="12"/>
      <c r="R161" s="12">
        <v>27</v>
      </c>
      <c r="S161" s="12">
        <v>22</v>
      </c>
      <c r="T161" s="12">
        <v>0</v>
      </c>
      <c r="U161" s="12"/>
      <c r="V161" s="12">
        <v>2</v>
      </c>
      <c r="W161" s="12"/>
      <c r="X161" s="12"/>
      <c r="Y161" s="12">
        <v>19</v>
      </c>
      <c r="Z161" s="12">
        <v>11</v>
      </c>
      <c r="AA161" s="12">
        <v>20</v>
      </c>
      <c r="AB161" s="12">
        <v>32</v>
      </c>
      <c r="AC161" s="12">
        <v>8</v>
      </c>
      <c r="AD161" s="12">
        <v>0</v>
      </c>
      <c r="AE161" s="12">
        <v>0</v>
      </c>
    </row>
    <row r="162" spans="1:33" ht="23.25" hidden="1" customHeight="1" x14ac:dyDescent="0.25">
      <c r="A162" s="5"/>
      <c r="B162" s="9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</row>
    <row r="163" spans="1:33" s="11" customFormat="1" x14ac:dyDescent="0.25">
      <c r="A163" s="26">
        <v>11</v>
      </c>
      <c r="B163" s="7" t="s">
        <v>25</v>
      </c>
      <c r="C163" s="15">
        <f>SUM(C151:C162)</f>
        <v>5660</v>
      </c>
      <c r="D163" s="15">
        <f t="shared" ref="D163:AB163" si="27">SUM(D151:D162)</f>
        <v>618</v>
      </c>
      <c r="E163" s="15">
        <f t="shared" si="27"/>
        <v>87</v>
      </c>
      <c r="F163" s="15">
        <f t="shared" si="27"/>
        <v>581</v>
      </c>
      <c r="G163" s="15">
        <f t="shared" si="27"/>
        <v>1010</v>
      </c>
      <c r="H163" s="15">
        <f t="shared" si="27"/>
        <v>984</v>
      </c>
      <c r="I163" s="15">
        <f t="shared" si="27"/>
        <v>164</v>
      </c>
      <c r="J163" s="15">
        <f t="shared" si="27"/>
        <v>248</v>
      </c>
      <c r="K163" s="15">
        <f t="shared" si="27"/>
        <v>500</v>
      </c>
      <c r="L163" s="15"/>
      <c r="M163" s="15"/>
      <c r="N163" s="15">
        <f>SUM(N151:N162)</f>
        <v>206</v>
      </c>
      <c r="O163" s="15">
        <f t="shared" si="27"/>
        <v>13</v>
      </c>
      <c r="P163" s="15"/>
      <c r="Q163" s="15"/>
      <c r="R163" s="15">
        <f t="shared" si="27"/>
        <v>170</v>
      </c>
      <c r="S163" s="15">
        <f>SUM(S151:S162)</f>
        <v>71</v>
      </c>
      <c r="T163" s="15">
        <f t="shared" si="27"/>
        <v>11</v>
      </c>
      <c r="U163" s="15"/>
      <c r="V163" s="15">
        <f t="shared" si="27"/>
        <v>140</v>
      </c>
      <c r="W163" s="15"/>
      <c r="X163" s="15"/>
      <c r="Y163" s="15">
        <f>SUM(Y151:Y162)</f>
        <v>417</v>
      </c>
      <c r="Z163" s="15">
        <f t="shared" si="27"/>
        <v>68</v>
      </c>
      <c r="AA163" s="15">
        <f t="shared" si="27"/>
        <v>203</v>
      </c>
      <c r="AB163" s="15">
        <f t="shared" si="27"/>
        <v>159</v>
      </c>
      <c r="AC163" s="15">
        <f>SUM(AC151:AC162)</f>
        <v>10</v>
      </c>
      <c r="AD163" s="15">
        <f>SUM(AD151:AD162)</f>
        <v>0</v>
      </c>
      <c r="AE163" s="15">
        <f>SUM(AE151:AE162)</f>
        <v>0</v>
      </c>
      <c r="AF163" s="39"/>
      <c r="AG163" s="36"/>
    </row>
    <row r="164" spans="1:33" s="11" customFormat="1" x14ac:dyDescent="0.25">
      <c r="A164" s="46"/>
      <c r="B164" s="7" t="s">
        <v>29</v>
      </c>
      <c r="C164" s="21">
        <f>C163+C149</f>
        <v>5661</v>
      </c>
      <c r="D164" s="21">
        <f>D163+D149</f>
        <v>618</v>
      </c>
      <c r="E164" s="21">
        <f t="shared" ref="E164:AB164" si="28">E163+E149</f>
        <v>87</v>
      </c>
      <c r="F164" s="21">
        <f t="shared" si="28"/>
        <v>581</v>
      </c>
      <c r="G164" s="21">
        <f t="shared" si="28"/>
        <v>1011</v>
      </c>
      <c r="H164" s="21">
        <f t="shared" si="28"/>
        <v>984</v>
      </c>
      <c r="I164" s="21">
        <f t="shared" si="28"/>
        <v>164</v>
      </c>
      <c r="J164" s="21">
        <f t="shared" si="28"/>
        <v>248</v>
      </c>
      <c r="K164" s="21">
        <f t="shared" si="28"/>
        <v>500</v>
      </c>
      <c r="L164" s="21"/>
      <c r="M164" s="21"/>
      <c r="N164" s="21">
        <f t="shared" si="28"/>
        <v>206</v>
      </c>
      <c r="O164" s="21">
        <f t="shared" si="28"/>
        <v>13</v>
      </c>
      <c r="P164" s="21"/>
      <c r="Q164" s="21"/>
      <c r="R164" s="21">
        <f t="shared" si="28"/>
        <v>170</v>
      </c>
      <c r="S164" s="21">
        <f t="shared" si="28"/>
        <v>71</v>
      </c>
      <c r="T164" s="21">
        <f t="shared" si="28"/>
        <v>11</v>
      </c>
      <c r="U164" s="21"/>
      <c r="V164" s="21">
        <f t="shared" si="28"/>
        <v>140</v>
      </c>
      <c r="W164" s="21"/>
      <c r="X164" s="21"/>
      <c r="Y164" s="21">
        <f t="shared" si="28"/>
        <v>417</v>
      </c>
      <c r="Z164" s="21">
        <f t="shared" si="28"/>
        <v>68</v>
      </c>
      <c r="AA164" s="21">
        <f t="shared" si="28"/>
        <v>203</v>
      </c>
      <c r="AB164" s="21">
        <f t="shared" si="28"/>
        <v>159</v>
      </c>
      <c r="AC164" s="21">
        <f>AC163+AC149</f>
        <v>10</v>
      </c>
      <c r="AD164" s="21">
        <f>AD163+AD149</f>
        <v>0</v>
      </c>
      <c r="AE164" s="21">
        <f>AE163+AE149</f>
        <v>0</v>
      </c>
      <c r="AF164" s="39"/>
      <c r="AG164" s="36"/>
    </row>
    <row r="165" spans="1:33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</row>
    <row r="166" spans="1:33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</row>
    <row r="167" spans="1:33" ht="39.75" customHeight="1" x14ac:dyDescent="0.25">
      <c r="A167" s="5">
        <v>112</v>
      </c>
      <c r="B167" s="10" t="s">
        <v>15</v>
      </c>
      <c r="C167" s="12">
        <f t="shared" ref="C167:C172" si="29">SUM(D167:AE167)</f>
        <v>0</v>
      </c>
      <c r="D167" s="12"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"/>
      <c r="M167" s="1"/>
      <c r="N167" s="1" t="s">
        <v>13</v>
      </c>
      <c r="O167" s="1" t="s">
        <v>13</v>
      </c>
      <c r="P167" s="1"/>
      <c r="Q167" s="1"/>
      <c r="R167" s="1" t="s">
        <v>13</v>
      </c>
      <c r="S167" s="1" t="s">
        <v>13</v>
      </c>
      <c r="T167" s="1" t="s">
        <v>13</v>
      </c>
      <c r="U167" s="1"/>
      <c r="V167" s="1" t="s">
        <v>13</v>
      </c>
      <c r="W167" s="1"/>
      <c r="X167" s="1"/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  <c r="AE167" s="1" t="s">
        <v>13</v>
      </c>
    </row>
    <row r="168" spans="1:33" ht="30" x14ac:dyDescent="0.25">
      <c r="A168" s="5">
        <v>113</v>
      </c>
      <c r="B168" s="10" t="s">
        <v>10</v>
      </c>
      <c r="C168" s="12">
        <f t="shared" si="29"/>
        <v>0</v>
      </c>
      <c r="D168" s="12"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"/>
      <c r="M168" s="1"/>
      <c r="N168" s="1" t="s">
        <v>13</v>
      </c>
      <c r="O168" s="1" t="s">
        <v>13</v>
      </c>
      <c r="P168" s="1"/>
      <c r="Q168" s="1"/>
      <c r="R168" s="1" t="s">
        <v>13</v>
      </c>
      <c r="S168" s="1" t="s">
        <v>13</v>
      </c>
      <c r="T168" s="1" t="s">
        <v>13</v>
      </c>
      <c r="U168" s="1"/>
      <c r="V168" s="1" t="s">
        <v>13</v>
      </c>
      <c r="W168" s="1"/>
      <c r="X168" s="1"/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  <c r="AE168" s="1" t="s">
        <v>13</v>
      </c>
    </row>
    <row r="169" spans="1:33" ht="30" x14ac:dyDescent="0.25">
      <c r="A169" s="5">
        <v>114</v>
      </c>
      <c r="B169" s="10" t="s">
        <v>33</v>
      </c>
      <c r="C169" s="12">
        <f t="shared" si="29"/>
        <v>1</v>
      </c>
      <c r="D169" s="12">
        <v>1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"/>
      <c r="M169" s="1"/>
      <c r="N169" s="1" t="s">
        <v>13</v>
      </c>
      <c r="O169" s="1" t="s">
        <v>13</v>
      </c>
      <c r="P169" s="1"/>
      <c r="Q169" s="1"/>
      <c r="R169" s="1" t="s">
        <v>13</v>
      </c>
      <c r="S169" s="1" t="s">
        <v>13</v>
      </c>
      <c r="T169" s="1" t="s">
        <v>13</v>
      </c>
      <c r="U169" s="1"/>
      <c r="V169" s="1" t="s">
        <v>13</v>
      </c>
      <c r="W169" s="1"/>
      <c r="X169" s="1"/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  <c r="AE169" s="1" t="s">
        <v>13</v>
      </c>
    </row>
    <row r="170" spans="1:33" ht="30" x14ac:dyDescent="0.25">
      <c r="A170" s="5">
        <v>115</v>
      </c>
      <c r="B170" s="10" t="s">
        <v>11</v>
      </c>
      <c r="C170" s="12">
        <f t="shared" si="29"/>
        <v>0</v>
      </c>
      <c r="D170" s="12">
        <v>0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/>
      <c r="M170" s="1"/>
      <c r="N170" s="1" t="s">
        <v>13</v>
      </c>
      <c r="O170" s="1" t="s">
        <v>13</v>
      </c>
      <c r="P170" s="1"/>
      <c r="Q170" s="1"/>
      <c r="R170" s="1" t="s">
        <v>13</v>
      </c>
      <c r="S170" s="1" t="s">
        <v>13</v>
      </c>
      <c r="T170" s="1" t="s">
        <v>13</v>
      </c>
      <c r="U170" s="1"/>
      <c r="V170" s="1" t="s">
        <v>13</v>
      </c>
      <c r="W170" s="1"/>
      <c r="X170" s="1"/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  <c r="AE170" s="1" t="s">
        <v>13</v>
      </c>
    </row>
    <row r="171" spans="1:33" ht="30" x14ac:dyDescent="0.25">
      <c r="A171" s="5">
        <v>116</v>
      </c>
      <c r="B171" s="10" t="s">
        <v>12</v>
      </c>
      <c r="C171" s="12">
        <f t="shared" si="29"/>
        <v>145</v>
      </c>
      <c r="D171" s="12">
        <v>145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/>
      <c r="M171" s="1"/>
      <c r="N171" s="1" t="s">
        <v>13</v>
      </c>
      <c r="O171" s="1" t="s">
        <v>13</v>
      </c>
      <c r="P171" s="1"/>
      <c r="Q171" s="1"/>
      <c r="R171" s="1" t="s">
        <v>13</v>
      </c>
      <c r="S171" s="1" t="s">
        <v>13</v>
      </c>
      <c r="T171" s="1" t="s">
        <v>13</v>
      </c>
      <c r="U171" s="1"/>
      <c r="V171" s="1" t="s">
        <v>13</v>
      </c>
      <c r="W171" s="1"/>
      <c r="X171" s="1"/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  <c r="AE171" s="1" t="s">
        <v>13</v>
      </c>
    </row>
    <row r="172" spans="1:33" ht="30" x14ac:dyDescent="0.25">
      <c r="A172" s="5">
        <v>117</v>
      </c>
      <c r="B172" s="10" t="s">
        <v>16</v>
      </c>
      <c r="C172" s="12">
        <f t="shared" si="29"/>
        <v>0</v>
      </c>
      <c r="D172" s="12"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"/>
      <c r="M172" s="1"/>
      <c r="N172" s="1" t="s">
        <v>13</v>
      </c>
      <c r="O172" s="1" t="s">
        <v>13</v>
      </c>
      <c r="P172" s="1"/>
      <c r="Q172" s="1"/>
      <c r="R172" s="1" t="s">
        <v>13</v>
      </c>
      <c r="S172" s="1" t="s">
        <v>13</v>
      </c>
      <c r="T172" s="1" t="s">
        <v>13</v>
      </c>
      <c r="U172" s="1"/>
      <c r="V172" s="1" t="s">
        <v>13</v>
      </c>
      <c r="W172" s="1"/>
      <c r="X172" s="1"/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  <c r="AE172" s="1" t="s">
        <v>13</v>
      </c>
    </row>
    <row r="173" spans="1:33" s="11" customFormat="1" x14ac:dyDescent="0.25">
      <c r="A173" s="26">
        <v>6</v>
      </c>
      <c r="B173" s="7" t="s">
        <v>25</v>
      </c>
      <c r="C173" s="15">
        <f t="shared" ref="C173:AB173" si="30">SUM(C167:C172)</f>
        <v>146</v>
      </c>
      <c r="D173" s="15">
        <f t="shared" si="30"/>
        <v>146</v>
      </c>
      <c r="E173" s="15">
        <f t="shared" si="30"/>
        <v>0</v>
      </c>
      <c r="F173" s="15">
        <f t="shared" si="30"/>
        <v>0</v>
      </c>
      <c r="G173" s="15">
        <f t="shared" si="30"/>
        <v>0</v>
      </c>
      <c r="H173" s="15">
        <f t="shared" si="30"/>
        <v>0</v>
      </c>
      <c r="I173" s="15">
        <f t="shared" si="30"/>
        <v>0</v>
      </c>
      <c r="J173" s="15">
        <f t="shared" si="30"/>
        <v>0</v>
      </c>
      <c r="K173" s="15">
        <f t="shared" si="30"/>
        <v>0</v>
      </c>
      <c r="L173" s="15"/>
      <c r="M173" s="15"/>
      <c r="N173" s="15">
        <f t="shared" si="30"/>
        <v>0</v>
      </c>
      <c r="O173" s="15">
        <f t="shared" si="30"/>
        <v>0</v>
      </c>
      <c r="P173" s="15"/>
      <c r="Q173" s="15"/>
      <c r="R173" s="15">
        <f t="shared" si="30"/>
        <v>0</v>
      </c>
      <c r="S173" s="15">
        <f t="shared" si="30"/>
        <v>0</v>
      </c>
      <c r="T173" s="15">
        <f t="shared" si="30"/>
        <v>0</v>
      </c>
      <c r="U173" s="15"/>
      <c r="V173" s="15">
        <f t="shared" si="30"/>
        <v>0</v>
      </c>
      <c r="W173" s="15"/>
      <c r="X173" s="15"/>
      <c r="Y173" s="15">
        <f t="shared" si="30"/>
        <v>0</v>
      </c>
      <c r="Z173" s="15">
        <f t="shared" si="30"/>
        <v>0</v>
      </c>
      <c r="AA173" s="15">
        <f t="shared" si="30"/>
        <v>0</v>
      </c>
      <c r="AB173" s="15">
        <f t="shared" si="30"/>
        <v>0</v>
      </c>
      <c r="AC173" s="15">
        <f>SUM(AC167:AC172)</f>
        <v>0</v>
      </c>
      <c r="AD173" s="15">
        <f>SUM(AD167:AD172)</f>
        <v>0</v>
      </c>
      <c r="AE173" s="15">
        <f>SUM(AE167:AE172)</f>
        <v>0</v>
      </c>
      <c r="AF173" s="39"/>
      <c r="AG173" s="36"/>
    </row>
    <row r="174" spans="1:33" x14ac:dyDescent="0.25">
      <c r="A174" s="5"/>
      <c r="B174" s="145" t="s">
        <v>32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</row>
    <row r="175" spans="1:33" ht="59.25" customHeight="1" x14ac:dyDescent="0.25">
      <c r="A175" s="5">
        <v>118</v>
      </c>
      <c r="B175" s="10" t="s">
        <v>171</v>
      </c>
      <c r="C175" s="12">
        <f>SUM(D175:AE175)</f>
        <v>128</v>
      </c>
      <c r="D175" s="12">
        <v>128</v>
      </c>
      <c r="E175" s="1" t="s">
        <v>13</v>
      </c>
      <c r="F175" s="1" t="s">
        <v>13</v>
      </c>
      <c r="G175" s="1" t="s">
        <v>13</v>
      </c>
      <c r="H175" s="1" t="s">
        <v>13</v>
      </c>
      <c r="I175" s="1" t="s">
        <v>13</v>
      </c>
      <c r="J175" s="1" t="s">
        <v>13</v>
      </c>
      <c r="K175" s="1" t="s">
        <v>13</v>
      </c>
      <c r="L175" s="1"/>
      <c r="M175" s="1"/>
      <c r="N175" s="1" t="s">
        <v>13</v>
      </c>
      <c r="O175" s="1" t="s">
        <v>13</v>
      </c>
      <c r="P175" s="1"/>
      <c r="Q175" s="1"/>
      <c r="R175" s="1" t="s">
        <v>13</v>
      </c>
      <c r="S175" s="1" t="s">
        <v>13</v>
      </c>
      <c r="T175" s="1" t="s">
        <v>13</v>
      </c>
      <c r="U175" s="1"/>
      <c r="V175" s="1" t="s">
        <v>13</v>
      </c>
      <c r="W175" s="1"/>
      <c r="X175" s="1"/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  <c r="AE175" s="1" t="s">
        <v>13</v>
      </c>
    </row>
    <row r="176" spans="1:33" ht="19.5" customHeight="1" x14ac:dyDescent="0.25">
      <c r="A176" s="5">
        <v>119</v>
      </c>
      <c r="B176" s="10" t="s">
        <v>172</v>
      </c>
      <c r="C176" s="12">
        <f>SUM(D176:AE176)</f>
        <v>47</v>
      </c>
      <c r="D176" s="12">
        <v>47</v>
      </c>
      <c r="E176" s="1" t="s">
        <v>13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" t="s">
        <v>13</v>
      </c>
      <c r="L176" s="1"/>
      <c r="M176" s="1"/>
      <c r="N176" s="1" t="s">
        <v>13</v>
      </c>
      <c r="O176" s="1" t="s">
        <v>13</v>
      </c>
      <c r="P176" s="1"/>
      <c r="Q176" s="1"/>
      <c r="R176" s="1" t="s">
        <v>13</v>
      </c>
      <c r="S176" s="1" t="s">
        <v>13</v>
      </c>
      <c r="T176" s="1" t="s">
        <v>13</v>
      </c>
      <c r="U176" s="1"/>
      <c r="V176" s="1" t="s">
        <v>13</v>
      </c>
      <c r="W176" s="1"/>
      <c r="X176" s="1"/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  <c r="AE176" s="1" t="s">
        <v>13</v>
      </c>
    </row>
    <row r="177" spans="1:33" ht="18" customHeight="1" x14ac:dyDescent="0.25">
      <c r="A177" s="5">
        <v>120</v>
      </c>
      <c r="B177" s="10" t="s">
        <v>57</v>
      </c>
      <c r="C177" s="12">
        <f>SUM(D177:AE177)</f>
        <v>0</v>
      </c>
      <c r="D177" s="12">
        <v>0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/>
      <c r="M177" s="1"/>
      <c r="N177" s="1" t="s">
        <v>13</v>
      </c>
      <c r="O177" s="1" t="s">
        <v>13</v>
      </c>
      <c r="P177" s="1"/>
      <c r="Q177" s="1"/>
      <c r="R177" s="1" t="s">
        <v>13</v>
      </c>
      <c r="S177" s="1" t="s">
        <v>13</v>
      </c>
      <c r="T177" s="1" t="s">
        <v>13</v>
      </c>
      <c r="U177" s="1"/>
      <c r="V177" s="1" t="s">
        <v>13</v>
      </c>
      <c r="W177" s="1"/>
      <c r="X177" s="1"/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  <c r="AE177" s="1" t="s">
        <v>13</v>
      </c>
    </row>
    <row r="178" spans="1:33" s="11" customFormat="1" x14ac:dyDescent="0.25">
      <c r="A178" s="26">
        <v>3</v>
      </c>
      <c r="B178" s="7" t="s">
        <v>25</v>
      </c>
      <c r="C178" s="15">
        <f>SUM(C175:C177)</f>
        <v>175</v>
      </c>
      <c r="D178" s="15">
        <f t="shared" ref="D178:AB178" si="31">SUM(D175:D177)</f>
        <v>175</v>
      </c>
      <c r="E178" s="15">
        <f t="shared" si="31"/>
        <v>0</v>
      </c>
      <c r="F178" s="15">
        <f t="shared" si="31"/>
        <v>0</v>
      </c>
      <c r="G178" s="15">
        <f t="shared" si="31"/>
        <v>0</v>
      </c>
      <c r="H178" s="15">
        <f t="shared" si="31"/>
        <v>0</v>
      </c>
      <c r="I178" s="15">
        <f t="shared" si="31"/>
        <v>0</v>
      </c>
      <c r="J178" s="15">
        <f t="shared" si="31"/>
        <v>0</v>
      </c>
      <c r="K178" s="15">
        <f t="shared" si="31"/>
        <v>0</v>
      </c>
      <c r="L178" s="15"/>
      <c r="M178" s="15"/>
      <c r="N178" s="15">
        <f t="shared" si="31"/>
        <v>0</v>
      </c>
      <c r="O178" s="15">
        <f t="shared" si="31"/>
        <v>0</v>
      </c>
      <c r="P178" s="15"/>
      <c r="Q178" s="15"/>
      <c r="R178" s="15">
        <f t="shared" si="31"/>
        <v>0</v>
      </c>
      <c r="S178" s="15">
        <f t="shared" si="31"/>
        <v>0</v>
      </c>
      <c r="T178" s="15">
        <f t="shared" si="31"/>
        <v>0</v>
      </c>
      <c r="U178" s="15"/>
      <c r="V178" s="15">
        <f t="shared" si="31"/>
        <v>0</v>
      </c>
      <c r="W178" s="15"/>
      <c r="X178" s="15"/>
      <c r="Y178" s="15">
        <f t="shared" si="31"/>
        <v>0</v>
      </c>
      <c r="Z178" s="15">
        <f t="shared" si="31"/>
        <v>0</v>
      </c>
      <c r="AA178" s="15">
        <f t="shared" si="31"/>
        <v>0</v>
      </c>
      <c r="AB178" s="15">
        <f t="shared" si="31"/>
        <v>0</v>
      </c>
      <c r="AC178" s="15">
        <f>SUM(AC175:AC177)</f>
        <v>0</v>
      </c>
      <c r="AD178" s="15">
        <f>SUM(AD175:AD177)</f>
        <v>0</v>
      </c>
      <c r="AE178" s="15">
        <f>SUM(AE175:AE177)</f>
        <v>0</v>
      </c>
      <c r="AF178" s="39"/>
      <c r="AG178" s="36"/>
    </row>
    <row r="179" spans="1:33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</row>
    <row r="180" spans="1:33" ht="32.25" customHeight="1" x14ac:dyDescent="0.25">
      <c r="A180" s="5">
        <v>121</v>
      </c>
      <c r="B180" s="10" t="s">
        <v>168</v>
      </c>
      <c r="C180" s="12">
        <f>SUM(D180:AE180)</f>
        <v>27</v>
      </c>
      <c r="D180" s="12">
        <v>27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"/>
      <c r="M180" s="1"/>
      <c r="N180" s="1" t="s">
        <v>13</v>
      </c>
      <c r="O180" s="1" t="s">
        <v>13</v>
      </c>
      <c r="P180" s="1"/>
      <c r="Q180" s="1"/>
      <c r="R180" s="1" t="s">
        <v>13</v>
      </c>
      <c r="S180" s="1" t="s">
        <v>13</v>
      </c>
      <c r="T180" s="1" t="s">
        <v>13</v>
      </c>
      <c r="U180" s="1"/>
      <c r="V180" s="1" t="s">
        <v>13</v>
      </c>
      <c r="W180" s="1"/>
      <c r="X180" s="1"/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  <c r="AE180" s="1" t="s">
        <v>13</v>
      </c>
    </row>
    <row r="181" spans="1:33" x14ac:dyDescent="0.25">
      <c r="A181" s="5">
        <v>122</v>
      </c>
      <c r="B181" s="10" t="s">
        <v>42</v>
      </c>
      <c r="C181" s="12">
        <f>SUM(D181:AE181)</f>
        <v>1</v>
      </c>
      <c r="D181" s="12">
        <v>1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"/>
      <c r="M181" s="1"/>
      <c r="N181" s="1" t="s">
        <v>13</v>
      </c>
      <c r="O181" s="1" t="s">
        <v>13</v>
      </c>
      <c r="P181" s="1"/>
      <c r="Q181" s="1"/>
      <c r="R181" s="1" t="s">
        <v>13</v>
      </c>
      <c r="S181" s="1" t="s">
        <v>13</v>
      </c>
      <c r="T181" s="1" t="s">
        <v>13</v>
      </c>
      <c r="U181" s="1"/>
      <c r="V181" s="1" t="s">
        <v>13</v>
      </c>
      <c r="W181" s="1"/>
      <c r="X181" s="1"/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  <c r="AE181" s="1" t="s">
        <v>13</v>
      </c>
    </row>
    <row r="182" spans="1:33" ht="18" customHeight="1" x14ac:dyDescent="0.25">
      <c r="A182" s="5">
        <v>123</v>
      </c>
      <c r="B182" s="10" t="s">
        <v>169</v>
      </c>
      <c r="C182" s="12">
        <f>SUM(D182:AE182)</f>
        <v>1</v>
      </c>
      <c r="D182" s="12">
        <v>1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"/>
      <c r="M182" s="1"/>
      <c r="N182" s="1" t="s">
        <v>13</v>
      </c>
      <c r="O182" s="1" t="s">
        <v>13</v>
      </c>
      <c r="P182" s="1"/>
      <c r="Q182" s="1"/>
      <c r="R182" s="1" t="s">
        <v>13</v>
      </c>
      <c r="S182" s="1" t="s">
        <v>13</v>
      </c>
      <c r="T182" s="1" t="s">
        <v>13</v>
      </c>
      <c r="U182" s="1"/>
      <c r="V182" s="1" t="s">
        <v>13</v>
      </c>
      <c r="W182" s="1"/>
      <c r="X182" s="1"/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  <c r="AE182" s="1" t="s">
        <v>13</v>
      </c>
    </row>
    <row r="183" spans="1:33" s="11" customFormat="1" x14ac:dyDescent="0.25">
      <c r="A183" s="26">
        <v>3</v>
      </c>
      <c r="B183" s="7" t="s">
        <v>25</v>
      </c>
      <c r="C183" s="15">
        <f>SUM(C180:C182)</f>
        <v>29</v>
      </c>
      <c r="D183" s="15">
        <f>SUM(D180:D182)</f>
        <v>29</v>
      </c>
      <c r="E183" s="15">
        <f t="shared" ref="E183:AB183" si="32">SUM(E180:E182)</f>
        <v>0</v>
      </c>
      <c r="F183" s="15">
        <f t="shared" si="32"/>
        <v>0</v>
      </c>
      <c r="G183" s="15">
        <f t="shared" si="32"/>
        <v>0</v>
      </c>
      <c r="H183" s="15">
        <f t="shared" si="32"/>
        <v>0</v>
      </c>
      <c r="I183" s="15">
        <f t="shared" si="32"/>
        <v>0</v>
      </c>
      <c r="J183" s="15">
        <f t="shared" si="32"/>
        <v>0</v>
      </c>
      <c r="K183" s="15">
        <f t="shared" si="32"/>
        <v>0</v>
      </c>
      <c r="L183" s="15"/>
      <c r="M183" s="15"/>
      <c r="N183" s="15">
        <f t="shared" si="32"/>
        <v>0</v>
      </c>
      <c r="O183" s="15">
        <f t="shared" si="32"/>
        <v>0</v>
      </c>
      <c r="P183" s="15"/>
      <c r="Q183" s="15"/>
      <c r="R183" s="15">
        <f t="shared" si="32"/>
        <v>0</v>
      </c>
      <c r="S183" s="15">
        <f t="shared" si="32"/>
        <v>0</v>
      </c>
      <c r="T183" s="15">
        <f t="shared" si="32"/>
        <v>0</v>
      </c>
      <c r="U183" s="15"/>
      <c r="V183" s="15">
        <f t="shared" si="32"/>
        <v>0</v>
      </c>
      <c r="W183" s="15"/>
      <c r="X183" s="15"/>
      <c r="Y183" s="15">
        <f t="shared" si="32"/>
        <v>0</v>
      </c>
      <c r="Z183" s="15">
        <f t="shared" si="32"/>
        <v>0</v>
      </c>
      <c r="AA183" s="15">
        <f t="shared" si="32"/>
        <v>0</v>
      </c>
      <c r="AB183" s="15">
        <f t="shared" si="32"/>
        <v>0</v>
      </c>
      <c r="AC183" s="15">
        <f>SUM(AC180:AC182)</f>
        <v>0</v>
      </c>
      <c r="AD183" s="15">
        <f>SUM(AD180:AD182)</f>
        <v>0</v>
      </c>
      <c r="AE183" s="15">
        <f>SUM(AE180:AE182)</f>
        <v>0</v>
      </c>
      <c r="AF183" s="39"/>
      <c r="AG183" s="36"/>
    </row>
    <row r="184" spans="1:33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</row>
    <row r="185" spans="1:33" ht="52.5" customHeight="1" x14ac:dyDescent="0.25">
      <c r="A185" s="5">
        <v>124</v>
      </c>
      <c r="B185" s="10" t="s">
        <v>214</v>
      </c>
      <c r="C185" s="12">
        <f>SUM(D185:AE185)</f>
        <v>0</v>
      </c>
      <c r="D185" s="12">
        <v>0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/>
      <c r="M185" s="1"/>
      <c r="N185" s="1" t="s">
        <v>13</v>
      </c>
      <c r="O185" s="1" t="s">
        <v>13</v>
      </c>
      <c r="P185" s="1"/>
      <c r="Q185" s="1"/>
      <c r="R185" s="1" t="s">
        <v>13</v>
      </c>
      <c r="S185" s="1" t="s">
        <v>13</v>
      </c>
      <c r="T185" s="1" t="s">
        <v>13</v>
      </c>
      <c r="U185" s="1"/>
      <c r="V185" s="1" t="s">
        <v>13</v>
      </c>
      <c r="W185" s="1"/>
      <c r="X185" s="1"/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  <c r="AE185" s="1" t="s">
        <v>13</v>
      </c>
    </row>
    <row r="186" spans="1:33" s="11" customFormat="1" x14ac:dyDescent="0.25">
      <c r="A186" s="26">
        <v>1</v>
      </c>
      <c r="B186" s="7" t="s">
        <v>25</v>
      </c>
      <c r="C186" s="15">
        <f t="shared" ref="C186:AB186" si="33">SUM(C185:C185)</f>
        <v>0</v>
      </c>
      <c r="D186" s="15">
        <f t="shared" si="33"/>
        <v>0</v>
      </c>
      <c r="E186" s="15">
        <f t="shared" si="33"/>
        <v>0</v>
      </c>
      <c r="F186" s="15">
        <f t="shared" si="33"/>
        <v>0</v>
      </c>
      <c r="G186" s="15">
        <f t="shared" si="33"/>
        <v>0</v>
      </c>
      <c r="H186" s="15">
        <f t="shared" si="33"/>
        <v>0</v>
      </c>
      <c r="I186" s="15">
        <f t="shared" si="33"/>
        <v>0</v>
      </c>
      <c r="J186" s="15">
        <f t="shared" si="33"/>
        <v>0</v>
      </c>
      <c r="K186" s="15">
        <f t="shared" si="33"/>
        <v>0</v>
      </c>
      <c r="L186" s="15"/>
      <c r="M186" s="15"/>
      <c r="N186" s="15">
        <f t="shared" si="33"/>
        <v>0</v>
      </c>
      <c r="O186" s="15">
        <f t="shared" si="33"/>
        <v>0</v>
      </c>
      <c r="P186" s="15"/>
      <c r="Q186" s="15"/>
      <c r="R186" s="15">
        <f t="shared" si="33"/>
        <v>0</v>
      </c>
      <c r="S186" s="15">
        <f t="shared" si="33"/>
        <v>0</v>
      </c>
      <c r="T186" s="15">
        <f t="shared" si="33"/>
        <v>0</v>
      </c>
      <c r="U186" s="15"/>
      <c r="V186" s="15">
        <f t="shared" si="33"/>
        <v>0</v>
      </c>
      <c r="W186" s="15"/>
      <c r="X186" s="15"/>
      <c r="Y186" s="15">
        <f t="shared" si="33"/>
        <v>0</v>
      </c>
      <c r="Z186" s="15">
        <f t="shared" si="33"/>
        <v>0</v>
      </c>
      <c r="AA186" s="15">
        <f t="shared" si="33"/>
        <v>0</v>
      </c>
      <c r="AB186" s="15">
        <f t="shared" si="33"/>
        <v>0</v>
      </c>
      <c r="AC186" s="15">
        <f>SUM(AC185:AC185)</f>
        <v>0</v>
      </c>
      <c r="AD186" s="15">
        <f>SUM(AD185:AD185)</f>
        <v>0</v>
      </c>
      <c r="AE186" s="15">
        <f>SUM(AE185:AE185)</f>
        <v>0</v>
      </c>
      <c r="AF186" s="39"/>
      <c r="AG186" s="36"/>
    </row>
    <row r="187" spans="1:33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  <c r="AE187" s="146"/>
    </row>
    <row r="188" spans="1:33" x14ac:dyDescent="0.25">
      <c r="A188" s="5">
        <v>125</v>
      </c>
      <c r="B188" s="6" t="s">
        <v>86</v>
      </c>
      <c r="C188" s="34">
        <f>SUM(D188:AE188)</f>
        <v>0</v>
      </c>
      <c r="D188" s="1" t="s">
        <v>13</v>
      </c>
      <c r="E188" s="13"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2"/>
      <c r="M188" s="12"/>
      <c r="N188" s="12" t="s">
        <v>13</v>
      </c>
      <c r="O188" s="12" t="s">
        <v>13</v>
      </c>
      <c r="P188" s="12"/>
      <c r="Q188" s="12"/>
      <c r="R188" s="12" t="s">
        <v>13</v>
      </c>
      <c r="S188" s="12" t="s">
        <v>13</v>
      </c>
      <c r="T188" s="12" t="s">
        <v>13</v>
      </c>
      <c r="U188" s="12"/>
      <c r="V188" s="12" t="s">
        <v>13</v>
      </c>
      <c r="W188" s="12"/>
      <c r="X188" s="12"/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  <c r="AE188" s="12" t="s">
        <v>13</v>
      </c>
    </row>
    <row r="189" spans="1:33" ht="45.75" customHeight="1" x14ac:dyDescent="0.25">
      <c r="A189" s="5">
        <v>126</v>
      </c>
      <c r="B189" s="6" t="s">
        <v>87</v>
      </c>
      <c r="C189" s="12">
        <f>SUM(D189:AE189)</f>
        <v>0</v>
      </c>
      <c r="D189" s="1" t="s">
        <v>13</v>
      </c>
      <c r="E189" s="13"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2"/>
      <c r="M189" s="12"/>
      <c r="N189" s="12" t="s">
        <v>13</v>
      </c>
      <c r="O189" s="12" t="s">
        <v>13</v>
      </c>
      <c r="P189" s="12"/>
      <c r="Q189" s="12"/>
      <c r="R189" s="12" t="s">
        <v>13</v>
      </c>
      <c r="S189" s="12" t="s">
        <v>13</v>
      </c>
      <c r="T189" s="12" t="s">
        <v>13</v>
      </c>
      <c r="U189" s="12"/>
      <c r="V189" s="12" t="s">
        <v>13</v>
      </c>
      <c r="W189" s="12"/>
      <c r="X189" s="12"/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  <c r="AE189" s="12" t="s">
        <v>13</v>
      </c>
    </row>
    <row r="190" spans="1:33" ht="45.75" customHeight="1" x14ac:dyDescent="0.25">
      <c r="A190" s="5">
        <v>127</v>
      </c>
      <c r="B190" s="6" t="s">
        <v>169</v>
      </c>
      <c r="C190" s="12">
        <f>SUM(D190:AE190)</f>
        <v>0</v>
      </c>
      <c r="D190" s="1" t="s">
        <v>13</v>
      </c>
      <c r="E190" s="13"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2"/>
      <c r="M190" s="12"/>
      <c r="N190" s="12" t="s">
        <v>13</v>
      </c>
      <c r="O190" s="12" t="s">
        <v>13</v>
      </c>
      <c r="P190" s="12"/>
      <c r="Q190" s="12"/>
      <c r="R190" s="12" t="s">
        <v>13</v>
      </c>
      <c r="S190" s="12" t="s">
        <v>13</v>
      </c>
      <c r="T190" s="12" t="s">
        <v>13</v>
      </c>
      <c r="U190" s="12"/>
      <c r="V190" s="12" t="s">
        <v>13</v>
      </c>
      <c r="W190" s="12"/>
      <c r="X190" s="12"/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  <c r="AE190" s="12" t="s">
        <v>13</v>
      </c>
    </row>
    <row r="191" spans="1:33" ht="57.75" customHeight="1" x14ac:dyDescent="0.25">
      <c r="A191" s="5">
        <v>128</v>
      </c>
      <c r="B191" s="6" t="s">
        <v>170</v>
      </c>
      <c r="C191" s="12">
        <f>SUM(D191:AE191)</f>
        <v>0</v>
      </c>
      <c r="D191" s="1" t="s">
        <v>13</v>
      </c>
      <c r="E191" s="13"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2"/>
      <c r="M191" s="12"/>
      <c r="N191" s="12" t="s">
        <v>13</v>
      </c>
      <c r="O191" s="12" t="s">
        <v>13</v>
      </c>
      <c r="P191" s="12"/>
      <c r="Q191" s="12"/>
      <c r="R191" s="12" t="s">
        <v>13</v>
      </c>
      <c r="S191" s="12" t="s">
        <v>13</v>
      </c>
      <c r="T191" s="12" t="s">
        <v>13</v>
      </c>
      <c r="U191" s="12"/>
      <c r="V191" s="12" t="s">
        <v>13</v>
      </c>
      <c r="W191" s="12"/>
      <c r="X191" s="12"/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  <c r="AE191" s="12" t="s">
        <v>13</v>
      </c>
    </row>
    <row r="192" spans="1:33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B192" si="34">SUM(E188:E191)</f>
        <v>0</v>
      </c>
      <c r="F192" s="21">
        <f t="shared" si="34"/>
        <v>0</v>
      </c>
      <c r="G192" s="21">
        <f t="shared" si="34"/>
        <v>0</v>
      </c>
      <c r="H192" s="21">
        <f t="shared" si="34"/>
        <v>0</v>
      </c>
      <c r="I192" s="21">
        <f t="shared" si="34"/>
        <v>0</v>
      </c>
      <c r="J192" s="21">
        <f t="shared" si="34"/>
        <v>0</v>
      </c>
      <c r="K192" s="21">
        <f t="shared" si="34"/>
        <v>0</v>
      </c>
      <c r="L192" s="21"/>
      <c r="M192" s="21"/>
      <c r="N192" s="21">
        <f t="shared" si="34"/>
        <v>0</v>
      </c>
      <c r="O192" s="21">
        <f t="shared" si="34"/>
        <v>0</v>
      </c>
      <c r="P192" s="21"/>
      <c r="Q192" s="21"/>
      <c r="R192" s="21">
        <f t="shared" si="34"/>
        <v>0</v>
      </c>
      <c r="S192" s="21">
        <f t="shared" si="34"/>
        <v>0</v>
      </c>
      <c r="T192" s="21">
        <f t="shared" si="34"/>
        <v>0</v>
      </c>
      <c r="U192" s="21"/>
      <c r="V192" s="21">
        <f t="shared" si="34"/>
        <v>0</v>
      </c>
      <c r="W192" s="21"/>
      <c r="X192" s="21"/>
      <c r="Y192" s="21">
        <f t="shared" si="34"/>
        <v>0</v>
      </c>
      <c r="Z192" s="21">
        <f t="shared" si="34"/>
        <v>0</v>
      </c>
      <c r="AA192" s="21">
        <f t="shared" si="34"/>
        <v>0</v>
      </c>
      <c r="AB192" s="21">
        <f t="shared" si="34"/>
        <v>0</v>
      </c>
      <c r="AC192" s="21">
        <f>SUM(AC188:AC191)</f>
        <v>0</v>
      </c>
      <c r="AD192" s="21">
        <f>SUM(AD188:AD191)</f>
        <v>0</v>
      </c>
      <c r="AE192" s="21">
        <f>SUM(AE188:AE191)</f>
        <v>0</v>
      </c>
      <c r="AF192" s="39"/>
      <c r="AG192" s="36"/>
    </row>
    <row r="193" spans="1:33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  <c r="AE193" s="146"/>
    </row>
    <row r="194" spans="1:33" ht="47.25" customHeight="1" x14ac:dyDescent="0.25">
      <c r="A194" s="5">
        <v>129</v>
      </c>
      <c r="B194" s="8" t="s">
        <v>169</v>
      </c>
      <c r="C194" s="12">
        <f>SUM(D194:AE194)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v>0</v>
      </c>
      <c r="I194" s="1" t="s">
        <v>13</v>
      </c>
      <c r="J194" s="1" t="s">
        <v>13</v>
      </c>
      <c r="K194" s="1" t="s">
        <v>13</v>
      </c>
      <c r="L194" s="1"/>
      <c r="M194" s="1"/>
      <c r="N194" s="1" t="s">
        <v>13</v>
      </c>
      <c r="O194" s="1" t="s">
        <v>13</v>
      </c>
      <c r="P194" s="1"/>
      <c r="Q194" s="1"/>
      <c r="R194" s="1" t="s">
        <v>13</v>
      </c>
      <c r="S194" s="1" t="s">
        <v>13</v>
      </c>
      <c r="T194" s="1" t="s">
        <v>13</v>
      </c>
      <c r="U194" s="1"/>
      <c r="V194" s="1" t="s">
        <v>13</v>
      </c>
      <c r="W194" s="1"/>
      <c r="X194" s="1"/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  <c r="AE194" s="1" t="s">
        <v>13</v>
      </c>
    </row>
    <row r="195" spans="1:33" ht="47.25" customHeight="1" x14ac:dyDescent="0.25">
      <c r="A195" s="5">
        <v>130</v>
      </c>
      <c r="B195" s="8" t="s">
        <v>75</v>
      </c>
      <c r="C195" s="34">
        <f>SUM(D195:AE195)</f>
        <v>0</v>
      </c>
      <c r="D195" s="1" t="s">
        <v>13</v>
      </c>
      <c r="E195" s="1" t="s">
        <v>13</v>
      </c>
      <c r="F195" s="1" t="s">
        <v>13</v>
      </c>
      <c r="G195" s="1" t="s">
        <v>13</v>
      </c>
      <c r="H195" s="13">
        <v>0</v>
      </c>
      <c r="I195" s="1" t="s">
        <v>13</v>
      </c>
      <c r="J195" s="1" t="s">
        <v>13</v>
      </c>
      <c r="K195" s="1" t="s">
        <v>13</v>
      </c>
      <c r="L195" s="1"/>
      <c r="M195" s="1"/>
      <c r="N195" s="1" t="s">
        <v>13</v>
      </c>
      <c r="O195" s="1" t="s">
        <v>13</v>
      </c>
      <c r="P195" s="1"/>
      <c r="Q195" s="1"/>
      <c r="R195" s="1" t="s">
        <v>13</v>
      </c>
      <c r="S195" s="1" t="s">
        <v>13</v>
      </c>
      <c r="T195" s="1" t="s">
        <v>13</v>
      </c>
      <c r="U195" s="1"/>
      <c r="V195" s="1" t="s">
        <v>13</v>
      </c>
      <c r="W195" s="1"/>
      <c r="X195" s="1"/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  <c r="AE195" s="1" t="s">
        <v>13</v>
      </c>
    </row>
    <row r="196" spans="1:33" s="11" customFormat="1" x14ac:dyDescent="0.25">
      <c r="A196" s="26">
        <v>2</v>
      </c>
      <c r="B196" s="7" t="s">
        <v>25</v>
      </c>
      <c r="C196" s="21">
        <f>SUM(C194:C195)</f>
        <v>0</v>
      </c>
      <c r="D196" s="21">
        <f t="shared" ref="D196:AB196" si="35">SUM(D194:D195)</f>
        <v>0</v>
      </c>
      <c r="E196" s="21">
        <f t="shared" si="35"/>
        <v>0</v>
      </c>
      <c r="F196" s="21">
        <f t="shared" si="35"/>
        <v>0</v>
      </c>
      <c r="G196" s="21">
        <f t="shared" si="35"/>
        <v>0</v>
      </c>
      <c r="H196" s="21">
        <f t="shared" si="35"/>
        <v>0</v>
      </c>
      <c r="I196" s="21">
        <f t="shared" si="35"/>
        <v>0</v>
      </c>
      <c r="J196" s="21">
        <f t="shared" si="35"/>
        <v>0</v>
      </c>
      <c r="K196" s="21">
        <f t="shared" si="35"/>
        <v>0</v>
      </c>
      <c r="L196" s="21"/>
      <c r="M196" s="21"/>
      <c r="N196" s="21">
        <f t="shared" si="35"/>
        <v>0</v>
      </c>
      <c r="O196" s="21">
        <f t="shared" si="35"/>
        <v>0</v>
      </c>
      <c r="P196" s="21"/>
      <c r="Q196" s="21"/>
      <c r="R196" s="21">
        <f t="shared" si="35"/>
        <v>0</v>
      </c>
      <c r="S196" s="21">
        <f t="shared" si="35"/>
        <v>0</v>
      </c>
      <c r="T196" s="21">
        <f t="shared" si="35"/>
        <v>0</v>
      </c>
      <c r="U196" s="21"/>
      <c r="V196" s="21">
        <f t="shared" si="35"/>
        <v>0</v>
      </c>
      <c r="W196" s="21"/>
      <c r="X196" s="21"/>
      <c r="Y196" s="21">
        <f t="shared" si="35"/>
        <v>0</v>
      </c>
      <c r="Z196" s="21">
        <f t="shared" si="35"/>
        <v>0</v>
      </c>
      <c r="AA196" s="21">
        <f t="shared" si="35"/>
        <v>0</v>
      </c>
      <c r="AB196" s="21">
        <f t="shared" si="35"/>
        <v>0</v>
      </c>
      <c r="AC196" s="21">
        <f>SUM(AC194:AC195)</f>
        <v>0</v>
      </c>
      <c r="AD196" s="21">
        <f>SUM(AD194:AD195)</f>
        <v>0</v>
      </c>
      <c r="AE196" s="21">
        <f>SUM(AE194:AE195)</f>
        <v>0</v>
      </c>
      <c r="AF196" s="39"/>
      <c r="AG196" s="36"/>
    </row>
    <row r="197" spans="1:33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</row>
    <row r="198" spans="1:33" x14ac:dyDescent="0.25">
      <c r="A198" s="5">
        <v>131</v>
      </c>
      <c r="B198" s="10" t="s">
        <v>75</v>
      </c>
      <c r="C198" s="12">
        <f>SUM(D198:AE198)</f>
        <v>1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v>1</v>
      </c>
      <c r="J198" s="1" t="s">
        <v>13</v>
      </c>
      <c r="K198" s="1" t="s">
        <v>13</v>
      </c>
      <c r="L198" s="1"/>
      <c r="M198" s="1"/>
      <c r="N198" s="1" t="s">
        <v>13</v>
      </c>
      <c r="O198" s="1" t="s">
        <v>13</v>
      </c>
      <c r="P198" s="1"/>
      <c r="Q198" s="1"/>
      <c r="R198" s="1" t="s">
        <v>13</v>
      </c>
      <c r="S198" s="1" t="s">
        <v>13</v>
      </c>
      <c r="T198" s="1" t="s">
        <v>13</v>
      </c>
      <c r="U198" s="1"/>
      <c r="V198" s="1" t="s">
        <v>13</v>
      </c>
      <c r="W198" s="1"/>
      <c r="X198" s="1"/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  <c r="AE198" s="1" t="s">
        <v>13</v>
      </c>
    </row>
    <row r="199" spans="1:33" ht="46.5" customHeight="1" x14ac:dyDescent="0.25">
      <c r="A199" s="5">
        <v>132</v>
      </c>
      <c r="B199" s="10" t="s">
        <v>76</v>
      </c>
      <c r="C199" s="12">
        <f>SUM(D199:AE199)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v>0</v>
      </c>
      <c r="J199" s="1" t="s">
        <v>13</v>
      </c>
      <c r="K199" s="1" t="s">
        <v>13</v>
      </c>
      <c r="L199" s="1"/>
      <c r="M199" s="1"/>
      <c r="N199" s="1" t="s">
        <v>13</v>
      </c>
      <c r="O199" s="1" t="s">
        <v>13</v>
      </c>
      <c r="P199" s="1"/>
      <c r="Q199" s="1"/>
      <c r="R199" s="1" t="s">
        <v>13</v>
      </c>
      <c r="S199" s="1" t="s">
        <v>13</v>
      </c>
      <c r="T199" s="1" t="s">
        <v>13</v>
      </c>
      <c r="U199" s="1"/>
      <c r="V199" s="1" t="s">
        <v>13</v>
      </c>
      <c r="W199" s="1"/>
      <c r="X199" s="1"/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  <c r="AE199" s="1" t="s">
        <v>13</v>
      </c>
    </row>
    <row r="200" spans="1:33" x14ac:dyDescent="0.25">
      <c r="A200" s="5">
        <v>133</v>
      </c>
      <c r="B200" s="10" t="s">
        <v>149</v>
      </c>
      <c r="C200" s="34">
        <f>SUM(D200:AE200)</f>
        <v>54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v>54</v>
      </c>
      <c r="J200" s="1" t="s">
        <v>13</v>
      </c>
      <c r="K200" s="1" t="s">
        <v>13</v>
      </c>
      <c r="L200" s="1"/>
      <c r="M200" s="1"/>
      <c r="N200" s="1" t="s">
        <v>13</v>
      </c>
      <c r="O200" s="1" t="s">
        <v>13</v>
      </c>
      <c r="P200" s="1"/>
      <c r="Q200" s="1"/>
      <c r="R200" s="1" t="s">
        <v>13</v>
      </c>
      <c r="S200" s="1" t="s">
        <v>13</v>
      </c>
      <c r="T200" s="1" t="s">
        <v>13</v>
      </c>
      <c r="U200" s="1"/>
      <c r="V200" s="1" t="s">
        <v>13</v>
      </c>
      <c r="W200" s="1"/>
      <c r="X200" s="1"/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  <c r="AE200" s="1" t="s">
        <v>13</v>
      </c>
    </row>
    <row r="201" spans="1:33" s="11" customFormat="1" x14ac:dyDescent="0.25">
      <c r="A201" s="26">
        <v>3</v>
      </c>
      <c r="B201" s="7" t="s">
        <v>25</v>
      </c>
      <c r="C201" s="21">
        <f>SUM(C198:C200)</f>
        <v>55</v>
      </c>
      <c r="D201" s="21">
        <f t="shared" ref="D201:AB201" si="36">SUM(D198:D200)</f>
        <v>0</v>
      </c>
      <c r="E201" s="21">
        <f t="shared" si="36"/>
        <v>0</v>
      </c>
      <c r="F201" s="21">
        <f t="shared" si="36"/>
        <v>0</v>
      </c>
      <c r="G201" s="21">
        <f t="shared" si="36"/>
        <v>0</v>
      </c>
      <c r="H201" s="21">
        <f t="shared" si="36"/>
        <v>0</v>
      </c>
      <c r="I201" s="21">
        <f t="shared" si="36"/>
        <v>55</v>
      </c>
      <c r="J201" s="21">
        <f t="shared" si="36"/>
        <v>0</v>
      </c>
      <c r="K201" s="21">
        <f t="shared" si="36"/>
        <v>0</v>
      </c>
      <c r="L201" s="21"/>
      <c r="M201" s="21"/>
      <c r="N201" s="21">
        <f t="shared" si="36"/>
        <v>0</v>
      </c>
      <c r="O201" s="21">
        <f t="shared" si="36"/>
        <v>0</v>
      </c>
      <c r="P201" s="21"/>
      <c r="Q201" s="21"/>
      <c r="R201" s="21">
        <f t="shared" si="36"/>
        <v>0</v>
      </c>
      <c r="S201" s="21">
        <f t="shared" si="36"/>
        <v>0</v>
      </c>
      <c r="T201" s="21">
        <f t="shared" si="36"/>
        <v>0</v>
      </c>
      <c r="U201" s="21"/>
      <c r="V201" s="21">
        <f t="shared" si="36"/>
        <v>0</v>
      </c>
      <c r="W201" s="21"/>
      <c r="X201" s="21"/>
      <c r="Y201" s="21">
        <f t="shared" si="36"/>
        <v>0</v>
      </c>
      <c r="Z201" s="21">
        <f t="shared" si="36"/>
        <v>0</v>
      </c>
      <c r="AA201" s="21">
        <f t="shared" si="36"/>
        <v>0</v>
      </c>
      <c r="AB201" s="21">
        <f t="shared" si="36"/>
        <v>0</v>
      </c>
      <c r="AC201" s="21">
        <f>SUM(AC198:AC200)</f>
        <v>0</v>
      </c>
      <c r="AD201" s="21">
        <f>SUM(AD198:AD200)</f>
        <v>0</v>
      </c>
      <c r="AE201" s="21">
        <f>SUM(AE198:AE200)</f>
        <v>0</v>
      </c>
      <c r="AF201" s="39"/>
      <c r="AG201" s="36"/>
    </row>
    <row r="202" spans="1:33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146"/>
      <c r="AF202" s="39"/>
      <c r="AG202" s="36"/>
    </row>
    <row r="203" spans="1:33" s="11" customFormat="1" x14ac:dyDescent="0.25">
      <c r="A203" s="5">
        <v>134</v>
      </c>
      <c r="B203" s="28" t="s">
        <v>104</v>
      </c>
      <c r="C203" s="12">
        <f>SUM(D203:AE203)</f>
        <v>36</v>
      </c>
      <c r="D203" s="12">
        <v>3</v>
      </c>
      <c r="E203" s="12">
        <v>1</v>
      </c>
      <c r="F203" s="12">
        <v>8</v>
      </c>
      <c r="G203" s="12">
        <v>0</v>
      </c>
      <c r="H203" s="12">
        <v>3</v>
      </c>
      <c r="I203" s="12">
        <v>4</v>
      </c>
      <c r="J203" s="12">
        <v>0</v>
      </c>
      <c r="K203" s="12">
        <v>2</v>
      </c>
      <c r="L203" s="12"/>
      <c r="M203" s="12"/>
      <c r="N203" s="12">
        <v>0</v>
      </c>
      <c r="O203" s="12">
        <v>0</v>
      </c>
      <c r="P203" s="12"/>
      <c r="Q203" s="12"/>
      <c r="R203" s="12">
        <v>0</v>
      </c>
      <c r="S203" s="12">
        <v>1</v>
      </c>
      <c r="T203" s="12">
        <v>0</v>
      </c>
      <c r="U203" s="12"/>
      <c r="V203" s="12">
        <v>0</v>
      </c>
      <c r="W203" s="12"/>
      <c r="X203" s="12"/>
      <c r="Y203" s="12">
        <v>10</v>
      </c>
      <c r="Z203" s="12">
        <v>0</v>
      </c>
      <c r="AA203" s="12">
        <v>4</v>
      </c>
      <c r="AB203" s="12">
        <v>0</v>
      </c>
      <c r="AC203" s="12">
        <v>0</v>
      </c>
      <c r="AD203" s="12">
        <v>0</v>
      </c>
      <c r="AE203" s="12">
        <v>0</v>
      </c>
      <c r="AF203" s="39"/>
      <c r="AG203" s="36"/>
    </row>
    <row r="204" spans="1:33" s="11" customFormat="1" ht="24.75" customHeight="1" x14ac:dyDescent="0.25">
      <c r="A204" s="5">
        <v>135</v>
      </c>
      <c r="B204" s="28" t="s">
        <v>105</v>
      </c>
      <c r="C204" s="12">
        <f>SUM(D204:AE204)</f>
        <v>28</v>
      </c>
      <c r="D204" s="12">
        <v>2</v>
      </c>
      <c r="E204" s="12">
        <v>1</v>
      </c>
      <c r="F204" s="12">
        <v>1</v>
      </c>
      <c r="G204" s="12">
        <v>1</v>
      </c>
      <c r="H204" s="12">
        <v>0</v>
      </c>
      <c r="I204" s="12">
        <v>1</v>
      </c>
      <c r="J204" s="12">
        <v>0</v>
      </c>
      <c r="K204" s="12">
        <v>13</v>
      </c>
      <c r="L204" s="12"/>
      <c r="M204" s="12"/>
      <c r="N204" s="12">
        <v>0</v>
      </c>
      <c r="O204" s="12">
        <v>0</v>
      </c>
      <c r="P204" s="12"/>
      <c r="Q204" s="12"/>
      <c r="R204" s="12">
        <v>1</v>
      </c>
      <c r="S204" s="12">
        <v>0</v>
      </c>
      <c r="T204" s="12">
        <v>0</v>
      </c>
      <c r="U204" s="12"/>
      <c r="V204" s="12">
        <v>0</v>
      </c>
      <c r="W204" s="12"/>
      <c r="X204" s="12"/>
      <c r="Y204" s="12">
        <v>6</v>
      </c>
      <c r="Z204" s="12">
        <v>0</v>
      </c>
      <c r="AA204" s="12">
        <v>2</v>
      </c>
      <c r="AB204" s="12">
        <v>0</v>
      </c>
      <c r="AC204" s="12">
        <v>0</v>
      </c>
      <c r="AD204" s="12">
        <v>0</v>
      </c>
      <c r="AE204" s="12">
        <v>0</v>
      </c>
      <c r="AF204" s="39"/>
      <c r="AG204" s="36"/>
    </row>
    <row r="205" spans="1:33" s="11" customFormat="1" ht="33" customHeight="1" x14ac:dyDescent="0.25">
      <c r="A205" s="5">
        <v>136</v>
      </c>
      <c r="B205" s="28" t="s">
        <v>106</v>
      </c>
      <c r="C205" s="12">
        <f>SUM(D205:AE205)</f>
        <v>72</v>
      </c>
      <c r="D205" s="12">
        <v>10</v>
      </c>
      <c r="E205" s="12">
        <v>6</v>
      </c>
      <c r="F205" s="12">
        <v>2</v>
      </c>
      <c r="G205" s="12">
        <v>7</v>
      </c>
      <c r="H205" s="12">
        <v>0</v>
      </c>
      <c r="I205" s="12">
        <v>4</v>
      </c>
      <c r="J205" s="12">
        <v>10</v>
      </c>
      <c r="K205" s="12">
        <v>9</v>
      </c>
      <c r="L205" s="12"/>
      <c r="M205" s="12"/>
      <c r="N205" s="12">
        <v>0</v>
      </c>
      <c r="O205" s="12">
        <v>0</v>
      </c>
      <c r="P205" s="12"/>
      <c r="Q205" s="12"/>
      <c r="R205" s="12">
        <v>2</v>
      </c>
      <c r="S205" s="12">
        <v>0</v>
      </c>
      <c r="T205" s="12">
        <v>2</v>
      </c>
      <c r="U205" s="12"/>
      <c r="V205" s="12">
        <v>1</v>
      </c>
      <c r="W205" s="12"/>
      <c r="X205" s="12"/>
      <c r="Y205" s="12">
        <v>17</v>
      </c>
      <c r="Z205" s="12">
        <v>0</v>
      </c>
      <c r="AA205" s="12">
        <v>1</v>
      </c>
      <c r="AB205" s="12">
        <v>1</v>
      </c>
      <c r="AC205" s="12">
        <v>0</v>
      </c>
      <c r="AD205" s="12">
        <v>0</v>
      </c>
      <c r="AE205" s="12">
        <v>0</v>
      </c>
      <c r="AF205" s="39"/>
      <c r="AG205" s="36"/>
    </row>
    <row r="206" spans="1:33" s="11" customFormat="1" x14ac:dyDescent="0.25">
      <c r="A206" s="26">
        <v>3</v>
      </c>
      <c r="B206" s="7" t="s">
        <v>25</v>
      </c>
      <c r="C206" s="15">
        <f>SUM(C203:C205)</f>
        <v>136</v>
      </c>
      <c r="D206" s="15">
        <f t="shared" ref="D206:AB206" si="37">SUM(D203:D205)</f>
        <v>15</v>
      </c>
      <c r="E206" s="15">
        <f t="shared" si="37"/>
        <v>8</v>
      </c>
      <c r="F206" s="15">
        <f t="shared" si="37"/>
        <v>11</v>
      </c>
      <c r="G206" s="15">
        <f t="shared" si="37"/>
        <v>8</v>
      </c>
      <c r="H206" s="15">
        <f t="shared" si="37"/>
        <v>3</v>
      </c>
      <c r="I206" s="15">
        <f t="shared" si="37"/>
        <v>9</v>
      </c>
      <c r="J206" s="15">
        <f t="shared" si="37"/>
        <v>10</v>
      </c>
      <c r="K206" s="15">
        <f t="shared" si="37"/>
        <v>24</v>
      </c>
      <c r="L206" s="15"/>
      <c r="M206" s="15"/>
      <c r="N206" s="15">
        <f t="shared" si="37"/>
        <v>0</v>
      </c>
      <c r="O206" s="15">
        <f t="shared" si="37"/>
        <v>0</v>
      </c>
      <c r="P206" s="15"/>
      <c r="Q206" s="15"/>
      <c r="R206" s="15">
        <f t="shared" si="37"/>
        <v>3</v>
      </c>
      <c r="S206" s="15">
        <f t="shared" si="37"/>
        <v>1</v>
      </c>
      <c r="T206" s="15">
        <f t="shared" si="37"/>
        <v>2</v>
      </c>
      <c r="U206" s="15"/>
      <c r="V206" s="15">
        <f t="shared" si="37"/>
        <v>1</v>
      </c>
      <c r="W206" s="15"/>
      <c r="X206" s="15"/>
      <c r="Y206" s="15">
        <f t="shared" si="37"/>
        <v>33</v>
      </c>
      <c r="Z206" s="15">
        <f t="shared" si="37"/>
        <v>0</v>
      </c>
      <c r="AA206" s="15">
        <f t="shared" si="37"/>
        <v>7</v>
      </c>
      <c r="AB206" s="15">
        <f t="shared" si="37"/>
        <v>1</v>
      </c>
      <c r="AC206" s="15">
        <f>SUM(AC203:AC205)</f>
        <v>0</v>
      </c>
      <c r="AD206" s="15">
        <f>SUM(AD203:AD205)</f>
        <v>0</v>
      </c>
      <c r="AE206" s="15">
        <f>SUM(AE203:AE205)</f>
        <v>0</v>
      </c>
      <c r="AF206" s="39"/>
      <c r="AG206" s="36"/>
    </row>
    <row r="207" spans="1:33" s="11" customFormat="1" x14ac:dyDescent="0.25">
      <c r="A207" s="46"/>
      <c r="B207" s="7" t="s">
        <v>26</v>
      </c>
      <c r="C207" s="21">
        <f>C206+C201+C196+C192+C186+C183+C178+C173</f>
        <v>541</v>
      </c>
      <c r="D207" s="21">
        <f>D206+D201+D196+D192+D186+D183+D178+D173</f>
        <v>365</v>
      </c>
      <c r="E207" s="21">
        <f t="shared" ref="E207:AB207" si="38">E206+E201+E196+E192+E186+E183+E178+E173</f>
        <v>8</v>
      </c>
      <c r="F207" s="21">
        <f t="shared" si="38"/>
        <v>11</v>
      </c>
      <c r="G207" s="21">
        <f t="shared" si="38"/>
        <v>8</v>
      </c>
      <c r="H207" s="21">
        <f t="shared" si="38"/>
        <v>3</v>
      </c>
      <c r="I207" s="21">
        <f t="shared" si="38"/>
        <v>64</v>
      </c>
      <c r="J207" s="21">
        <f t="shared" si="38"/>
        <v>10</v>
      </c>
      <c r="K207" s="21">
        <f t="shared" si="38"/>
        <v>24</v>
      </c>
      <c r="L207" s="21"/>
      <c r="M207" s="21"/>
      <c r="N207" s="21">
        <f t="shared" si="38"/>
        <v>0</v>
      </c>
      <c r="O207" s="21">
        <f t="shared" si="38"/>
        <v>0</v>
      </c>
      <c r="P207" s="21"/>
      <c r="Q207" s="21"/>
      <c r="R207" s="21">
        <f t="shared" si="38"/>
        <v>3</v>
      </c>
      <c r="S207" s="21">
        <f t="shared" si="38"/>
        <v>1</v>
      </c>
      <c r="T207" s="21">
        <f t="shared" si="38"/>
        <v>2</v>
      </c>
      <c r="U207" s="21"/>
      <c r="V207" s="21">
        <f t="shared" si="38"/>
        <v>1</v>
      </c>
      <c r="W207" s="21"/>
      <c r="X207" s="21"/>
      <c r="Y207" s="21">
        <f t="shared" si="38"/>
        <v>33</v>
      </c>
      <c r="Z207" s="21">
        <f t="shared" si="38"/>
        <v>0</v>
      </c>
      <c r="AA207" s="21">
        <f t="shared" si="38"/>
        <v>7</v>
      </c>
      <c r="AB207" s="21">
        <f t="shared" si="38"/>
        <v>1</v>
      </c>
      <c r="AC207" s="21">
        <f>AC206+AC201+AC196+AC192+AC186+AC183+AC178+AC173</f>
        <v>0</v>
      </c>
      <c r="AD207" s="21">
        <f>AD206+AD201+AD196+AD192+AD186+AD183+AD178+AD173</f>
        <v>0</v>
      </c>
      <c r="AE207" s="21">
        <f>AE206+AE201+AE196+AE192+AE186+AE183+AE178+AE173</f>
        <v>0</v>
      </c>
      <c r="AF207" s="39"/>
      <c r="AG207" s="36"/>
    </row>
    <row r="208" spans="1:33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39"/>
      <c r="AG208" s="36"/>
    </row>
    <row r="209" spans="1:33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146"/>
      <c r="AF209" s="39"/>
      <c r="AG209" s="36"/>
    </row>
    <row r="210" spans="1:33" s="11" customFormat="1" ht="75" customHeight="1" x14ac:dyDescent="0.25">
      <c r="A210" s="5">
        <v>137</v>
      </c>
      <c r="B210" s="22" t="s">
        <v>188</v>
      </c>
      <c r="C210" s="12">
        <f t="shared" ref="C210:C215" si="39">SUM(D210:AE210)</f>
        <v>12</v>
      </c>
      <c r="D210" s="12">
        <v>0</v>
      </c>
      <c r="E210" s="12">
        <v>2</v>
      </c>
      <c r="F210" s="12">
        <v>0</v>
      </c>
      <c r="G210" s="12">
        <v>0</v>
      </c>
      <c r="H210" s="12">
        <v>0</v>
      </c>
      <c r="I210" s="12">
        <v>3</v>
      </c>
      <c r="J210" s="12">
        <v>4</v>
      </c>
      <c r="K210" s="12">
        <v>1</v>
      </c>
      <c r="L210" s="12"/>
      <c r="M210" s="12"/>
      <c r="N210" s="12">
        <v>0</v>
      </c>
      <c r="O210" s="12">
        <v>2</v>
      </c>
      <c r="P210" s="12"/>
      <c r="Q210" s="12"/>
      <c r="R210" s="12">
        <v>0</v>
      </c>
      <c r="S210" s="12">
        <v>0</v>
      </c>
      <c r="T210" s="12">
        <v>0</v>
      </c>
      <c r="U210" s="12"/>
      <c r="V210" s="12">
        <v>0</v>
      </c>
      <c r="W210" s="12"/>
      <c r="X210" s="12"/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39"/>
      <c r="AG210" s="36"/>
    </row>
    <row r="211" spans="1:33" s="11" customFormat="1" ht="103.5" customHeight="1" x14ac:dyDescent="0.25">
      <c r="A211" s="5">
        <v>138</v>
      </c>
      <c r="B211" s="22" t="s">
        <v>131</v>
      </c>
      <c r="C211" s="12">
        <f t="shared" si="39"/>
        <v>3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2</v>
      </c>
      <c r="J211" s="12">
        <v>0</v>
      </c>
      <c r="K211" s="12">
        <v>0</v>
      </c>
      <c r="L211" s="12"/>
      <c r="M211" s="12"/>
      <c r="N211" s="12">
        <v>0</v>
      </c>
      <c r="O211" s="12">
        <v>1</v>
      </c>
      <c r="P211" s="12"/>
      <c r="Q211" s="12"/>
      <c r="R211" s="12">
        <v>0</v>
      </c>
      <c r="S211" s="12">
        <v>0</v>
      </c>
      <c r="T211" s="12">
        <v>0</v>
      </c>
      <c r="U211" s="12"/>
      <c r="V211" s="12">
        <v>0</v>
      </c>
      <c r="W211" s="12"/>
      <c r="X211" s="12"/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39"/>
      <c r="AG211" s="36"/>
    </row>
    <row r="212" spans="1:33" s="11" customFormat="1" ht="51.75" customHeight="1" x14ac:dyDescent="0.25">
      <c r="A212" s="5">
        <v>139</v>
      </c>
      <c r="B212" s="23" t="s">
        <v>132</v>
      </c>
      <c r="C212" s="12">
        <f t="shared" si="39"/>
        <v>19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4</v>
      </c>
      <c r="J212" s="12">
        <v>3</v>
      </c>
      <c r="K212" s="12">
        <v>1</v>
      </c>
      <c r="L212" s="12"/>
      <c r="M212" s="12"/>
      <c r="N212" s="12">
        <v>0</v>
      </c>
      <c r="O212" s="12">
        <v>2</v>
      </c>
      <c r="P212" s="12"/>
      <c r="Q212" s="12"/>
      <c r="R212" s="12">
        <v>0</v>
      </c>
      <c r="S212" s="12">
        <v>0</v>
      </c>
      <c r="T212" s="12">
        <v>0</v>
      </c>
      <c r="U212" s="12"/>
      <c r="V212" s="12">
        <v>0</v>
      </c>
      <c r="W212" s="12"/>
      <c r="X212" s="12"/>
      <c r="Y212" s="12">
        <v>6</v>
      </c>
      <c r="Z212" s="12">
        <v>1</v>
      </c>
      <c r="AA212" s="12">
        <v>0</v>
      </c>
      <c r="AB212" s="12">
        <v>1</v>
      </c>
      <c r="AC212" s="12">
        <v>0</v>
      </c>
      <c r="AD212" s="12">
        <v>0</v>
      </c>
      <c r="AE212" s="12">
        <v>0</v>
      </c>
      <c r="AF212" s="39"/>
      <c r="AG212" s="36"/>
    </row>
    <row r="213" spans="1:33" s="11" customFormat="1" ht="38.25" customHeight="1" x14ac:dyDescent="0.25">
      <c r="A213" s="5">
        <v>140</v>
      </c>
      <c r="B213" s="23" t="s">
        <v>127</v>
      </c>
      <c r="C213" s="12">
        <f t="shared" si="39"/>
        <v>23</v>
      </c>
      <c r="D213" s="12">
        <v>0</v>
      </c>
      <c r="E213" s="12">
        <v>2</v>
      </c>
      <c r="F213" s="12">
        <v>0</v>
      </c>
      <c r="G213" s="12">
        <v>0</v>
      </c>
      <c r="H213" s="12">
        <v>0</v>
      </c>
      <c r="I213" s="12">
        <v>3</v>
      </c>
      <c r="J213" s="12">
        <v>4</v>
      </c>
      <c r="K213" s="12">
        <v>1</v>
      </c>
      <c r="L213" s="12"/>
      <c r="M213" s="12"/>
      <c r="N213" s="12">
        <v>0</v>
      </c>
      <c r="O213" s="12">
        <v>2</v>
      </c>
      <c r="P213" s="12"/>
      <c r="Q213" s="12"/>
      <c r="R213" s="12">
        <v>0</v>
      </c>
      <c r="S213" s="12">
        <v>0</v>
      </c>
      <c r="T213" s="12">
        <v>0</v>
      </c>
      <c r="U213" s="12"/>
      <c r="V213" s="12">
        <v>0</v>
      </c>
      <c r="W213" s="12"/>
      <c r="X213" s="12"/>
      <c r="Y213" s="12">
        <v>10</v>
      </c>
      <c r="Z213" s="12">
        <v>0</v>
      </c>
      <c r="AA213" s="12">
        <v>0</v>
      </c>
      <c r="AB213" s="12">
        <v>1</v>
      </c>
      <c r="AC213" s="12">
        <v>0</v>
      </c>
      <c r="AD213" s="12">
        <v>0</v>
      </c>
      <c r="AE213" s="12">
        <v>0</v>
      </c>
      <c r="AF213" s="39"/>
      <c r="AG213" s="36"/>
    </row>
    <row r="214" spans="1:33" s="11" customFormat="1" ht="92.25" customHeight="1" x14ac:dyDescent="0.25">
      <c r="A214" s="5">
        <v>141</v>
      </c>
      <c r="B214" s="23" t="s">
        <v>128</v>
      </c>
      <c r="C214" s="12">
        <f t="shared" si="39"/>
        <v>5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0</v>
      </c>
      <c r="L214" s="12"/>
      <c r="M214" s="12"/>
      <c r="N214" s="12">
        <v>0</v>
      </c>
      <c r="O214" s="12">
        <v>2</v>
      </c>
      <c r="P214" s="12"/>
      <c r="Q214" s="12"/>
      <c r="R214" s="12">
        <v>0</v>
      </c>
      <c r="S214" s="12">
        <v>0</v>
      </c>
      <c r="T214" s="12">
        <v>0</v>
      </c>
      <c r="U214" s="12"/>
      <c r="V214" s="12">
        <v>0</v>
      </c>
      <c r="W214" s="12"/>
      <c r="X214" s="12"/>
      <c r="Y214" s="12">
        <v>2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39"/>
      <c r="AG214" s="36"/>
    </row>
    <row r="215" spans="1:33" s="11" customFormat="1" ht="95.25" customHeight="1" x14ac:dyDescent="0.25">
      <c r="A215" s="5">
        <v>142</v>
      </c>
      <c r="B215" s="23" t="s">
        <v>129</v>
      </c>
      <c r="C215" s="12">
        <f t="shared" si="39"/>
        <v>7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</v>
      </c>
      <c r="K215" s="12">
        <v>1</v>
      </c>
      <c r="L215" s="12"/>
      <c r="M215" s="12"/>
      <c r="N215" s="12">
        <v>0</v>
      </c>
      <c r="O215" s="12">
        <v>2</v>
      </c>
      <c r="P215" s="12"/>
      <c r="Q215" s="12"/>
      <c r="R215" s="12">
        <v>0</v>
      </c>
      <c r="S215" s="12">
        <v>0</v>
      </c>
      <c r="T215" s="12">
        <v>0</v>
      </c>
      <c r="U215" s="12"/>
      <c r="V215" s="12">
        <v>0</v>
      </c>
      <c r="W215" s="12"/>
      <c r="X215" s="12"/>
      <c r="Y215" s="12">
        <v>1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39"/>
      <c r="AG215" s="36"/>
    </row>
    <row r="216" spans="1:33" s="11" customFormat="1" x14ac:dyDescent="0.25">
      <c r="A216" s="5">
        <v>143</v>
      </c>
      <c r="B216" s="22" t="s">
        <v>130</v>
      </c>
      <c r="C216" s="12">
        <f>SUM(D216:AE216)</f>
        <v>17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1</v>
      </c>
      <c r="J216" s="12">
        <v>4</v>
      </c>
      <c r="K216" s="12">
        <v>1</v>
      </c>
      <c r="L216" s="12"/>
      <c r="M216" s="12"/>
      <c r="N216" s="12">
        <v>1</v>
      </c>
      <c r="O216" s="12">
        <v>3</v>
      </c>
      <c r="P216" s="12"/>
      <c r="Q216" s="12"/>
      <c r="R216" s="12">
        <v>0</v>
      </c>
      <c r="S216" s="12">
        <v>0</v>
      </c>
      <c r="T216" s="12">
        <v>0</v>
      </c>
      <c r="U216" s="12"/>
      <c r="V216" s="12">
        <v>0</v>
      </c>
      <c r="W216" s="12"/>
      <c r="X216" s="12"/>
      <c r="Y216" s="12">
        <v>2</v>
      </c>
      <c r="Z216" s="12">
        <v>0</v>
      </c>
      <c r="AA216" s="12">
        <v>0</v>
      </c>
      <c r="AB216" s="12">
        <v>0</v>
      </c>
      <c r="AC216" s="12">
        <v>5</v>
      </c>
      <c r="AD216" s="12">
        <v>0</v>
      </c>
      <c r="AE216" s="12">
        <v>0</v>
      </c>
      <c r="AF216" s="39"/>
      <c r="AG216" s="36"/>
    </row>
    <row r="217" spans="1:33" s="11" customFormat="1" x14ac:dyDescent="0.25">
      <c r="A217" s="26">
        <v>7</v>
      </c>
      <c r="B217" s="7" t="s">
        <v>25</v>
      </c>
      <c r="C217" s="15">
        <f>SUM(C210:C216)</f>
        <v>86</v>
      </c>
      <c r="D217" s="15">
        <f t="shared" ref="D217:AB217" si="40">SUM(D210:D216)</f>
        <v>0</v>
      </c>
      <c r="E217" s="15">
        <f t="shared" si="40"/>
        <v>6</v>
      </c>
      <c r="F217" s="15">
        <f t="shared" si="40"/>
        <v>0</v>
      </c>
      <c r="G217" s="15">
        <f t="shared" si="40"/>
        <v>0</v>
      </c>
      <c r="H217" s="15">
        <f t="shared" si="40"/>
        <v>0</v>
      </c>
      <c r="I217" s="15">
        <f t="shared" si="40"/>
        <v>13</v>
      </c>
      <c r="J217" s="15">
        <f t="shared" si="40"/>
        <v>18</v>
      </c>
      <c r="K217" s="15">
        <f t="shared" si="40"/>
        <v>5</v>
      </c>
      <c r="L217" s="15"/>
      <c r="M217" s="15"/>
      <c r="N217" s="15">
        <f t="shared" si="40"/>
        <v>1</v>
      </c>
      <c r="O217" s="15">
        <f t="shared" si="40"/>
        <v>14</v>
      </c>
      <c r="P217" s="15"/>
      <c r="Q217" s="15"/>
      <c r="R217" s="15">
        <f t="shared" si="40"/>
        <v>0</v>
      </c>
      <c r="S217" s="15">
        <f t="shared" si="40"/>
        <v>0</v>
      </c>
      <c r="T217" s="15">
        <f t="shared" si="40"/>
        <v>0</v>
      </c>
      <c r="U217" s="15"/>
      <c r="V217" s="15">
        <f t="shared" si="40"/>
        <v>0</v>
      </c>
      <c r="W217" s="15"/>
      <c r="X217" s="15"/>
      <c r="Y217" s="15">
        <f t="shared" si="40"/>
        <v>21</v>
      </c>
      <c r="Z217" s="15">
        <f t="shared" si="40"/>
        <v>1</v>
      </c>
      <c r="AA217" s="15">
        <f t="shared" si="40"/>
        <v>0</v>
      </c>
      <c r="AB217" s="15">
        <f t="shared" si="40"/>
        <v>2</v>
      </c>
      <c r="AC217" s="15">
        <f>SUM(AC210:AC216)</f>
        <v>5</v>
      </c>
      <c r="AD217" s="15">
        <f>SUM(AD210:AD216)</f>
        <v>0</v>
      </c>
      <c r="AE217" s="15">
        <f>SUM(AE210:AE216)</f>
        <v>0</v>
      </c>
      <c r="AF217" s="39"/>
      <c r="AG217" s="36"/>
    </row>
    <row r="218" spans="1:33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146"/>
      <c r="AF218" s="39"/>
      <c r="AG218" s="36"/>
    </row>
    <row r="219" spans="1:33" s="11" customFormat="1" ht="35.25" customHeight="1" x14ac:dyDescent="0.25">
      <c r="A219" s="5">
        <v>144</v>
      </c>
      <c r="B219" s="19" t="s">
        <v>125</v>
      </c>
      <c r="C219" s="12">
        <f>SUM(D219:AE219)</f>
        <v>0</v>
      </c>
      <c r="D219" s="12">
        <v>0</v>
      </c>
      <c r="E219" s="1" t="s">
        <v>13</v>
      </c>
      <c r="F219" s="1" t="s">
        <v>13</v>
      </c>
      <c r="G219" s="1" t="s">
        <v>13</v>
      </c>
      <c r="H219" s="13">
        <v>0</v>
      </c>
      <c r="I219" s="1" t="s">
        <v>13</v>
      </c>
      <c r="J219" s="1" t="s">
        <v>13</v>
      </c>
      <c r="K219" s="1" t="s">
        <v>13</v>
      </c>
      <c r="L219" s="1"/>
      <c r="M219" s="1"/>
      <c r="N219" s="1" t="s">
        <v>13</v>
      </c>
      <c r="O219" s="1" t="s">
        <v>13</v>
      </c>
      <c r="P219" s="1"/>
      <c r="Q219" s="1"/>
      <c r="R219" s="1" t="s">
        <v>13</v>
      </c>
      <c r="S219" s="1" t="s">
        <v>13</v>
      </c>
      <c r="T219" s="1" t="s">
        <v>13</v>
      </c>
      <c r="U219" s="1"/>
      <c r="V219" s="1" t="s">
        <v>13</v>
      </c>
      <c r="W219" s="1"/>
      <c r="X219" s="1"/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1" t="s">
        <v>13</v>
      </c>
      <c r="AF219" s="39"/>
      <c r="AG219" s="36"/>
    </row>
    <row r="220" spans="1:33" s="11" customFormat="1" ht="55.5" customHeight="1" x14ac:dyDescent="0.25">
      <c r="A220" s="5">
        <v>145</v>
      </c>
      <c r="B220" s="19" t="s">
        <v>155</v>
      </c>
      <c r="C220" s="12">
        <f>SUM(D220:AE220)</f>
        <v>0</v>
      </c>
      <c r="D220" s="12">
        <v>0</v>
      </c>
      <c r="E220" s="1" t="s">
        <v>13</v>
      </c>
      <c r="F220" s="1" t="s">
        <v>13</v>
      </c>
      <c r="G220" s="1" t="s">
        <v>13</v>
      </c>
      <c r="H220" s="13">
        <v>0</v>
      </c>
      <c r="I220" s="1" t="s">
        <v>13</v>
      </c>
      <c r="J220" s="1" t="s">
        <v>13</v>
      </c>
      <c r="K220" s="1" t="s">
        <v>13</v>
      </c>
      <c r="L220" s="1"/>
      <c r="M220" s="1"/>
      <c r="N220" s="1" t="s">
        <v>13</v>
      </c>
      <c r="O220" s="1" t="s">
        <v>13</v>
      </c>
      <c r="P220" s="1"/>
      <c r="Q220" s="1"/>
      <c r="R220" s="1" t="s">
        <v>13</v>
      </c>
      <c r="S220" s="1" t="s">
        <v>13</v>
      </c>
      <c r="T220" s="1" t="s">
        <v>13</v>
      </c>
      <c r="U220" s="1"/>
      <c r="V220" s="1" t="s">
        <v>13</v>
      </c>
      <c r="W220" s="1"/>
      <c r="X220" s="1"/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1" t="s">
        <v>13</v>
      </c>
      <c r="AF220" s="39"/>
      <c r="AG220" s="36"/>
    </row>
    <row r="221" spans="1:33" s="11" customFormat="1" ht="51.75" customHeight="1" x14ac:dyDescent="0.25">
      <c r="A221" s="5">
        <v>146</v>
      </c>
      <c r="B221" s="24" t="s">
        <v>154</v>
      </c>
      <c r="C221" s="12">
        <f>SUM(D221:AE221)</f>
        <v>0</v>
      </c>
      <c r="D221" s="12">
        <v>0</v>
      </c>
      <c r="E221" s="1" t="s">
        <v>13</v>
      </c>
      <c r="F221" s="1" t="s">
        <v>13</v>
      </c>
      <c r="G221" s="1" t="s">
        <v>13</v>
      </c>
      <c r="H221" s="13">
        <v>0</v>
      </c>
      <c r="I221" s="1" t="s">
        <v>13</v>
      </c>
      <c r="J221" s="1" t="s">
        <v>13</v>
      </c>
      <c r="K221" s="1" t="s">
        <v>13</v>
      </c>
      <c r="L221" s="1"/>
      <c r="M221" s="1"/>
      <c r="N221" s="1" t="s">
        <v>13</v>
      </c>
      <c r="O221" s="1" t="s">
        <v>13</v>
      </c>
      <c r="P221" s="1"/>
      <c r="Q221" s="1"/>
      <c r="R221" s="1" t="s">
        <v>13</v>
      </c>
      <c r="S221" s="1" t="s">
        <v>13</v>
      </c>
      <c r="T221" s="1" t="s">
        <v>13</v>
      </c>
      <c r="U221" s="1"/>
      <c r="V221" s="1" t="s">
        <v>13</v>
      </c>
      <c r="W221" s="1"/>
      <c r="X221" s="1"/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1" t="s">
        <v>13</v>
      </c>
      <c r="AF221" s="39"/>
      <c r="AG221" s="36"/>
    </row>
    <row r="222" spans="1:33" s="11" customFormat="1" ht="38.25" customHeight="1" x14ac:dyDescent="0.25">
      <c r="A222" s="5">
        <v>147</v>
      </c>
      <c r="B222" s="24" t="s">
        <v>156</v>
      </c>
      <c r="C222" s="12">
        <f>SUM(D222:AE222)</f>
        <v>0</v>
      </c>
      <c r="D222" s="12">
        <v>0</v>
      </c>
      <c r="E222" s="1" t="s">
        <v>13</v>
      </c>
      <c r="F222" s="1" t="s">
        <v>13</v>
      </c>
      <c r="G222" s="1" t="s">
        <v>13</v>
      </c>
      <c r="H222" s="13">
        <v>0</v>
      </c>
      <c r="I222" s="1" t="s">
        <v>13</v>
      </c>
      <c r="J222" s="1" t="s">
        <v>13</v>
      </c>
      <c r="K222" s="1" t="s">
        <v>13</v>
      </c>
      <c r="L222" s="1"/>
      <c r="M222" s="1"/>
      <c r="N222" s="1" t="s">
        <v>13</v>
      </c>
      <c r="O222" s="1" t="s">
        <v>13</v>
      </c>
      <c r="P222" s="1"/>
      <c r="Q222" s="1"/>
      <c r="R222" s="1" t="s">
        <v>13</v>
      </c>
      <c r="S222" s="1" t="s">
        <v>13</v>
      </c>
      <c r="T222" s="1" t="s">
        <v>13</v>
      </c>
      <c r="U222" s="1"/>
      <c r="V222" s="1" t="s">
        <v>13</v>
      </c>
      <c r="W222" s="1"/>
      <c r="X222" s="1"/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1" t="s">
        <v>13</v>
      </c>
      <c r="AF222" s="39"/>
      <c r="AG222" s="36"/>
    </row>
    <row r="223" spans="1:33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>SUM(D219:D222)</f>
        <v>0</v>
      </c>
      <c r="E223" s="15">
        <f t="shared" ref="E223:AB223" si="41">SUM(E219:E222)</f>
        <v>0</v>
      </c>
      <c r="F223" s="15">
        <f t="shared" si="41"/>
        <v>0</v>
      </c>
      <c r="G223" s="15">
        <f t="shared" si="41"/>
        <v>0</v>
      </c>
      <c r="H223" s="15">
        <f t="shared" si="41"/>
        <v>0</v>
      </c>
      <c r="I223" s="15">
        <f t="shared" si="41"/>
        <v>0</v>
      </c>
      <c r="J223" s="15">
        <f t="shared" si="41"/>
        <v>0</v>
      </c>
      <c r="K223" s="15">
        <f t="shared" si="41"/>
        <v>0</v>
      </c>
      <c r="L223" s="15"/>
      <c r="M223" s="15"/>
      <c r="N223" s="15">
        <f t="shared" si="41"/>
        <v>0</v>
      </c>
      <c r="O223" s="15">
        <f t="shared" si="41"/>
        <v>0</v>
      </c>
      <c r="P223" s="15"/>
      <c r="Q223" s="15"/>
      <c r="R223" s="15">
        <f t="shared" si="41"/>
        <v>0</v>
      </c>
      <c r="S223" s="15">
        <f t="shared" si="41"/>
        <v>0</v>
      </c>
      <c r="T223" s="15">
        <f t="shared" si="41"/>
        <v>0</v>
      </c>
      <c r="U223" s="15"/>
      <c r="V223" s="15">
        <f t="shared" si="41"/>
        <v>0</v>
      </c>
      <c r="W223" s="15"/>
      <c r="X223" s="15"/>
      <c r="Y223" s="15">
        <f t="shared" si="41"/>
        <v>0</v>
      </c>
      <c r="Z223" s="15">
        <f t="shared" si="41"/>
        <v>0</v>
      </c>
      <c r="AA223" s="15">
        <f t="shared" si="41"/>
        <v>0</v>
      </c>
      <c r="AB223" s="15">
        <f t="shared" si="41"/>
        <v>0</v>
      </c>
      <c r="AC223" s="15">
        <f>SUM(AC219:AC222)</f>
        <v>0</v>
      </c>
      <c r="AD223" s="15">
        <f>SUM(AD219:AD222)</f>
        <v>0</v>
      </c>
      <c r="AE223" s="15">
        <f>SUM(AE219:AE222)</f>
        <v>0</v>
      </c>
      <c r="AF223" s="39"/>
      <c r="AG223" s="36"/>
    </row>
    <row r="224" spans="1:33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  <c r="AE224" s="144"/>
    </row>
    <row r="225" spans="1:33" ht="126" customHeight="1" x14ac:dyDescent="0.25">
      <c r="A225" s="5">
        <v>148</v>
      </c>
      <c r="B225" s="10" t="s">
        <v>65</v>
      </c>
      <c r="C225" s="12">
        <f>SUM(D225:AE225)</f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/>
      <c r="M225" s="12"/>
      <c r="N225" s="12">
        <v>0</v>
      </c>
      <c r="O225" s="12">
        <v>0</v>
      </c>
      <c r="P225" s="12"/>
      <c r="Q225" s="12"/>
      <c r="R225" s="12">
        <v>0</v>
      </c>
      <c r="S225" s="12">
        <v>0</v>
      </c>
      <c r="T225" s="12">
        <v>0</v>
      </c>
      <c r="U225" s="12"/>
      <c r="V225" s="12">
        <v>0</v>
      </c>
      <c r="W225" s="12"/>
      <c r="X225" s="12"/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</row>
    <row r="226" spans="1:33" s="11" customFormat="1" x14ac:dyDescent="0.25">
      <c r="A226" s="26">
        <v>1</v>
      </c>
      <c r="B226" s="7" t="s">
        <v>25</v>
      </c>
      <c r="C226" s="15">
        <f>SUM(C225:C225)</f>
        <v>0</v>
      </c>
      <c r="D226" s="15">
        <f t="shared" ref="D226:AB226" si="42">SUM(D225:D225)</f>
        <v>0</v>
      </c>
      <c r="E226" s="15">
        <f t="shared" si="42"/>
        <v>0</v>
      </c>
      <c r="F226" s="15">
        <f t="shared" si="42"/>
        <v>0</v>
      </c>
      <c r="G226" s="15">
        <f t="shared" si="42"/>
        <v>0</v>
      </c>
      <c r="H226" s="15">
        <f t="shared" si="42"/>
        <v>0</v>
      </c>
      <c r="I226" s="15">
        <f t="shared" si="42"/>
        <v>0</v>
      </c>
      <c r="J226" s="15">
        <f t="shared" si="42"/>
        <v>0</v>
      </c>
      <c r="K226" s="15">
        <f t="shared" si="42"/>
        <v>0</v>
      </c>
      <c r="L226" s="15"/>
      <c r="M226" s="15"/>
      <c r="N226" s="15">
        <f t="shared" si="42"/>
        <v>0</v>
      </c>
      <c r="O226" s="15">
        <f t="shared" si="42"/>
        <v>0</v>
      </c>
      <c r="P226" s="15"/>
      <c r="Q226" s="15"/>
      <c r="R226" s="15">
        <f t="shared" si="42"/>
        <v>0</v>
      </c>
      <c r="S226" s="15">
        <f t="shared" si="42"/>
        <v>0</v>
      </c>
      <c r="T226" s="15">
        <f t="shared" si="42"/>
        <v>0</v>
      </c>
      <c r="U226" s="15"/>
      <c r="V226" s="15">
        <f t="shared" si="42"/>
        <v>0</v>
      </c>
      <c r="W226" s="15"/>
      <c r="X226" s="15"/>
      <c r="Y226" s="15">
        <f t="shared" si="42"/>
        <v>0</v>
      </c>
      <c r="Z226" s="15">
        <f t="shared" si="42"/>
        <v>0</v>
      </c>
      <c r="AA226" s="15">
        <f t="shared" si="42"/>
        <v>0</v>
      </c>
      <c r="AB226" s="15">
        <f t="shared" si="42"/>
        <v>0</v>
      </c>
      <c r="AC226" s="15">
        <f>SUM(AC225:AC225)</f>
        <v>0</v>
      </c>
      <c r="AD226" s="15">
        <f>SUM(AD225:AD225)</f>
        <v>0</v>
      </c>
      <c r="AE226" s="15">
        <f>SUM(AE225:AE225)</f>
        <v>0</v>
      </c>
      <c r="AF226" s="39"/>
      <c r="AG226" s="36"/>
    </row>
    <row r="227" spans="1:33" s="11" customFormat="1" ht="20.25" customHeight="1" x14ac:dyDescent="0.25">
      <c r="A227" s="37"/>
      <c r="B227" s="145" t="s">
        <v>107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146"/>
      <c r="AF227" s="39"/>
      <c r="AG227" s="36"/>
    </row>
    <row r="228" spans="1:33" s="11" customFormat="1" ht="30" x14ac:dyDescent="0.25">
      <c r="A228" s="5">
        <v>149</v>
      </c>
      <c r="B228" s="9" t="s">
        <v>141</v>
      </c>
      <c r="C228" s="34">
        <f>SUM(D228:AE228)</f>
        <v>1</v>
      </c>
      <c r="D228" s="12">
        <v>1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/>
      <c r="M228" s="12"/>
      <c r="N228" s="12">
        <v>0</v>
      </c>
      <c r="O228" s="12">
        <v>0</v>
      </c>
      <c r="P228" s="12"/>
      <c r="Q228" s="12"/>
      <c r="R228" s="12">
        <v>0</v>
      </c>
      <c r="S228" s="12">
        <v>0</v>
      </c>
      <c r="T228" s="12">
        <v>0</v>
      </c>
      <c r="U228" s="12"/>
      <c r="V228" s="12">
        <v>0</v>
      </c>
      <c r="W228" s="12"/>
      <c r="X228" s="12"/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39"/>
      <c r="AG228" s="36"/>
    </row>
    <row r="229" spans="1:33" s="11" customFormat="1" x14ac:dyDescent="0.25">
      <c r="A229" s="26">
        <v>1</v>
      </c>
      <c r="B229" s="7" t="s">
        <v>25</v>
      </c>
      <c r="C229" s="17">
        <f>SUM(C228:C228)</f>
        <v>1</v>
      </c>
      <c r="D229" s="17">
        <f>SUM(D228:D228)</f>
        <v>1</v>
      </c>
      <c r="E229" s="15">
        <f t="shared" ref="E229:AB229" si="43">SUM(E228:E228)</f>
        <v>0</v>
      </c>
      <c r="F229" s="15">
        <f t="shared" si="43"/>
        <v>0</v>
      </c>
      <c r="G229" s="15">
        <f t="shared" si="43"/>
        <v>0</v>
      </c>
      <c r="H229" s="15">
        <f t="shared" si="43"/>
        <v>0</v>
      </c>
      <c r="I229" s="15">
        <f t="shared" si="43"/>
        <v>0</v>
      </c>
      <c r="J229" s="15">
        <f t="shared" si="43"/>
        <v>0</v>
      </c>
      <c r="K229" s="15">
        <f t="shared" si="43"/>
        <v>0</v>
      </c>
      <c r="L229" s="15"/>
      <c r="M229" s="15"/>
      <c r="N229" s="15">
        <f t="shared" si="43"/>
        <v>0</v>
      </c>
      <c r="O229" s="15">
        <f t="shared" si="43"/>
        <v>0</v>
      </c>
      <c r="P229" s="15"/>
      <c r="Q229" s="15"/>
      <c r="R229" s="15">
        <f t="shared" si="43"/>
        <v>0</v>
      </c>
      <c r="S229" s="15">
        <f t="shared" si="43"/>
        <v>0</v>
      </c>
      <c r="T229" s="15">
        <f t="shared" si="43"/>
        <v>0</v>
      </c>
      <c r="U229" s="15"/>
      <c r="V229" s="15">
        <f t="shared" si="43"/>
        <v>0</v>
      </c>
      <c r="W229" s="15"/>
      <c r="X229" s="15"/>
      <c r="Y229" s="15">
        <f t="shared" si="43"/>
        <v>0</v>
      </c>
      <c r="Z229" s="15">
        <f t="shared" si="43"/>
        <v>0</v>
      </c>
      <c r="AA229" s="15">
        <f t="shared" si="43"/>
        <v>0</v>
      </c>
      <c r="AB229" s="15">
        <f t="shared" si="43"/>
        <v>0</v>
      </c>
      <c r="AC229" s="15">
        <f>SUM(AC228:AC228)</f>
        <v>0</v>
      </c>
      <c r="AD229" s="15">
        <f>SUM(AD228:AD228)</f>
        <v>0</v>
      </c>
      <c r="AE229" s="15">
        <f>SUM(AE228:AE228)</f>
        <v>0</v>
      </c>
      <c r="AF229" s="39"/>
      <c r="AG229" s="36"/>
    </row>
    <row r="230" spans="1:33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146"/>
      <c r="AF230" s="39"/>
      <c r="AG230" s="36"/>
    </row>
    <row r="231" spans="1:33" s="11" customFormat="1" ht="30" x14ac:dyDescent="0.25">
      <c r="A231" s="5">
        <v>150</v>
      </c>
      <c r="B231" s="9" t="s">
        <v>190</v>
      </c>
      <c r="C231" s="34">
        <f>SUM(D231:AE231)</f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/>
      <c r="M231" s="12"/>
      <c r="N231" s="12">
        <v>0</v>
      </c>
      <c r="O231" s="12">
        <v>0</v>
      </c>
      <c r="P231" s="12"/>
      <c r="Q231" s="12"/>
      <c r="R231" s="12">
        <v>0</v>
      </c>
      <c r="S231" s="12">
        <v>0</v>
      </c>
      <c r="T231" s="12">
        <v>0</v>
      </c>
      <c r="U231" s="12"/>
      <c r="V231" s="12">
        <v>0</v>
      </c>
      <c r="W231" s="12"/>
      <c r="X231" s="12"/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39"/>
      <c r="AG231" s="36"/>
    </row>
    <row r="232" spans="1:33" s="11" customFormat="1" x14ac:dyDescent="0.25">
      <c r="A232" s="26">
        <v>1</v>
      </c>
      <c r="B232" s="7" t="s">
        <v>25</v>
      </c>
      <c r="C232" s="17">
        <f>SUM(C231:C231)</f>
        <v>0</v>
      </c>
      <c r="D232" s="17">
        <f>SUM(D231:D231)</f>
        <v>0</v>
      </c>
      <c r="E232" s="15">
        <f t="shared" ref="E232:AB232" si="44">SUM(E231:E231)</f>
        <v>0</v>
      </c>
      <c r="F232" s="15">
        <f t="shared" si="44"/>
        <v>0</v>
      </c>
      <c r="G232" s="15">
        <f t="shared" si="44"/>
        <v>0</v>
      </c>
      <c r="H232" s="15">
        <f t="shared" si="44"/>
        <v>0</v>
      </c>
      <c r="I232" s="15">
        <f t="shared" si="44"/>
        <v>0</v>
      </c>
      <c r="J232" s="15">
        <f t="shared" si="44"/>
        <v>0</v>
      </c>
      <c r="K232" s="15">
        <f t="shared" si="44"/>
        <v>0</v>
      </c>
      <c r="L232" s="15"/>
      <c r="M232" s="15"/>
      <c r="N232" s="15">
        <f t="shared" si="44"/>
        <v>0</v>
      </c>
      <c r="O232" s="15">
        <f t="shared" si="44"/>
        <v>0</v>
      </c>
      <c r="P232" s="15"/>
      <c r="Q232" s="15"/>
      <c r="R232" s="15">
        <f t="shared" si="44"/>
        <v>0</v>
      </c>
      <c r="S232" s="15">
        <f t="shared" si="44"/>
        <v>0</v>
      </c>
      <c r="T232" s="15">
        <f t="shared" si="44"/>
        <v>0</v>
      </c>
      <c r="U232" s="15"/>
      <c r="V232" s="15">
        <f t="shared" si="44"/>
        <v>0</v>
      </c>
      <c r="W232" s="15"/>
      <c r="X232" s="15"/>
      <c r="Y232" s="15">
        <f t="shared" si="44"/>
        <v>0</v>
      </c>
      <c r="Z232" s="15">
        <f t="shared" si="44"/>
        <v>0</v>
      </c>
      <c r="AA232" s="15">
        <f t="shared" si="44"/>
        <v>0</v>
      </c>
      <c r="AB232" s="15">
        <f t="shared" si="44"/>
        <v>0</v>
      </c>
      <c r="AC232" s="15">
        <f>SUM(AC231:AC231)</f>
        <v>0</v>
      </c>
      <c r="AD232" s="15">
        <f>SUM(AD231:AD231)</f>
        <v>0</v>
      </c>
      <c r="AE232" s="15">
        <f>SUM(AE231:AE231)</f>
        <v>0</v>
      </c>
      <c r="AF232" s="39"/>
      <c r="AG232" s="36"/>
    </row>
    <row r="233" spans="1:33" s="11" customFormat="1" ht="21" customHeight="1" x14ac:dyDescent="0.25">
      <c r="A233" s="37"/>
      <c r="B233" s="145" t="s">
        <v>221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146"/>
      <c r="AF233" s="39"/>
      <c r="AG233" s="36"/>
    </row>
    <row r="234" spans="1:33" s="11" customFormat="1" ht="135" x14ac:dyDescent="0.25">
      <c r="A234" s="5">
        <v>151</v>
      </c>
      <c r="B234" s="9" t="s">
        <v>222</v>
      </c>
      <c r="C234" s="34">
        <f>SUM(D234:AE234)</f>
        <v>33</v>
      </c>
      <c r="D234" s="12">
        <v>16</v>
      </c>
      <c r="E234" s="12">
        <v>4</v>
      </c>
      <c r="F234" s="12">
        <v>5</v>
      </c>
      <c r="G234" s="12">
        <v>1</v>
      </c>
      <c r="H234" s="12">
        <v>2</v>
      </c>
      <c r="I234" s="12">
        <v>0</v>
      </c>
      <c r="J234" s="12">
        <v>0</v>
      </c>
      <c r="K234" s="12">
        <v>3</v>
      </c>
      <c r="L234" s="12"/>
      <c r="M234" s="12"/>
      <c r="N234" s="12">
        <v>0</v>
      </c>
      <c r="O234" s="12">
        <v>0</v>
      </c>
      <c r="P234" s="12"/>
      <c r="Q234" s="12"/>
      <c r="R234" s="12">
        <v>1</v>
      </c>
      <c r="S234" s="12">
        <v>0</v>
      </c>
      <c r="T234" s="12">
        <v>0</v>
      </c>
      <c r="U234" s="12"/>
      <c r="V234" s="12">
        <v>0</v>
      </c>
      <c r="W234" s="12"/>
      <c r="X234" s="12"/>
      <c r="Y234" s="12">
        <v>1</v>
      </c>
      <c r="Z234" s="12">
        <v>0</v>
      </c>
      <c r="AA234" s="12">
        <v>0</v>
      </c>
      <c r="AB234" s="12">
        <v>0</v>
      </c>
      <c r="AC234" s="12">
        <v>0</v>
      </c>
      <c r="AD234" s="12">
        <v>0</v>
      </c>
      <c r="AE234" s="12">
        <v>0</v>
      </c>
      <c r="AF234" s="39"/>
      <c r="AG234" s="36"/>
    </row>
    <row r="235" spans="1:33" s="11" customFormat="1" x14ac:dyDescent="0.25">
      <c r="A235" s="26">
        <v>1</v>
      </c>
      <c r="B235" s="7" t="s">
        <v>25</v>
      </c>
      <c r="C235" s="17">
        <f>SUM(C234:C234)</f>
        <v>33</v>
      </c>
      <c r="D235" s="17">
        <f>SUM(D234:D234)</f>
        <v>16</v>
      </c>
      <c r="E235" s="15">
        <f t="shared" ref="E235:AB235" si="45">SUM(E234:E234)</f>
        <v>4</v>
      </c>
      <c r="F235" s="15">
        <f t="shared" si="45"/>
        <v>5</v>
      </c>
      <c r="G235" s="15">
        <f t="shared" si="45"/>
        <v>1</v>
      </c>
      <c r="H235" s="15">
        <f t="shared" si="45"/>
        <v>2</v>
      </c>
      <c r="I235" s="15">
        <f t="shared" si="45"/>
        <v>0</v>
      </c>
      <c r="J235" s="15">
        <f t="shared" si="45"/>
        <v>0</v>
      </c>
      <c r="K235" s="15">
        <f t="shared" si="45"/>
        <v>3</v>
      </c>
      <c r="L235" s="15"/>
      <c r="M235" s="15"/>
      <c r="N235" s="15">
        <f t="shared" si="45"/>
        <v>0</v>
      </c>
      <c r="O235" s="15">
        <f t="shared" si="45"/>
        <v>0</v>
      </c>
      <c r="P235" s="15"/>
      <c r="Q235" s="15"/>
      <c r="R235" s="15">
        <f t="shared" si="45"/>
        <v>1</v>
      </c>
      <c r="S235" s="15">
        <f t="shared" si="45"/>
        <v>0</v>
      </c>
      <c r="T235" s="15">
        <f t="shared" si="45"/>
        <v>0</v>
      </c>
      <c r="U235" s="15"/>
      <c r="V235" s="15">
        <f t="shared" si="45"/>
        <v>0</v>
      </c>
      <c r="W235" s="15"/>
      <c r="X235" s="15"/>
      <c r="Y235" s="15">
        <f t="shared" si="45"/>
        <v>1</v>
      </c>
      <c r="Z235" s="15">
        <f t="shared" si="45"/>
        <v>0</v>
      </c>
      <c r="AA235" s="15">
        <f t="shared" si="45"/>
        <v>0</v>
      </c>
      <c r="AB235" s="15">
        <f t="shared" si="45"/>
        <v>0</v>
      </c>
      <c r="AC235" s="15">
        <f>SUM(AC234:AC234)</f>
        <v>0</v>
      </c>
      <c r="AD235" s="15">
        <f>SUM(AD234:AD234)</f>
        <v>0</v>
      </c>
      <c r="AE235" s="15">
        <f>SUM(AE234:AE234)</f>
        <v>0</v>
      </c>
      <c r="AF235" s="39"/>
      <c r="AG235" s="36"/>
    </row>
    <row r="236" spans="1:33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39"/>
      <c r="AG236" s="36"/>
    </row>
    <row r="237" spans="1:33" s="11" customFormat="1" x14ac:dyDescent="0.25">
      <c r="A237" s="5">
        <v>152</v>
      </c>
      <c r="B237" s="9" t="s">
        <v>179</v>
      </c>
      <c r="C237" s="12">
        <f>SUM(D237:AE237)</f>
        <v>0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0</v>
      </c>
      <c r="K237" s="12">
        <v>0</v>
      </c>
      <c r="L237" s="12"/>
      <c r="M237" s="12"/>
      <c r="N237" s="12">
        <v>0</v>
      </c>
      <c r="O237" s="12">
        <v>0</v>
      </c>
      <c r="P237" s="12"/>
      <c r="Q237" s="12"/>
      <c r="R237" s="12">
        <v>0</v>
      </c>
      <c r="S237" s="12">
        <v>0</v>
      </c>
      <c r="T237" s="12">
        <v>0</v>
      </c>
      <c r="U237" s="12"/>
      <c r="V237" s="12">
        <v>0</v>
      </c>
      <c r="W237" s="12"/>
      <c r="X237" s="12"/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39"/>
      <c r="AG237" s="36"/>
    </row>
    <row r="238" spans="1:33" s="11" customFormat="1" x14ac:dyDescent="0.25">
      <c r="A238" s="26">
        <v>1</v>
      </c>
      <c r="B238" s="7" t="s">
        <v>25</v>
      </c>
      <c r="C238" s="15">
        <f>SUM(C237:C237)</f>
        <v>0</v>
      </c>
      <c r="D238" s="15">
        <f t="shared" ref="D238:AB238" si="46">SUM(D237:D237)</f>
        <v>0</v>
      </c>
      <c r="E238" s="15">
        <f t="shared" si="46"/>
        <v>0</v>
      </c>
      <c r="F238" s="15">
        <f t="shared" si="46"/>
        <v>0</v>
      </c>
      <c r="G238" s="15">
        <f t="shared" si="46"/>
        <v>0</v>
      </c>
      <c r="H238" s="15">
        <f t="shared" si="46"/>
        <v>0</v>
      </c>
      <c r="I238" s="15">
        <f t="shared" si="46"/>
        <v>0</v>
      </c>
      <c r="J238" s="15">
        <f t="shared" si="46"/>
        <v>0</v>
      </c>
      <c r="K238" s="15">
        <f t="shared" si="46"/>
        <v>0</v>
      </c>
      <c r="L238" s="15"/>
      <c r="M238" s="15"/>
      <c r="N238" s="15">
        <f t="shared" si="46"/>
        <v>0</v>
      </c>
      <c r="O238" s="15">
        <f t="shared" si="46"/>
        <v>0</v>
      </c>
      <c r="P238" s="15"/>
      <c r="Q238" s="15"/>
      <c r="R238" s="15">
        <f t="shared" si="46"/>
        <v>0</v>
      </c>
      <c r="S238" s="15">
        <f t="shared" si="46"/>
        <v>0</v>
      </c>
      <c r="T238" s="15">
        <f t="shared" si="46"/>
        <v>0</v>
      </c>
      <c r="U238" s="15"/>
      <c r="V238" s="15">
        <f t="shared" si="46"/>
        <v>0</v>
      </c>
      <c r="W238" s="15"/>
      <c r="X238" s="15"/>
      <c r="Y238" s="15">
        <f t="shared" si="46"/>
        <v>0</v>
      </c>
      <c r="Z238" s="15">
        <f t="shared" si="46"/>
        <v>0</v>
      </c>
      <c r="AA238" s="15">
        <f t="shared" si="46"/>
        <v>0</v>
      </c>
      <c r="AB238" s="15">
        <f t="shared" si="46"/>
        <v>0</v>
      </c>
      <c r="AC238" s="15">
        <f>SUM(AC237:AC237)</f>
        <v>0</v>
      </c>
      <c r="AD238" s="15">
        <f>SUM(AD237:AD237)</f>
        <v>0</v>
      </c>
      <c r="AE238" s="15">
        <f>SUM(AE237:AE237)</f>
        <v>0</v>
      </c>
      <c r="AF238" s="39"/>
      <c r="AG238" s="36"/>
    </row>
    <row r="239" spans="1:33" s="11" customFormat="1" x14ac:dyDescent="0.25">
      <c r="A239" s="46"/>
      <c r="B239" s="7" t="s">
        <v>99</v>
      </c>
      <c r="C239" s="21">
        <f>C238+C226+C223+C229+C217+C232+C235</f>
        <v>120</v>
      </c>
      <c r="D239" s="21">
        <f>D238+D226+D223+D229+D217+D232+D235</f>
        <v>17</v>
      </c>
      <c r="E239" s="21">
        <f t="shared" ref="E239:AB239" si="47">E238+E226+E223+E229+E217+E232+E235</f>
        <v>10</v>
      </c>
      <c r="F239" s="21">
        <f t="shared" si="47"/>
        <v>5</v>
      </c>
      <c r="G239" s="21">
        <f t="shared" si="47"/>
        <v>1</v>
      </c>
      <c r="H239" s="21">
        <f t="shared" si="47"/>
        <v>2</v>
      </c>
      <c r="I239" s="21">
        <f t="shared" si="47"/>
        <v>13</v>
      </c>
      <c r="J239" s="21">
        <f t="shared" si="47"/>
        <v>18</v>
      </c>
      <c r="K239" s="21">
        <f t="shared" si="47"/>
        <v>8</v>
      </c>
      <c r="L239" s="21"/>
      <c r="M239" s="21"/>
      <c r="N239" s="21">
        <f t="shared" si="47"/>
        <v>1</v>
      </c>
      <c r="O239" s="21">
        <f t="shared" si="47"/>
        <v>14</v>
      </c>
      <c r="P239" s="21"/>
      <c r="Q239" s="21"/>
      <c r="R239" s="21">
        <f t="shared" si="47"/>
        <v>1</v>
      </c>
      <c r="S239" s="21">
        <f t="shared" si="47"/>
        <v>0</v>
      </c>
      <c r="T239" s="21">
        <f t="shared" si="47"/>
        <v>0</v>
      </c>
      <c r="U239" s="21"/>
      <c r="V239" s="21">
        <f t="shared" si="47"/>
        <v>0</v>
      </c>
      <c r="W239" s="21"/>
      <c r="X239" s="21"/>
      <c r="Y239" s="21">
        <f t="shared" si="47"/>
        <v>22</v>
      </c>
      <c r="Z239" s="21">
        <f t="shared" si="47"/>
        <v>1</v>
      </c>
      <c r="AA239" s="21">
        <f t="shared" si="47"/>
        <v>0</v>
      </c>
      <c r="AB239" s="21">
        <f t="shared" si="47"/>
        <v>2</v>
      </c>
      <c r="AC239" s="21">
        <f>AC238+AC226+AC223+AC229+AC217+AC232+AC235</f>
        <v>5</v>
      </c>
      <c r="AD239" s="21">
        <f>AD238+AD226+AD223+AD229+AD217+AD232</f>
        <v>0</v>
      </c>
      <c r="AE239" s="21">
        <f>AE238+AE226+AE223+AE229+AE217+AE232</f>
        <v>0</v>
      </c>
      <c r="AF239" s="39"/>
      <c r="AG239" s="36"/>
    </row>
    <row r="240" spans="1:33" ht="38.25" customHeight="1" x14ac:dyDescent="0.25">
      <c r="A240" s="5"/>
      <c r="B240" s="9" t="s">
        <v>38</v>
      </c>
      <c r="C240" s="12">
        <f>SUM(D240:AE240)</f>
        <v>8045</v>
      </c>
      <c r="D240" s="12">
        <v>960</v>
      </c>
      <c r="E240" s="12">
        <v>596</v>
      </c>
      <c r="F240" s="12">
        <v>512</v>
      </c>
      <c r="G240" s="12">
        <v>851</v>
      </c>
      <c r="H240" s="12">
        <v>1059</v>
      </c>
      <c r="I240" s="12">
        <v>704</v>
      </c>
      <c r="J240" s="12">
        <v>460</v>
      </c>
      <c r="K240" s="12">
        <v>975</v>
      </c>
      <c r="L240" s="12"/>
      <c r="M240" s="12"/>
      <c r="N240" s="12">
        <v>217</v>
      </c>
      <c r="O240" s="12">
        <v>151</v>
      </c>
      <c r="P240" s="12"/>
      <c r="Q240" s="12"/>
      <c r="R240" s="12">
        <v>82</v>
      </c>
      <c r="S240" s="12">
        <v>95</v>
      </c>
      <c r="T240" s="12">
        <v>74</v>
      </c>
      <c r="U240" s="12"/>
      <c r="V240" s="12">
        <v>267</v>
      </c>
      <c r="W240" s="12"/>
      <c r="X240" s="12"/>
      <c r="Y240" s="12">
        <v>497</v>
      </c>
      <c r="Z240" s="12">
        <v>67</v>
      </c>
      <c r="AA240" s="12">
        <v>220</v>
      </c>
      <c r="AB240" s="12">
        <v>158</v>
      </c>
      <c r="AC240" s="12">
        <v>100</v>
      </c>
      <c r="AD240" s="12">
        <v>0</v>
      </c>
      <c r="AE240" s="12">
        <v>0</v>
      </c>
    </row>
    <row r="241" spans="1:31" ht="28.5" x14ac:dyDescent="0.25">
      <c r="A241" s="46" t="s">
        <v>0</v>
      </c>
      <c r="B241" s="46" t="s">
        <v>224</v>
      </c>
      <c r="C241" s="29">
        <f t="shared" ref="C241:AB241" si="48">C239+C207+C164+C141+C71</f>
        <v>66143</v>
      </c>
      <c r="D241" s="29">
        <f>D239+D207+D164+D141+D71</f>
        <v>8442</v>
      </c>
      <c r="E241" s="29">
        <f t="shared" si="48"/>
        <v>3008</v>
      </c>
      <c r="F241" s="29">
        <f t="shared" si="48"/>
        <v>5510</v>
      </c>
      <c r="G241" s="29">
        <f t="shared" si="48"/>
        <v>8115</v>
      </c>
      <c r="H241" s="29">
        <f t="shared" si="48"/>
        <v>10520</v>
      </c>
      <c r="I241" s="29">
        <f t="shared" si="48"/>
        <v>3119</v>
      </c>
      <c r="J241" s="29">
        <f t="shared" si="48"/>
        <v>3972</v>
      </c>
      <c r="K241" s="29">
        <f t="shared" si="48"/>
        <v>6046</v>
      </c>
      <c r="L241" s="29"/>
      <c r="M241" s="29"/>
      <c r="N241" s="29">
        <f t="shared" si="48"/>
        <v>2126</v>
      </c>
      <c r="O241" s="29">
        <f t="shared" si="48"/>
        <v>961</v>
      </c>
      <c r="P241" s="29"/>
      <c r="Q241" s="29"/>
      <c r="R241" s="29">
        <f t="shared" si="48"/>
        <v>1617</v>
      </c>
      <c r="S241" s="29">
        <f t="shared" si="48"/>
        <v>718</v>
      </c>
      <c r="T241" s="29">
        <f t="shared" si="48"/>
        <v>1787</v>
      </c>
      <c r="U241" s="29"/>
      <c r="V241" s="29">
        <f t="shared" si="48"/>
        <v>2863</v>
      </c>
      <c r="W241" s="29"/>
      <c r="X241" s="29"/>
      <c r="Y241" s="29">
        <f t="shared" si="48"/>
        <v>3762</v>
      </c>
      <c r="Z241" s="29">
        <f t="shared" si="48"/>
        <v>376</v>
      </c>
      <c r="AA241" s="29">
        <f t="shared" si="48"/>
        <v>1553</v>
      </c>
      <c r="AB241" s="29">
        <f t="shared" si="48"/>
        <v>1050</v>
      </c>
      <c r="AC241" s="29">
        <f>AC239+AC207+AC164+AC141+AC71</f>
        <v>598</v>
      </c>
      <c r="AD241" s="29">
        <f>AD239+AD207+AD164+AD141+AD71</f>
        <v>0</v>
      </c>
      <c r="AE241" s="29">
        <f>AE239+AE207+AE164+AE141+AE71</f>
        <v>0</v>
      </c>
    </row>
    <row r="242" spans="1:31" x14ac:dyDescent="0.25">
      <c r="A242" s="42">
        <f>A238+A232+A229+A226+A223+A217+A206+A201+A196+A192+A183+A178+A173+A163+A149+A140+A137+A133+A129+A126+A118+A79+A70+A67+A64+A61+A58+A54+A50+A39+A32+A29+A186+A235</f>
        <v>152</v>
      </c>
      <c r="B242" s="66"/>
      <c r="C242" s="54">
        <f>C240+C241</f>
        <v>74188</v>
      </c>
      <c r="D242" s="54">
        <f>D240+D241</f>
        <v>9402</v>
      </c>
      <c r="E242" s="54">
        <f t="shared" ref="E242:AB242" si="49">E240+E241</f>
        <v>3604</v>
      </c>
      <c r="F242" s="54">
        <f t="shared" si="49"/>
        <v>6022</v>
      </c>
      <c r="G242" s="54">
        <f t="shared" si="49"/>
        <v>8966</v>
      </c>
      <c r="H242" s="54">
        <f t="shared" si="49"/>
        <v>11579</v>
      </c>
      <c r="I242" s="54">
        <f t="shared" si="49"/>
        <v>3823</v>
      </c>
      <c r="J242" s="54">
        <f t="shared" si="49"/>
        <v>4432</v>
      </c>
      <c r="K242" s="54">
        <f t="shared" si="49"/>
        <v>7021</v>
      </c>
      <c r="L242" s="54"/>
      <c r="M242" s="54"/>
      <c r="N242" s="54">
        <f t="shared" si="49"/>
        <v>2343</v>
      </c>
      <c r="O242" s="54">
        <f t="shared" si="49"/>
        <v>1112</v>
      </c>
      <c r="P242" s="54"/>
      <c r="Q242" s="54"/>
      <c r="R242" s="54">
        <f t="shared" si="49"/>
        <v>1699</v>
      </c>
      <c r="S242" s="54">
        <f t="shared" si="49"/>
        <v>813</v>
      </c>
      <c r="T242" s="54">
        <f t="shared" si="49"/>
        <v>1861</v>
      </c>
      <c r="U242" s="54"/>
      <c r="V242" s="54">
        <f t="shared" si="49"/>
        <v>3130</v>
      </c>
      <c r="W242" s="54"/>
      <c r="X242" s="54"/>
      <c r="Y242" s="54">
        <f t="shared" si="49"/>
        <v>4259</v>
      </c>
      <c r="Z242" s="54">
        <f t="shared" si="49"/>
        <v>443</v>
      </c>
      <c r="AA242" s="54">
        <f t="shared" si="49"/>
        <v>1773</v>
      </c>
      <c r="AB242" s="54">
        <f t="shared" si="49"/>
        <v>1208</v>
      </c>
      <c r="AC242" s="54">
        <f>AC240+AC241</f>
        <v>698</v>
      </c>
      <c r="AD242" s="54">
        <f>AD240+AD241</f>
        <v>0</v>
      </c>
      <c r="AE242" s="54">
        <f>AE240+AE241</f>
        <v>0</v>
      </c>
    </row>
  </sheetData>
  <mergeCells count="44">
    <mergeCell ref="B236:AE236"/>
    <mergeCell ref="B233:AE233"/>
    <mergeCell ref="B208:AE208"/>
    <mergeCell ref="B209:AE209"/>
    <mergeCell ref="B218:AE218"/>
    <mergeCell ref="B224:AE224"/>
    <mergeCell ref="B227:AE227"/>
    <mergeCell ref="B230:AE230"/>
    <mergeCell ref="B202:AE202"/>
    <mergeCell ref="B142:AE142"/>
    <mergeCell ref="B143:AE143"/>
    <mergeCell ref="B150:AE150"/>
    <mergeCell ref="B165:AE165"/>
    <mergeCell ref="B166:AE166"/>
    <mergeCell ref="B174:AE174"/>
    <mergeCell ref="B179:AE179"/>
    <mergeCell ref="B184:AE184"/>
    <mergeCell ref="B187:AE187"/>
    <mergeCell ref="B193:AE193"/>
    <mergeCell ref="B197:AE197"/>
    <mergeCell ref="B138:AE138"/>
    <mergeCell ref="B59:AE59"/>
    <mergeCell ref="B62:AE62"/>
    <mergeCell ref="B65:AE65"/>
    <mergeCell ref="B68:AE68"/>
    <mergeCell ref="B72:AE72"/>
    <mergeCell ref="B73:AE73"/>
    <mergeCell ref="B80:AE80"/>
    <mergeCell ref="B119:AE119"/>
    <mergeCell ref="B127:AE127"/>
    <mergeCell ref="B130:AE130"/>
    <mergeCell ref="B134:AE134"/>
    <mergeCell ref="B55:AE55"/>
    <mergeCell ref="I1:AE1"/>
    <mergeCell ref="B2:AE2"/>
    <mergeCell ref="A4:A5"/>
    <mergeCell ref="B4:B5"/>
    <mergeCell ref="C4:AE4"/>
    <mergeCell ref="B7:AE7"/>
    <mergeCell ref="B8:AE8"/>
    <mergeCell ref="B30:AE30"/>
    <mergeCell ref="B33:AE33"/>
    <mergeCell ref="B40:AE40"/>
    <mergeCell ref="B51:AE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42"/>
  <sheetViews>
    <sheetView topLeftCell="A4" zoomScale="70" zoomScaleNormal="70" workbookViewId="0">
      <pane xSplit="3" ySplit="2" topLeftCell="D237" activePane="bottomRight" state="frozen"/>
      <selection activeCell="A4" sqref="A4"/>
      <selection pane="topRight" activeCell="D4" sqref="D4"/>
      <selection pane="bottomLeft" activeCell="A6" sqref="A6"/>
      <selection pane="bottomRight" activeCell="H46" sqref="H46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25" customWidth="1"/>
    <col min="7" max="7" width="8.14062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7.5703125" style="2" customWidth="1"/>
    <col min="12" max="13" width="7.7109375" style="2" hidden="1" customWidth="1"/>
    <col min="14" max="14" width="6.5703125" style="2" customWidth="1"/>
    <col min="15" max="15" width="6.140625" style="2" customWidth="1"/>
    <col min="16" max="16" width="0.140625" style="2" hidden="1" customWidth="1"/>
    <col min="17" max="17" width="6.5703125" style="2" hidden="1" customWidth="1"/>
    <col min="18" max="18" width="6.28515625" style="2" customWidth="1"/>
    <col min="19" max="19" width="7.85546875" style="2" customWidth="1"/>
    <col min="20" max="20" width="6.5703125" style="2" customWidth="1"/>
    <col min="21" max="21" width="6.5703125" style="2" hidden="1" customWidth="1"/>
    <col min="22" max="22" width="8.5703125" style="2" customWidth="1"/>
    <col min="23" max="24" width="8.42578125" style="2" customWidth="1"/>
    <col min="25" max="25" width="6.5703125" style="2" customWidth="1"/>
    <col min="26" max="27" width="6.140625" style="2" customWidth="1"/>
    <col min="28" max="28" width="7.42578125" style="2" customWidth="1"/>
    <col min="29" max="29" width="6.42578125" style="2" customWidth="1"/>
    <col min="30" max="30" width="7.42578125" style="2" hidden="1" customWidth="1"/>
    <col min="31" max="32" width="9.28515625" style="2" hidden="1" customWidth="1"/>
    <col min="33" max="34" width="9.140625" style="36"/>
    <col min="35" max="16384" width="9.140625" style="2"/>
  </cols>
  <sheetData>
    <row r="1" spans="1:34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</row>
    <row r="2" spans="1:34" ht="12" customHeight="1" x14ac:dyDescent="0.25">
      <c r="A2" s="20"/>
      <c r="B2" s="151" t="s">
        <v>225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</row>
    <row r="3" spans="1:34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4" ht="15.75" customHeight="1" x14ac:dyDescent="0.25">
      <c r="A4" s="153" t="s">
        <v>1</v>
      </c>
      <c r="B4" s="157" t="s">
        <v>193</v>
      </c>
      <c r="C4" s="152" t="s">
        <v>192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</row>
    <row r="5" spans="1:34" ht="120" customHeight="1" x14ac:dyDescent="0.25">
      <c r="A5" s="153"/>
      <c r="B5" s="157"/>
      <c r="C5" s="77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  <c r="AE5" s="49"/>
      <c r="AF5" s="49"/>
    </row>
    <row r="6" spans="1:34" s="11" customFormat="1" x14ac:dyDescent="0.25">
      <c r="A6" s="80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14">
        <v>13</v>
      </c>
      <c r="N6" s="114">
        <v>12</v>
      </c>
      <c r="O6" s="114">
        <v>13</v>
      </c>
      <c r="P6" s="114">
        <v>16</v>
      </c>
      <c r="Q6" s="114">
        <v>17</v>
      </c>
      <c r="R6" s="114">
        <v>14</v>
      </c>
      <c r="S6" s="114">
        <v>15</v>
      </c>
      <c r="T6" s="114">
        <v>16</v>
      </c>
      <c r="U6" s="114">
        <v>21</v>
      </c>
      <c r="V6" s="114">
        <v>17</v>
      </c>
      <c r="W6" s="114">
        <v>18</v>
      </c>
      <c r="X6" s="114">
        <v>19</v>
      </c>
      <c r="Y6" s="114">
        <v>20</v>
      </c>
      <c r="Z6" s="114">
        <v>21</v>
      </c>
      <c r="AA6" s="114">
        <v>22</v>
      </c>
      <c r="AB6" s="114">
        <v>23</v>
      </c>
      <c r="AC6" s="114">
        <v>24</v>
      </c>
      <c r="AD6" s="114">
        <v>30</v>
      </c>
      <c r="AE6" s="114">
        <v>31</v>
      </c>
      <c r="AF6" s="114">
        <v>32</v>
      </c>
      <c r="AG6" s="39"/>
      <c r="AH6" s="39"/>
    </row>
    <row r="7" spans="1:34" x14ac:dyDescent="0.25">
      <c r="A7" s="83"/>
      <c r="B7" s="157" t="s">
        <v>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</row>
    <row r="8" spans="1:34" x14ac:dyDescent="0.25">
      <c r="A8" s="5"/>
      <c r="B8" s="156" t="s">
        <v>30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</row>
    <row r="9" spans="1:34" ht="183.75" customHeight="1" x14ac:dyDescent="0.25">
      <c r="A9" s="5">
        <v>1</v>
      </c>
      <c r="B9" s="6" t="s">
        <v>133</v>
      </c>
      <c r="C9" s="12">
        <f t="shared" ref="C9:C23" si="0">SUM(D9:AF9)</f>
        <v>3</v>
      </c>
      <c r="D9" s="12">
        <v>2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1</v>
      </c>
      <c r="K9" s="12">
        <v>0</v>
      </c>
      <c r="L9" s="12"/>
      <c r="M9" s="12"/>
      <c r="N9" s="12">
        <v>0</v>
      </c>
      <c r="O9" s="12">
        <v>0</v>
      </c>
      <c r="P9" s="12"/>
      <c r="Q9" s="12"/>
      <c r="R9" s="12">
        <v>0</v>
      </c>
      <c r="S9" s="12">
        <v>0</v>
      </c>
      <c r="T9" s="12">
        <v>0</v>
      </c>
      <c r="U9" s="12"/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2">
        <v>0</v>
      </c>
    </row>
    <row r="10" spans="1:34" ht="49.5" customHeight="1" x14ac:dyDescent="0.25">
      <c r="A10" s="5">
        <v>2</v>
      </c>
      <c r="B10" s="6" t="s">
        <v>14</v>
      </c>
      <c r="C10" s="12">
        <f t="shared" si="0"/>
        <v>380</v>
      </c>
      <c r="D10" s="12">
        <v>31</v>
      </c>
      <c r="E10" s="12">
        <v>24</v>
      </c>
      <c r="F10" s="12">
        <v>3</v>
      </c>
      <c r="G10" s="12">
        <v>4</v>
      </c>
      <c r="H10" s="12">
        <v>104</v>
      </c>
      <c r="I10" s="12">
        <v>10</v>
      </c>
      <c r="J10" s="12">
        <v>39</v>
      </c>
      <c r="K10" s="12">
        <v>13</v>
      </c>
      <c r="L10" s="12"/>
      <c r="M10" s="12"/>
      <c r="N10" s="12">
        <v>3</v>
      </c>
      <c r="O10" s="12">
        <v>8</v>
      </c>
      <c r="P10" s="12"/>
      <c r="Q10" s="12"/>
      <c r="R10" s="12">
        <v>2</v>
      </c>
      <c r="S10" s="12">
        <v>1</v>
      </c>
      <c r="T10" s="12">
        <v>7</v>
      </c>
      <c r="U10" s="12"/>
      <c r="V10" s="12">
        <v>21</v>
      </c>
      <c r="W10" s="12">
        <v>0</v>
      </c>
      <c r="X10" s="12">
        <v>0</v>
      </c>
      <c r="Y10" s="12">
        <v>69</v>
      </c>
      <c r="Z10" s="12">
        <v>4</v>
      </c>
      <c r="AA10" s="12">
        <v>19</v>
      </c>
      <c r="AB10" s="12">
        <v>12</v>
      </c>
      <c r="AC10" s="12">
        <v>6</v>
      </c>
      <c r="AD10" s="12">
        <v>0</v>
      </c>
      <c r="AE10" s="12">
        <v>0</v>
      </c>
      <c r="AF10" s="12">
        <v>0</v>
      </c>
    </row>
    <row r="11" spans="1:34" ht="61.5" customHeight="1" x14ac:dyDescent="0.25">
      <c r="A11" s="5">
        <v>3</v>
      </c>
      <c r="B11" s="6" t="s">
        <v>60</v>
      </c>
      <c r="C11" s="12">
        <f t="shared" si="0"/>
        <v>97</v>
      </c>
      <c r="D11" s="12">
        <v>4</v>
      </c>
      <c r="E11" s="12">
        <v>1</v>
      </c>
      <c r="F11" s="12">
        <v>3</v>
      </c>
      <c r="G11" s="12">
        <v>4</v>
      </c>
      <c r="H11" s="12">
        <v>3</v>
      </c>
      <c r="I11" s="12">
        <v>3</v>
      </c>
      <c r="J11" s="12">
        <v>1</v>
      </c>
      <c r="K11" s="12">
        <v>5</v>
      </c>
      <c r="L11" s="12"/>
      <c r="M11" s="12"/>
      <c r="N11" s="12">
        <v>0</v>
      </c>
      <c r="O11" s="12">
        <v>10</v>
      </c>
      <c r="P11" s="12"/>
      <c r="Q11" s="12"/>
      <c r="R11" s="12">
        <v>0</v>
      </c>
      <c r="S11" s="12">
        <v>0</v>
      </c>
      <c r="T11" s="12">
        <v>24</v>
      </c>
      <c r="U11" s="12"/>
      <c r="V11" s="12">
        <v>28</v>
      </c>
      <c r="W11" s="12">
        <v>0</v>
      </c>
      <c r="X11" s="12">
        <v>0</v>
      </c>
      <c r="Y11" s="12">
        <v>1</v>
      </c>
      <c r="Z11" s="12">
        <v>1</v>
      </c>
      <c r="AA11" s="12">
        <v>1</v>
      </c>
      <c r="AB11" s="12">
        <v>0</v>
      </c>
      <c r="AC11" s="12">
        <v>8</v>
      </c>
      <c r="AD11" s="12">
        <v>0</v>
      </c>
      <c r="AE11" s="12">
        <v>0</v>
      </c>
      <c r="AF11" s="12">
        <v>0</v>
      </c>
    </row>
    <row r="12" spans="1:34" ht="91.5" customHeight="1" x14ac:dyDescent="0.25">
      <c r="A12" s="5">
        <v>4</v>
      </c>
      <c r="B12" s="10" t="s">
        <v>98</v>
      </c>
      <c r="C12" s="12">
        <f t="shared" si="0"/>
        <v>137</v>
      </c>
      <c r="D12" s="12">
        <v>6</v>
      </c>
      <c r="E12" s="12">
        <v>0</v>
      </c>
      <c r="F12" s="12">
        <v>4</v>
      </c>
      <c r="G12" s="12">
        <v>9</v>
      </c>
      <c r="H12" s="12">
        <v>28</v>
      </c>
      <c r="I12" s="12">
        <v>0</v>
      </c>
      <c r="J12" s="12">
        <v>13</v>
      </c>
      <c r="K12" s="12">
        <v>13</v>
      </c>
      <c r="L12" s="12"/>
      <c r="M12" s="12"/>
      <c r="N12" s="12">
        <v>16</v>
      </c>
      <c r="O12" s="12">
        <v>2</v>
      </c>
      <c r="P12" s="12"/>
      <c r="Q12" s="12"/>
      <c r="R12" s="12">
        <v>2</v>
      </c>
      <c r="S12" s="12">
        <v>4</v>
      </c>
      <c r="T12" s="12">
        <v>2</v>
      </c>
      <c r="U12" s="12"/>
      <c r="V12" s="12">
        <v>7</v>
      </c>
      <c r="W12" s="12">
        <v>0</v>
      </c>
      <c r="X12" s="12">
        <v>0</v>
      </c>
      <c r="Y12" s="12">
        <v>0</v>
      </c>
      <c r="Z12" s="12">
        <v>0</v>
      </c>
      <c r="AA12" s="12">
        <v>22</v>
      </c>
      <c r="AB12" s="12">
        <v>2</v>
      </c>
      <c r="AC12" s="12">
        <v>7</v>
      </c>
      <c r="AD12" s="12">
        <v>0</v>
      </c>
      <c r="AE12" s="12">
        <v>0</v>
      </c>
      <c r="AF12" s="12">
        <v>0</v>
      </c>
    </row>
    <row r="13" spans="1:34" ht="36.75" customHeight="1" x14ac:dyDescent="0.25">
      <c r="A13" s="5">
        <v>5</v>
      </c>
      <c r="B13" s="6" t="s">
        <v>61</v>
      </c>
      <c r="C13" s="12">
        <f t="shared" si="0"/>
        <v>5</v>
      </c>
      <c r="D13" s="12">
        <v>1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1</v>
      </c>
      <c r="L13" s="12"/>
      <c r="M13" s="12"/>
      <c r="N13" s="12">
        <v>0</v>
      </c>
      <c r="O13" s="12">
        <v>0</v>
      </c>
      <c r="P13" s="12"/>
      <c r="Q13" s="12"/>
      <c r="R13" s="12">
        <v>0</v>
      </c>
      <c r="S13" s="12">
        <v>0</v>
      </c>
      <c r="T13" s="12">
        <v>0</v>
      </c>
      <c r="U13" s="12"/>
      <c r="V13" s="12">
        <v>0</v>
      </c>
      <c r="W13" s="12">
        <v>0</v>
      </c>
      <c r="X13" s="12">
        <v>0</v>
      </c>
      <c r="Y13" s="12">
        <v>3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</row>
    <row r="14" spans="1:34" ht="122.25" customHeight="1" x14ac:dyDescent="0.25">
      <c r="A14" s="5">
        <v>6</v>
      </c>
      <c r="B14" s="6" t="s">
        <v>134</v>
      </c>
      <c r="C14" s="12">
        <f t="shared" si="0"/>
        <v>3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</v>
      </c>
      <c r="K14" s="12">
        <v>0</v>
      </c>
      <c r="L14" s="12"/>
      <c r="M14" s="12"/>
      <c r="N14" s="12">
        <v>0</v>
      </c>
      <c r="O14" s="12">
        <v>0</v>
      </c>
      <c r="P14" s="12"/>
      <c r="Q14" s="12"/>
      <c r="R14" s="12">
        <v>0</v>
      </c>
      <c r="S14" s="12">
        <v>0</v>
      </c>
      <c r="T14" s="12">
        <v>1</v>
      </c>
      <c r="U14" s="12"/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</row>
    <row r="15" spans="1:34" ht="37.5" customHeight="1" x14ac:dyDescent="0.25">
      <c r="A15" s="5">
        <v>7</v>
      </c>
      <c r="B15" s="9" t="s">
        <v>50</v>
      </c>
      <c r="C15" s="12">
        <f t="shared" si="0"/>
        <v>1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1</v>
      </c>
      <c r="K15" s="12">
        <v>0</v>
      </c>
      <c r="L15" s="12"/>
      <c r="M15" s="12"/>
      <c r="N15" s="12">
        <v>0</v>
      </c>
      <c r="O15" s="12">
        <v>0</v>
      </c>
      <c r="P15" s="12"/>
      <c r="Q15" s="12"/>
      <c r="R15" s="12">
        <v>0</v>
      </c>
      <c r="S15" s="12">
        <v>0</v>
      </c>
      <c r="T15" s="12">
        <v>0</v>
      </c>
      <c r="U15" s="12"/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</row>
    <row r="16" spans="1:34" ht="45.75" customHeight="1" x14ac:dyDescent="0.25">
      <c r="A16" s="5">
        <v>8</v>
      </c>
      <c r="B16" s="30" t="s">
        <v>51</v>
      </c>
      <c r="C16" s="12">
        <f t="shared" si="0"/>
        <v>24</v>
      </c>
      <c r="D16" s="12">
        <v>1</v>
      </c>
      <c r="E16" s="12">
        <v>0</v>
      </c>
      <c r="F16" s="12">
        <v>1</v>
      </c>
      <c r="G16" s="12">
        <v>2</v>
      </c>
      <c r="H16" s="12">
        <v>2</v>
      </c>
      <c r="I16" s="12">
        <v>2</v>
      </c>
      <c r="J16" s="12">
        <v>0</v>
      </c>
      <c r="K16" s="12">
        <v>1</v>
      </c>
      <c r="L16" s="12"/>
      <c r="M16" s="12"/>
      <c r="N16" s="12">
        <v>3</v>
      </c>
      <c r="O16" s="12">
        <v>5</v>
      </c>
      <c r="P16" s="12"/>
      <c r="Q16" s="12"/>
      <c r="R16" s="12">
        <v>0</v>
      </c>
      <c r="S16" s="12">
        <v>0</v>
      </c>
      <c r="T16" s="12">
        <v>1</v>
      </c>
      <c r="U16" s="12"/>
      <c r="V16" s="12">
        <v>1</v>
      </c>
      <c r="W16" s="12">
        <v>0</v>
      </c>
      <c r="X16" s="12">
        <v>0</v>
      </c>
      <c r="Y16" s="12">
        <v>0</v>
      </c>
      <c r="Z16" s="12">
        <v>0</v>
      </c>
      <c r="AA16" s="12">
        <v>4</v>
      </c>
      <c r="AB16" s="12">
        <v>0</v>
      </c>
      <c r="AC16" s="12">
        <v>1</v>
      </c>
      <c r="AD16" s="12">
        <v>0</v>
      </c>
      <c r="AE16" s="12">
        <v>0</v>
      </c>
      <c r="AF16" s="12">
        <v>0</v>
      </c>
    </row>
    <row r="17" spans="1:34" ht="45" x14ac:dyDescent="0.25">
      <c r="A17" s="5">
        <v>9</v>
      </c>
      <c r="B17" s="30" t="s">
        <v>157</v>
      </c>
      <c r="C17" s="12">
        <f t="shared" si="0"/>
        <v>1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/>
      <c r="M17" s="12"/>
      <c r="N17" s="12">
        <v>0</v>
      </c>
      <c r="O17" s="12">
        <v>0</v>
      </c>
      <c r="P17" s="12"/>
      <c r="Q17" s="12"/>
      <c r="R17" s="12">
        <v>0</v>
      </c>
      <c r="S17" s="12">
        <v>0</v>
      </c>
      <c r="T17" s="12">
        <v>0</v>
      </c>
      <c r="U17" s="12"/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  <c r="AE17" s="12">
        <v>0</v>
      </c>
      <c r="AF17" s="12">
        <v>0</v>
      </c>
    </row>
    <row r="18" spans="1:34" ht="46.5" customHeight="1" x14ac:dyDescent="0.25">
      <c r="A18" s="5">
        <v>10</v>
      </c>
      <c r="B18" s="22" t="s">
        <v>144</v>
      </c>
      <c r="C18" s="12">
        <f t="shared" si="0"/>
        <v>4</v>
      </c>
      <c r="D18" s="12">
        <v>0</v>
      </c>
      <c r="E18" s="12">
        <v>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/>
      <c r="M18" s="12"/>
      <c r="N18" s="12">
        <v>0</v>
      </c>
      <c r="O18" s="12">
        <v>0</v>
      </c>
      <c r="P18" s="12"/>
      <c r="Q18" s="12"/>
      <c r="R18" s="12">
        <v>0</v>
      </c>
      <c r="S18" s="12">
        <v>0</v>
      </c>
      <c r="T18" s="12">
        <v>0</v>
      </c>
      <c r="U18" s="12"/>
      <c r="V18" s="12">
        <v>1</v>
      </c>
      <c r="W18" s="12">
        <v>0</v>
      </c>
      <c r="X18" s="12">
        <v>0</v>
      </c>
      <c r="Y18" s="12">
        <v>0</v>
      </c>
      <c r="Z18" s="12">
        <v>0</v>
      </c>
      <c r="AA18" s="12">
        <v>1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</row>
    <row r="19" spans="1:34" ht="30" x14ac:dyDescent="0.25">
      <c r="A19" s="5">
        <v>11</v>
      </c>
      <c r="B19" s="9" t="s">
        <v>145</v>
      </c>
      <c r="C19" s="12">
        <f t="shared" si="0"/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/>
      <c r="M19" s="12"/>
      <c r="N19" s="12">
        <v>0</v>
      </c>
      <c r="O19" s="12">
        <v>0</v>
      </c>
      <c r="P19" s="12"/>
      <c r="Q19" s="12"/>
      <c r="R19" s="12">
        <v>0</v>
      </c>
      <c r="S19" s="12">
        <v>0</v>
      </c>
      <c r="T19" s="12">
        <v>0</v>
      </c>
      <c r="U19" s="12"/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</row>
    <row r="20" spans="1:34" ht="34.5" customHeight="1" x14ac:dyDescent="0.25">
      <c r="A20" s="5">
        <v>12</v>
      </c>
      <c r="B20" s="6" t="s">
        <v>135</v>
      </c>
      <c r="C20" s="12">
        <f t="shared" si="0"/>
        <v>19</v>
      </c>
      <c r="D20" s="12">
        <v>0</v>
      </c>
      <c r="E20" s="12">
        <v>2</v>
      </c>
      <c r="F20" s="12">
        <v>0</v>
      </c>
      <c r="G20" s="12">
        <v>1</v>
      </c>
      <c r="H20" s="12">
        <v>1</v>
      </c>
      <c r="I20" s="12">
        <v>0</v>
      </c>
      <c r="J20" s="12">
        <v>0</v>
      </c>
      <c r="K20" s="12">
        <v>0</v>
      </c>
      <c r="L20" s="12"/>
      <c r="M20" s="12"/>
      <c r="N20" s="12">
        <v>2</v>
      </c>
      <c r="O20" s="12">
        <v>0</v>
      </c>
      <c r="P20" s="12"/>
      <c r="Q20" s="12"/>
      <c r="R20" s="12">
        <v>1</v>
      </c>
      <c r="S20" s="12">
        <v>1</v>
      </c>
      <c r="T20" s="12">
        <v>0</v>
      </c>
      <c r="U20" s="12"/>
      <c r="V20" s="12">
        <v>7</v>
      </c>
      <c r="W20" s="12">
        <v>0</v>
      </c>
      <c r="X20" s="12">
        <v>0</v>
      </c>
      <c r="Y20" s="12">
        <v>1</v>
      </c>
      <c r="Z20" s="12">
        <v>0</v>
      </c>
      <c r="AA20" s="12">
        <v>2</v>
      </c>
      <c r="AB20" s="12">
        <v>0</v>
      </c>
      <c r="AC20" s="12">
        <v>1</v>
      </c>
      <c r="AD20" s="12">
        <v>0</v>
      </c>
      <c r="AE20" s="12">
        <v>0</v>
      </c>
      <c r="AF20" s="12">
        <v>0</v>
      </c>
    </row>
    <row r="21" spans="1:34" ht="33" customHeight="1" x14ac:dyDescent="0.25">
      <c r="A21" s="5">
        <v>13</v>
      </c>
      <c r="B21" s="6" t="s">
        <v>182</v>
      </c>
      <c r="C21" s="12">
        <f t="shared" si="0"/>
        <v>4</v>
      </c>
      <c r="D21" s="12">
        <v>0</v>
      </c>
      <c r="E21" s="12">
        <v>2</v>
      </c>
      <c r="F21" s="12">
        <v>0</v>
      </c>
      <c r="G21" s="12">
        <v>1</v>
      </c>
      <c r="H21" s="12">
        <v>0</v>
      </c>
      <c r="I21" s="12">
        <v>0</v>
      </c>
      <c r="J21" s="12">
        <v>0</v>
      </c>
      <c r="K21" s="12">
        <v>0</v>
      </c>
      <c r="L21" s="12"/>
      <c r="M21" s="12"/>
      <c r="N21" s="12">
        <v>0</v>
      </c>
      <c r="O21" s="12">
        <v>0</v>
      </c>
      <c r="P21" s="12"/>
      <c r="Q21" s="12"/>
      <c r="R21" s="12">
        <v>0</v>
      </c>
      <c r="S21" s="12">
        <v>0</v>
      </c>
      <c r="T21" s="12">
        <v>0</v>
      </c>
      <c r="U21" s="12"/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</v>
      </c>
      <c r="AB21" s="12">
        <v>0</v>
      </c>
      <c r="AC21" s="12">
        <v>0</v>
      </c>
      <c r="AD21" s="12">
        <v>0</v>
      </c>
      <c r="AE21" s="12">
        <v>0</v>
      </c>
      <c r="AF21" s="12">
        <v>0</v>
      </c>
    </row>
    <row r="22" spans="1:34" ht="45" x14ac:dyDescent="0.25">
      <c r="A22" s="5">
        <v>14</v>
      </c>
      <c r="B22" s="9" t="s">
        <v>150</v>
      </c>
      <c r="C22" s="12">
        <f t="shared" si="0"/>
        <v>3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/>
      <c r="M22" s="12"/>
      <c r="N22" s="12">
        <v>0</v>
      </c>
      <c r="O22" s="12">
        <v>0</v>
      </c>
      <c r="P22" s="12"/>
      <c r="Q22" s="12"/>
      <c r="R22" s="12">
        <v>0</v>
      </c>
      <c r="S22" s="12">
        <v>1</v>
      </c>
      <c r="T22" s="12">
        <v>1</v>
      </c>
      <c r="U22" s="12"/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1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</row>
    <row r="23" spans="1:34" ht="47.25" customHeight="1" x14ac:dyDescent="0.25">
      <c r="A23" s="5">
        <v>15</v>
      </c>
      <c r="B23" s="6" t="s">
        <v>151</v>
      </c>
      <c r="C23" s="12">
        <f t="shared" si="0"/>
        <v>572</v>
      </c>
      <c r="D23" s="12">
        <v>14</v>
      </c>
      <c r="E23" s="12">
        <v>5</v>
      </c>
      <c r="F23" s="12">
        <v>61</v>
      </c>
      <c r="G23" s="12">
        <v>50</v>
      </c>
      <c r="H23" s="12">
        <v>75</v>
      </c>
      <c r="I23" s="12">
        <v>6</v>
      </c>
      <c r="J23" s="12">
        <v>6</v>
      </c>
      <c r="K23" s="12">
        <v>17</v>
      </c>
      <c r="L23" s="12"/>
      <c r="M23" s="12"/>
      <c r="N23" s="12">
        <v>123</v>
      </c>
      <c r="O23" s="12">
        <v>1</v>
      </c>
      <c r="P23" s="12"/>
      <c r="Q23" s="12"/>
      <c r="R23" s="12">
        <v>3</v>
      </c>
      <c r="S23" s="12">
        <v>26</v>
      </c>
      <c r="T23" s="12">
        <v>3</v>
      </c>
      <c r="U23" s="12"/>
      <c r="V23" s="12">
        <v>51</v>
      </c>
      <c r="W23" s="12">
        <v>0</v>
      </c>
      <c r="X23" s="12">
        <v>0</v>
      </c>
      <c r="Y23" s="12">
        <v>4</v>
      </c>
      <c r="Z23" s="12">
        <v>32</v>
      </c>
      <c r="AA23" s="12">
        <v>80</v>
      </c>
      <c r="AB23" s="12">
        <v>5</v>
      </c>
      <c r="AC23" s="12">
        <v>10</v>
      </c>
      <c r="AD23" s="12">
        <v>0</v>
      </c>
      <c r="AE23" s="12">
        <v>0</v>
      </c>
      <c r="AF23" s="12">
        <v>0</v>
      </c>
    </row>
    <row r="24" spans="1:34" ht="33" customHeight="1" x14ac:dyDescent="0.25">
      <c r="A24" s="5">
        <v>16</v>
      </c>
      <c r="B24" s="6" t="s">
        <v>152</v>
      </c>
      <c r="C24" s="12">
        <f>SUM(D24:AF24)</f>
        <v>91</v>
      </c>
      <c r="D24" s="12">
        <v>1</v>
      </c>
      <c r="E24" s="12">
        <v>1</v>
      </c>
      <c r="F24" s="12">
        <v>9</v>
      </c>
      <c r="G24" s="12">
        <v>3</v>
      </c>
      <c r="H24" s="12">
        <v>6</v>
      </c>
      <c r="I24" s="12">
        <v>1</v>
      </c>
      <c r="J24" s="12">
        <v>1</v>
      </c>
      <c r="K24" s="12">
        <v>7</v>
      </c>
      <c r="L24" s="12"/>
      <c r="M24" s="12"/>
      <c r="N24" s="12">
        <v>17</v>
      </c>
      <c r="O24" s="12">
        <v>11</v>
      </c>
      <c r="P24" s="12"/>
      <c r="Q24" s="12"/>
      <c r="R24" s="12">
        <v>5</v>
      </c>
      <c r="S24" s="12">
        <v>2</v>
      </c>
      <c r="T24" s="12">
        <v>1</v>
      </c>
      <c r="U24" s="12"/>
      <c r="V24" s="12">
        <v>17</v>
      </c>
      <c r="W24" s="12">
        <v>0</v>
      </c>
      <c r="X24" s="12">
        <v>0</v>
      </c>
      <c r="Y24" s="12">
        <v>0</v>
      </c>
      <c r="Z24" s="12">
        <v>0</v>
      </c>
      <c r="AA24" s="12">
        <v>7</v>
      </c>
      <c r="AB24" s="12">
        <v>0</v>
      </c>
      <c r="AC24" s="12">
        <v>2</v>
      </c>
      <c r="AD24" s="12">
        <v>0</v>
      </c>
      <c r="AE24" s="12">
        <v>0</v>
      </c>
      <c r="AF24" s="12">
        <v>0</v>
      </c>
    </row>
    <row r="25" spans="1:34" ht="33" customHeight="1" x14ac:dyDescent="0.25">
      <c r="A25" s="5">
        <v>17</v>
      </c>
      <c r="B25" s="6" t="s">
        <v>174</v>
      </c>
      <c r="C25" s="12">
        <f>SUM(D25:AF25)</f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/>
      <c r="M25" s="12"/>
      <c r="N25" s="12">
        <v>0</v>
      </c>
      <c r="O25" s="12">
        <v>0</v>
      </c>
      <c r="P25" s="12"/>
      <c r="Q25" s="12"/>
      <c r="R25" s="12">
        <v>0</v>
      </c>
      <c r="S25" s="12">
        <v>0</v>
      </c>
      <c r="T25" s="12">
        <v>0</v>
      </c>
      <c r="U25" s="12"/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  <c r="AE25" s="12">
        <v>0</v>
      </c>
      <c r="AF25" s="12">
        <v>0</v>
      </c>
    </row>
    <row r="26" spans="1:34" ht="33" customHeight="1" x14ac:dyDescent="0.25">
      <c r="A26" s="5">
        <v>18</v>
      </c>
      <c r="B26" s="6" t="s">
        <v>183</v>
      </c>
      <c r="C26" s="12">
        <f>SUM(D26:AF26)</f>
        <v>22</v>
      </c>
      <c r="D26" s="12">
        <v>0</v>
      </c>
      <c r="E26" s="12">
        <v>0</v>
      </c>
      <c r="F26" s="12">
        <v>0</v>
      </c>
      <c r="G26" s="12">
        <v>0</v>
      </c>
      <c r="H26" s="12">
        <v>3</v>
      </c>
      <c r="I26" s="12">
        <v>0</v>
      </c>
      <c r="J26" s="12">
        <v>0</v>
      </c>
      <c r="K26" s="12">
        <v>0</v>
      </c>
      <c r="L26" s="12"/>
      <c r="M26" s="12"/>
      <c r="N26" s="12">
        <v>1</v>
      </c>
      <c r="O26" s="12">
        <v>0</v>
      </c>
      <c r="P26" s="12"/>
      <c r="Q26" s="12"/>
      <c r="R26" s="12">
        <v>0</v>
      </c>
      <c r="S26" s="12">
        <v>0</v>
      </c>
      <c r="T26" s="12">
        <v>0</v>
      </c>
      <c r="U26" s="12"/>
      <c r="V26" s="12">
        <v>17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1</v>
      </c>
      <c r="AD26" s="12">
        <v>0</v>
      </c>
      <c r="AE26" s="12">
        <v>0</v>
      </c>
      <c r="AF26" s="12">
        <v>0</v>
      </c>
    </row>
    <row r="27" spans="1:34" ht="31.5" customHeight="1" x14ac:dyDescent="0.25">
      <c r="A27" s="5">
        <v>19</v>
      </c>
      <c r="B27" s="6" t="s">
        <v>218</v>
      </c>
      <c r="C27" s="12">
        <f t="shared" ref="C27" si="1">SUM(D27:AF27)</f>
        <v>2339</v>
      </c>
      <c r="D27" s="12">
        <v>159</v>
      </c>
      <c r="E27" s="12">
        <v>54</v>
      </c>
      <c r="F27" s="12">
        <v>317</v>
      </c>
      <c r="G27" s="12">
        <v>204</v>
      </c>
      <c r="H27" s="12">
        <v>463</v>
      </c>
      <c r="I27" s="12">
        <v>46</v>
      </c>
      <c r="J27" s="12">
        <v>136</v>
      </c>
      <c r="K27" s="12">
        <v>160</v>
      </c>
      <c r="L27" s="12"/>
      <c r="M27" s="12"/>
      <c r="N27" s="12">
        <v>77</v>
      </c>
      <c r="O27" s="12">
        <v>32</v>
      </c>
      <c r="P27" s="12"/>
      <c r="Q27" s="12"/>
      <c r="R27" s="12">
        <v>69</v>
      </c>
      <c r="S27" s="12">
        <v>36</v>
      </c>
      <c r="T27" s="12">
        <v>174</v>
      </c>
      <c r="U27" s="12"/>
      <c r="V27" s="12">
        <v>163</v>
      </c>
      <c r="W27" s="12">
        <v>0</v>
      </c>
      <c r="X27" s="12">
        <v>0</v>
      </c>
      <c r="Y27" s="12">
        <v>94</v>
      </c>
      <c r="Z27" s="12">
        <v>20</v>
      </c>
      <c r="AA27" s="12">
        <v>60</v>
      </c>
      <c r="AB27" s="12">
        <v>40</v>
      </c>
      <c r="AC27" s="12">
        <v>35</v>
      </c>
      <c r="AD27" s="12"/>
      <c r="AE27" s="12"/>
      <c r="AF27" s="12"/>
    </row>
    <row r="28" spans="1:34" ht="33" hidden="1" customHeight="1" x14ac:dyDescent="0.25">
      <c r="A28" s="5"/>
      <c r="B28" s="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</row>
    <row r="29" spans="1:34" s="11" customFormat="1" x14ac:dyDescent="0.25">
      <c r="A29" s="26">
        <v>19</v>
      </c>
      <c r="B29" s="7" t="s">
        <v>25</v>
      </c>
      <c r="C29" s="15">
        <f>SUM(C9:C28)</f>
        <v>3705</v>
      </c>
      <c r="D29" s="15">
        <f>SUM(D9:D28)</f>
        <v>219</v>
      </c>
      <c r="E29" s="15">
        <f t="shared" ref="E29:AF29" si="2">SUM(E9:E28)</f>
        <v>91</v>
      </c>
      <c r="F29" s="15">
        <f t="shared" si="2"/>
        <v>398</v>
      </c>
      <c r="G29" s="15">
        <f t="shared" si="2"/>
        <v>278</v>
      </c>
      <c r="H29" s="15">
        <f t="shared" si="2"/>
        <v>685</v>
      </c>
      <c r="I29" s="15">
        <f t="shared" si="2"/>
        <v>68</v>
      </c>
      <c r="J29" s="15">
        <f>SUM(J9:J28)</f>
        <v>200</v>
      </c>
      <c r="K29" s="15">
        <f t="shared" si="2"/>
        <v>217</v>
      </c>
      <c r="L29" s="15"/>
      <c r="M29" s="15"/>
      <c r="N29" s="15">
        <f t="shared" si="2"/>
        <v>242</v>
      </c>
      <c r="O29" s="15">
        <f t="shared" si="2"/>
        <v>69</v>
      </c>
      <c r="P29" s="15"/>
      <c r="Q29" s="15"/>
      <c r="R29" s="15">
        <f t="shared" si="2"/>
        <v>82</v>
      </c>
      <c r="S29" s="15">
        <f t="shared" si="2"/>
        <v>71</v>
      </c>
      <c r="T29" s="15">
        <f t="shared" si="2"/>
        <v>214</v>
      </c>
      <c r="U29" s="15"/>
      <c r="V29" s="15">
        <f t="shared" si="2"/>
        <v>313</v>
      </c>
      <c r="W29" s="15">
        <f>SUM(W9:W28)</f>
        <v>0</v>
      </c>
      <c r="X29" s="15">
        <f>SUM(X9:X28)</f>
        <v>0</v>
      </c>
      <c r="Y29" s="15">
        <f t="shared" si="2"/>
        <v>172</v>
      </c>
      <c r="Z29" s="15">
        <f t="shared" si="2"/>
        <v>57</v>
      </c>
      <c r="AA29" s="15">
        <f t="shared" si="2"/>
        <v>198</v>
      </c>
      <c r="AB29" s="15">
        <f t="shared" si="2"/>
        <v>59</v>
      </c>
      <c r="AC29" s="15">
        <f t="shared" si="2"/>
        <v>72</v>
      </c>
      <c r="AD29" s="15">
        <f t="shared" si="2"/>
        <v>0</v>
      </c>
      <c r="AE29" s="15">
        <f t="shared" ref="AE29" si="3">SUM(AE9:AE28)</f>
        <v>0</v>
      </c>
      <c r="AF29" s="15">
        <f t="shared" si="2"/>
        <v>0</v>
      </c>
      <c r="AG29" s="39"/>
      <c r="AH29" s="36"/>
    </row>
    <row r="30" spans="1:34" x14ac:dyDescent="0.25">
      <c r="A30" s="5"/>
      <c r="B30" s="156" t="s">
        <v>31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</row>
    <row r="31" spans="1:34" ht="89.25" customHeight="1" x14ac:dyDescent="0.25">
      <c r="A31" s="5">
        <v>20</v>
      </c>
      <c r="B31" s="10" t="s">
        <v>102</v>
      </c>
      <c r="C31" s="12">
        <f>SUM(D31:AF31)</f>
        <v>41</v>
      </c>
      <c r="D31" s="12">
        <v>0</v>
      </c>
      <c r="E31" s="12">
        <v>0</v>
      </c>
      <c r="F31" s="12">
        <v>0</v>
      </c>
      <c r="G31" s="12">
        <v>0</v>
      </c>
      <c r="H31" s="12">
        <v>8</v>
      </c>
      <c r="I31" s="12">
        <v>2</v>
      </c>
      <c r="J31" s="12">
        <v>14</v>
      </c>
      <c r="K31" s="12">
        <v>8</v>
      </c>
      <c r="L31" s="12"/>
      <c r="M31" s="12"/>
      <c r="N31" s="12">
        <v>0</v>
      </c>
      <c r="O31" s="12">
        <v>0</v>
      </c>
      <c r="P31" s="12"/>
      <c r="Q31" s="12"/>
      <c r="R31" s="12">
        <v>0</v>
      </c>
      <c r="S31" s="12">
        <v>0</v>
      </c>
      <c r="T31" s="12">
        <v>1</v>
      </c>
      <c r="U31" s="12"/>
      <c r="V31" s="12">
        <v>1</v>
      </c>
      <c r="W31" s="12">
        <v>0</v>
      </c>
      <c r="X31" s="12">
        <v>0</v>
      </c>
      <c r="Y31" s="12">
        <v>5</v>
      </c>
      <c r="Z31" s="12">
        <v>0</v>
      </c>
      <c r="AA31" s="12">
        <v>0</v>
      </c>
      <c r="AB31" s="12">
        <v>0</v>
      </c>
      <c r="AC31" s="12">
        <v>2</v>
      </c>
      <c r="AD31" s="12">
        <v>0</v>
      </c>
      <c r="AE31" s="12">
        <v>0</v>
      </c>
      <c r="AF31" s="12">
        <v>0</v>
      </c>
    </row>
    <row r="32" spans="1:34" s="11" customFormat="1" x14ac:dyDescent="0.25">
      <c r="A32" s="26">
        <v>1</v>
      </c>
      <c r="B32" s="7" t="s">
        <v>25</v>
      </c>
      <c r="C32" s="15">
        <f>SUM(C31)</f>
        <v>41</v>
      </c>
      <c r="D32" s="15">
        <f t="shared" ref="D32:AF32" si="4">SUM(D31)</f>
        <v>0</v>
      </c>
      <c r="E32" s="15">
        <f t="shared" si="4"/>
        <v>0</v>
      </c>
      <c r="F32" s="15">
        <f t="shared" si="4"/>
        <v>0</v>
      </c>
      <c r="G32" s="15">
        <f t="shared" si="4"/>
        <v>0</v>
      </c>
      <c r="H32" s="15">
        <f t="shared" si="4"/>
        <v>8</v>
      </c>
      <c r="I32" s="15">
        <f t="shared" si="4"/>
        <v>2</v>
      </c>
      <c r="J32" s="15">
        <f t="shared" si="4"/>
        <v>14</v>
      </c>
      <c r="K32" s="15">
        <f t="shared" si="4"/>
        <v>8</v>
      </c>
      <c r="L32" s="15"/>
      <c r="M32" s="15"/>
      <c r="N32" s="15">
        <f t="shared" si="4"/>
        <v>0</v>
      </c>
      <c r="O32" s="15">
        <f t="shared" si="4"/>
        <v>0</v>
      </c>
      <c r="P32" s="15"/>
      <c r="Q32" s="15"/>
      <c r="R32" s="15">
        <f t="shared" si="4"/>
        <v>0</v>
      </c>
      <c r="S32" s="15">
        <f t="shared" si="4"/>
        <v>0</v>
      </c>
      <c r="T32" s="15">
        <f t="shared" si="4"/>
        <v>1</v>
      </c>
      <c r="U32" s="15"/>
      <c r="V32" s="15">
        <f t="shared" si="4"/>
        <v>1</v>
      </c>
      <c r="W32" s="15">
        <f>SUM(W31)</f>
        <v>0</v>
      </c>
      <c r="X32" s="15">
        <f>SUM(X31)</f>
        <v>0</v>
      </c>
      <c r="Y32" s="15">
        <f t="shared" si="4"/>
        <v>5</v>
      </c>
      <c r="Z32" s="15">
        <f t="shared" si="4"/>
        <v>0</v>
      </c>
      <c r="AA32" s="15">
        <f t="shared" si="4"/>
        <v>0</v>
      </c>
      <c r="AB32" s="15">
        <f t="shared" si="4"/>
        <v>0</v>
      </c>
      <c r="AC32" s="15">
        <f t="shared" si="4"/>
        <v>2</v>
      </c>
      <c r="AD32" s="15">
        <f t="shared" si="4"/>
        <v>0</v>
      </c>
      <c r="AE32" s="15">
        <f t="shared" ref="AE32" si="5">SUM(AE31)</f>
        <v>0</v>
      </c>
      <c r="AF32" s="15">
        <f t="shared" si="4"/>
        <v>0</v>
      </c>
      <c r="AG32" s="39"/>
      <c r="AH32" s="36"/>
    </row>
    <row r="33" spans="1:34" x14ac:dyDescent="0.25">
      <c r="A33" s="5"/>
      <c r="B33" s="156" t="s">
        <v>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</row>
    <row r="34" spans="1:34" ht="45.75" customHeight="1" x14ac:dyDescent="0.25">
      <c r="A34" s="5">
        <v>21</v>
      </c>
      <c r="B34" s="10" t="s">
        <v>96</v>
      </c>
      <c r="C34" s="12">
        <f>SUM(D34:AF34)</f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  <c r="M34" s="13"/>
      <c r="N34" s="13">
        <v>0</v>
      </c>
      <c r="O34" s="13">
        <v>0</v>
      </c>
      <c r="P34" s="13"/>
      <c r="Q34" s="13"/>
      <c r="R34" s="13">
        <v>0</v>
      </c>
      <c r="S34" s="13">
        <v>0</v>
      </c>
      <c r="T34" s="13">
        <v>0</v>
      </c>
      <c r="U34" s="13"/>
      <c r="V34" s="13">
        <v>0</v>
      </c>
      <c r="W34" s="12">
        <v>0</v>
      </c>
      <c r="X34" s="12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  <c r="AE34" s="12">
        <v>0</v>
      </c>
      <c r="AF34" s="12">
        <v>0</v>
      </c>
    </row>
    <row r="35" spans="1:34" ht="90.75" customHeight="1" x14ac:dyDescent="0.25">
      <c r="A35" s="5">
        <v>22</v>
      </c>
      <c r="B35" s="10" t="s">
        <v>97</v>
      </c>
      <c r="C35" s="12">
        <f>SUM(D35:AF35)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/>
      <c r="M35" s="13"/>
      <c r="N35" s="13">
        <v>0</v>
      </c>
      <c r="O35" s="13">
        <v>0</v>
      </c>
      <c r="P35" s="13"/>
      <c r="Q35" s="13"/>
      <c r="R35" s="13">
        <v>0</v>
      </c>
      <c r="S35" s="13">
        <v>0</v>
      </c>
      <c r="T35" s="13">
        <v>0</v>
      </c>
      <c r="U35" s="13"/>
      <c r="V35" s="13">
        <v>0</v>
      </c>
      <c r="W35" s="12">
        <v>0</v>
      </c>
      <c r="X35" s="12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  <c r="AE35" s="12">
        <v>0</v>
      </c>
      <c r="AF35" s="12">
        <v>0</v>
      </c>
    </row>
    <row r="36" spans="1:34" ht="74.25" customHeight="1" x14ac:dyDescent="0.25">
      <c r="A36" s="5">
        <v>23</v>
      </c>
      <c r="B36" s="10" t="s">
        <v>136</v>
      </c>
      <c r="C36" s="12">
        <f>SUM(D36:AF36)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/>
      <c r="M36" s="13"/>
      <c r="N36" s="13">
        <v>0</v>
      </c>
      <c r="O36" s="13">
        <v>0</v>
      </c>
      <c r="P36" s="13"/>
      <c r="Q36" s="13"/>
      <c r="R36" s="13">
        <v>0</v>
      </c>
      <c r="S36" s="13">
        <v>0</v>
      </c>
      <c r="T36" s="13">
        <v>0</v>
      </c>
      <c r="U36" s="13"/>
      <c r="V36" s="13">
        <v>0</v>
      </c>
      <c r="W36" s="12">
        <v>0</v>
      </c>
      <c r="X36" s="12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  <c r="AE36" s="12">
        <v>0</v>
      </c>
      <c r="AF36" s="12">
        <v>0</v>
      </c>
    </row>
    <row r="37" spans="1:34" ht="30" x14ac:dyDescent="0.25">
      <c r="A37" s="5">
        <v>24</v>
      </c>
      <c r="B37" s="8" t="s">
        <v>77</v>
      </c>
      <c r="C37" s="12">
        <f>SUM(D37:AF37)</f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  <c r="M37" s="13"/>
      <c r="N37" s="13">
        <v>0</v>
      </c>
      <c r="O37" s="13">
        <v>0</v>
      </c>
      <c r="P37" s="13"/>
      <c r="Q37" s="13"/>
      <c r="R37" s="13">
        <v>0</v>
      </c>
      <c r="S37" s="13">
        <v>0</v>
      </c>
      <c r="T37" s="13">
        <v>0</v>
      </c>
      <c r="U37" s="13"/>
      <c r="V37" s="13">
        <v>0</v>
      </c>
      <c r="W37" s="12">
        <v>0</v>
      </c>
      <c r="X37" s="12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  <c r="AE37" s="12">
        <v>0</v>
      </c>
      <c r="AF37" s="12">
        <v>0</v>
      </c>
    </row>
    <row r="38" spans="1:34" ht="62.25" customHeight="1" x14ac:dyDescent="0.25">
      <c r="A38" s="5">
        <v>25</v>
      </c>
      <c r="B38" s="10" t="s">
        <v>137</v>
      </c>
      <c r="C38" s="12">
        <f>SUM(D38:AF38)</f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  <c r="M38" s="13"/>
      <c r="N38" s="13">
        <v>0</v>
      </c>
      <c r="O38" s="13">
        <v>0</v>
      </c>
      <c r="P38" s="13"/>
      <c r="Q38" s="13"/>
      <c r="R38" s="13">
        <v>0</v>
      </c>
      <c r="S38" s="13">
        <v>0</v>
      </c>
      <c r="T38" s="13">
        <v>0</v>
      </c>
      <c r="U38" s="13"/>
      <c r="V38" s="13">
        <v>0</v>
      </c>
      <c r="W38" s="12">
        <v>0</v>
      </c>
      <c r="X38" s="12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  <c r="AE38" s="12">
        <v>0</v>
      </c>
      <c r="AF38" s="12">
        <v>0</v>
      </c>
    </row>
    <row r="39" spans="1:34" s="11" customFormat="1" x14ac:dyDescent="0.25">
      <c r="A39" s="26">
        <v>5</v>
      </c>
      <c r="B39" s="7" t="s">
        <v>25</v>
      </c>
      <c r="C39" s="15">
        <f t="shared" ref="C39:AF39" si="6">SUM(C34:C38)</f>
        <v>0</v>
      </c>
      <c r="D39" s="15">
        <f t="shared" si="6"/>
        <v>0</v>
      </c>
      <c r="E39" s="15">
        <f t="shared" si="6"/>
        <v>0</v>
      </c>
      <c r="F39" s="15">
        <f t="shared" si="6"/>
        <v>0</v>
      </c>
      <c r="G39" s="15">
        <f t="shared" si="6"/>
        <v>0</v>
      </c>
      <c r="H39" s="15">
        <f t="shared" si="6"/>
        <v>0</v>
      </c>
      <c r="I39" s="15">
        <f t="shared" si="6"/>
        <v>0</v>
      </c>
      <c r="J39" s="15">
        <f t="shared" si="6"/>
        <v>0</v>
      </c>
      <c r="K39" s="15">
        <f t="shared" si="6"/>
        <v>0</v>
      </c>
      <c r="L39" s="15"/>
      <c r="M39" s="15"/>
      <c r="N39" s="15">
        <f t="shared" si="6"/>
        <v>0</v>
      </c>
      <c r="O39" s="15">
        <f t="shared" si="6"/>
        <v>0</v>
      </c>
      <c r="P39" s="15"/>
      <c r="Q39" s="15"/>
      <c r="R39" s="15">
        <f t="shared" si="6"/>
        <v>0</v>
      </c>
      <c r="S39" s="15">
        <f t="shared" si="6"/>
        <v>0</v>
      </c>
      <c r="T39" s="15">
        <f t="shared" si="6"/>
        <v>0</v>
      </c>
      <c r="U39" s="15"/>
      <c r="V39" s="15">
        <f t="shared" si="6"/>
        <v>0</v>
      </c>
      <c r="W39" s="15">
        <f>SUM(W34:W38)</f>
        <v>0</v>
      </c>
      <c r="X39" s="15">
        <f>SUM(X34:X38)</f>
        <v>0</v>
      </c>
      <c r="Y39" s="15">
        <f t="shared" si="6"/>
        <v>0</v>
      </c>
      <c r="Z39" s="15">
        <f t="shared" si="6"/>
        <v>0</v>
      </c>
      <c r="AA39" s="15">
        <f t="shared" si="6"/>
        <v>0</v>
      </c>
      <c r="AB39" s="15">
        <f t="shared" si="6"/>
        <v>0</v>
      </c>
      <c r="AC39" s="15">
        <f t="shared" si="6"/>
        <v>0</v>
      </c>
      <c r="AD39" s="15">
        <f t="shared" si="6"/>
        <v>0</v>
      </c>
      <c r="AE39" s="15">
        <f t="shared" ref="AE39" si="7">SUM(AE34:AE38)</f>
        <v>0</v>
      </c>
      <c r="AF39" s="15">
        <f t="shared" si="6"/>
        <v>0</v>
      </c>
      <c r="AG39" s="39"/>
      <c r="AH39" s="36"/>
    </row>
    <row r="40" spans="1:34" x14ac:dyDescent="0.25">
      <c r="A40" s="5"/>
      <c r="B40" s="156" t="s">
        <v>22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</row>
    <row r="41" spans="1:34" ht="32.25" customHeight="1" x14ac:dyDescent="0.25">
      <c r="A41" s="5">
        <v>26</v>
      </c>
      <c r="B41" s="10" t="s">
        <v>23</v>
      </c>
      <c r="C41" s="12">
        <f t="shared" ref="C41:C49" si="8">SUM(D41:AF41)</f>
        <v>16</v>
      </c>
      <c r="D41" s="12">
        <v>0</v>
      </c>
      <c r="E41" s="12">
        <v>1</v>
      </c>
      <c r="F41" s="12">
        <v>0</v>
      </c>
      <c r="G41" s="12">
        <v>0</v>
      </c>
      <c r="H41" s="12">
        <v>4</v>
      </c>
      <c r="I41" s="12">
        <v>2</v>
      </c>
      <c r="J41" s="12">
        <v>0</v>
      </c>
      <c r="K41" s="12">
        <v>3</v>
      </c>
      <c r="L41" s="12"/>
      <c r="M41" s="12"/>
      <c r="N41" s="12">
        <v>0</v>
      </c>
      <c r="O41" s="12">
        <v>0</v>
      </c>
      <c r="P41" s="12"/>
      <c r="Q41" s="12"/>
      <c r="R41" s="12">
        <v>0</v>
      </c>
      <c r="S41" s="12">
        <v>0</v>
      </c>
      <c r="T41" s="12">
        <v>3</v>
      </c>
      <c r="U41" s="12"/>
      <c r="V41" s="12">
        <v>3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>
        <v>0</v>
      </c>
      <c r="AE41" s="12">
        <v>0</v>
      </c>
      <c r="AF41" s="12">
        <v>0</v>
      </c>
    </row>
    <row r="42" spans="1:34" ht="45.75" customHeight="1" x14ac:dyDescent="0.25">
      <c r="A42" s="5">
        <v>27</v>
      </c>
      <c r="B42" s="22" t="s">
        <v>41</v>
      </c>
      <c r="C42" s="12">
        <f t="shared" si="8"/>
        <v>6693</v>
      </c>
      <c r="D42" s="12">
        <v>969</v>
      </c>
      <c r="E42" s="12">
        <v>372</v>
      </c>
      <c r="F42" s="12">
        <v>200</v>
      </c>
      <c r="G42" s="12">
        <v>395</v>
      </c>
      <c r="H42" s="12">
        <v>1856</v>
      </c>
      <c r="I42" s="12">
        <v>594</v>
      </c>
      <c r="J42" s="12">
        <v>339</v>
      </c>
      <c r="K42" s="12">
        <v>683</v>
      </c>
      <c r="L42" s="12"/>
      <c r="M42" s="12"/>
      <c r="N42" s="12">
        <v>71</v>
      </c>
      <c r="O42" s="12">
        <v>65</v>
      </c>
      <c r="P42" s="12"/>
      <c r="Q42" s="12"/>
      <c r="R42" s="12">
        <v>203</v>
      </c>
      <c r="S42" s="12">
        <v>95</v>
      </c>
      <c r="T42" s="12">
        <v>38</v>
      </c>
      <c r="U42" s="12"/>
      <c r="V42" s="12">
        <v>348</v>
      </c>
      <c r="W42" s="12">
        <v>0</v>
      </c>
      <c r="X42" s="12">
        <v>0</v>
      </c>
      <c r="Y42" s="12">
        <v>226</v>
      </c>
      <c r="Z42" s="12">
        <v>27</v>
      </c>
      <c r="AA42" s="12">
        <v>75</v>
      </c>
      <c r="AB42" s="12">
        <v>82</v>
      </c>
      <c r="AC42" s="12">
        <v>55</v>
      </c>
      <c r="AD42" s="12">
        <v>0</v>
      </c>
      <c r="AE42" s="12">
        <v>0</v>
      </c>
      <c r="AF42" s="12">
        <v>0</v>
      </c>
    </row>
    <row r="43" spans="1:34" ht="65.25" customHeight="1" x14ac:dyDescent="0.25">
      <c r="A43" s="5">
        <v>28</v>
      </c>
      <c r="B43" s="22" t="s">
        <v>62</v>
      </c>
      <c r="C43" s="12">
        <f t="shared" si="8"/>
        <v>1072</v>
      </c>
      <c r="D43" s="12">
        <v>274</v>
      </c>
      <c r="E43" s="12">
        <v>53</v>
      </c>
      <c r="F43" s="12">
        <v>68</v>
      </c>
      <c r="G43" s="12">
        <v>120</v>
      </c>
      <c r="H43" s="12">
        <v>50</v>
      </c>
      <c r="I43" s="12">
        <v>10</v>
      </c>
      <c r="J43" s="12">
        <v>9</v>
      </c>
      <c r="K43" s="12">
        <v>86</v>
      </c>
      <c r="L43" s="12"/>
      <c r="M43" s="12"/>
      <c r="N43" s="12">
        <v>1</v>
      </c>
      <c r="O43" s="12">
        <v>0</v>
      </c>
      <c r="P43" s="12"/>
      <c r="Q43" s="12"/>
      <c r="R43" s="12">
        <v>202</v>
      </c>
      <c r="S43" s="12">
        <v>50</v>
      </c>
      <c r="T43" s="12">
        <v>0</v>
      </c>
      <c r="U43" s="12"/>
      <c r="V43" s="12">
        <v>119</v>
      </c>
      <c r="W43" s="12">
        <v>0</v>
      </c>
      <c r="X43" s="12">
        <v>0</v>
      </c>
      <c r="Y43" s="12">
        <v>17</v>
      </c>
      <c r="Z43" s="12">
        <v>2</v>
      </c>
      <c r="AA43" s="12">
        <v>3</v>
      </c>
      <c r="AB43" s="12">
        <v>6</v>
      </c>
      <c r="AC43" s="12">
        <v>2</v>
      </c>
      <c r="AD43" s="12">
        <v>0</v>
      </c>
      <c r="AE43" s="12">
        <v>0</v>
      </c>
      <c r="AF43" s="12">
        <v>0</v>
      </c>
    </row>
    <row r="44" spans="1:34" ht="65.25" customHeight="1" x14ac:dyDescent="0.25">
      <c r="A44" s="5">
        <v>29</v>
      </c>
      <c r="B44" s="22" t="s">
        <v>95</v>
      </c>
      <c r="C44" s="12">
        <f t="shared" si="8"/>
        <v>2181</v>
      </c>
      <c r="D44" s="12">
        <v>103</v>
      </c>
      <c r="E44" s="12">
        <v>51</v>
      </c>
      <c r="F44" s="12">
        <v>239</v>
      </c>
      <c r="G44" s="12">
        <v>426</v>
      </c>
      <c r="H44" s="12">
        <v>560</v>
      </c>
      <c r="I44" s="12">
        <v>93</v>
      </c>
      <c r="J44" s="12">
        <v>124</v>
      </c>
      <c r="K44" s="12">
        <v>104</v>
      </c>
      <c r="L44" s="12"/>
      <c r="M44" s="12"/>
      <c r="N44" s="12">
        <v>93</v>
      </c>
      <c r="O44" s="12">
        <v>33</v>
      </c>
      <c r="P44" s="12"/>
      <c r="Q44" s="12"/>
      <c r="R44" s="12">
        <v>17</v>
      </c>
      <c r="S44" s="12">
        <v>27</v>
      </c>
      <c r="T44" s="12">
        <v>11</v>
      </c>
      <c r="U44" s="12"/>
      <c r="V44" s="12">
        <v>11</v>
      </c>
      <c r="W44" s="12" t="s">
        <v>13</v>
      </c>
      <c r="X44" s="12" t="s">
        <v>13</v>
      </c>
      <c r="Y44" s="12">
        <v>131</v>
      </c>
      <c r="Z44" s="12">
        <v>16</v>
      </c>
      <c r="AA44" s="12">
        <v>72</v>
      </c>
      <c r="AB44" s="12">
        <v>37</v>
      </c>
      <c r="AC44" s="12">
        <v>33</v>
      </c>
      <c r="AD44" s="12">
        <v>0</v>
      </c>
      <c r="AE44" s="12">
        <v>0</v>
      </c>
      <c r="AF44" s="12">
        <v>0</v>
      </c>
    </row>
    <row r="45" spans="1:34" ht="50.25" customHeight="1" x14ac:dyDescent="0.25">
      <c r="A45" s="5">
        <v>30</v>
      </c>
      <c r="B45" s="22" t="s">
        <v>165</v>
      </c>
      <c r="C45" s="12">
        <f t="shared" si="8"/>
        <v>4037</v>
      </c>
      <c r="D45" s="12">
        <v>431</v>
      </c>
      <c r="E45" s="12">
        <v>135</v>
      </c>
      <c r="F45" s="12">
        <v>301</v>
      </c>
      <c r="G45" s="12">
        <v>520</v>
      </c>
      <c r="H45" s="12">
        <v>847</v>
      </c>
      <c r="I45" s="12">
        <v>197</v>
      </c>
      <c r="J45" s="12">
        <v>142</v>
      </c>
      <c r="K45" s="12">
        <v>333</v>
      </c>
      <c r="L45" s="12"/>
      <c r="M45" s="12"/>
      <c r="N45" s="12">
        <v>108</v>
      </c>
      <c r="O45" s="12">
        <v>69</v>
      </c>
      <c r="P45" s="12"/>
      <c r="Q45" s="12"/>
      <c r="R45" s="12">
        <v>93</v>
      </c>
      <c r="S45" s="12">
        <v>34</v>
      </c>
      <c r="T45" s="12">
        <v>226</v>
      </c>
      <c r="U45" s="12"/>
      <c r="V45" s="12">
        <v>182</v>
      </c>
      <c r="W45" s="12">
        <v>0</v>
      </c>
      <c r="X45" s="12">
        <v>0</v>
      </c>
      <c r="Y45" s="12">
        <v>197</v>
      </c>
      <c r="Z45" s="12">
        <v>19</v>
      </c>
      <c r="AA45" s="12">
        <v>93</v>
      </c>
      <c r="AB45" s="12">
        <v>69</v>
      </c>
      <c r="AC45" s="12">
        <v>41</v>
      </c>
      <c r="AD45" s="12">
        <v>0</v>
      </c>
      <c r="AE45" s="12">
        <v>0</v>
      </c>
      <c r="AF45" s="12">
        <v>0</v>
      </c>
    </row>
    <row r="46" spans="1:34" ht="48.75" customHeight="1" x14ac:dyDescent="0.25">
      <c r="A46" s="5">
        <v>31</v>
      </c>
      <c r="B46" s="22" t="s">
        <v>164</v>
      </c>
      <c r="C46" s="12">
        <f t="shared" si="8"/>
        <v>2193</v>
      </c>
      <c r="D46" s="12">
        <v>207</v>
      </c>
      <c r="E46" s="12">
        <v>87</v>
      </c>
      <c r="F46" s="12">
        <v>146</v>
      </c>
      <c r="G46" s="12">
        <v>213</v>
      </c>
      <c r="H46" s="12">
        <v>408</v>
      </c>
      <c r="I46" s="12">
        <v>54</v>
      </c>
      <c r="J46" s="12">
        <v>90</v>
      </c>
      <c r="K46" s="12">
        <v>240</v>
      </c>
      <c r="L46" s="12"/>
      <c r="M46" s="12"/>
      <c r="N46" s="12">
        <v>204</v>
      </c>
      <c r="O46" s="12">
        <v>47</v>
      </c>
      <c r="P46" s="12"/>
      <c r="Q46" s="12"/>
      <c r="R46" s="12">
        <v>53</v>
      </c>
      <c r="S46" s="12">
        <v>9</v>
      </c>
      <c r="T46" s="12">
        <v>27</v>
      </c>
      <c r="U46" s="12"/>
      <c r="V46" s="12">
        <v>60</v>
      </c>
      <c r="W46" s="12">
        <v>0</v>
      </c>
      <c r="X46" s="12">
        <v>0</v>
      </c>
      <c r="Y46" s="12">
        <v>131</v>
      </c>
      <c r="Z46" s="12">
        <v>40</v>
      </c>
      <c r="AA46" s="12">
        <v>120</v>
      </c>
      <c r="AB46" s="12">
        <v>35</v>
      </c>
      <c r="AC46" s="12">
        <v>22</v>
      </c>
      <c r="AD46" s="12">
        <v>0</v>
      </c>
      <c r="AE46" s="12">
        <v>0</v>
      </c>
      <c r="AF46" s="12">
        <v>0</v>
      </c>
    </row>
    <row r="47" spans="1:34" ht="63.75" customHeight="1" x14ac:dyDescent="0.25">
      <c r="A47" s="5">
        <v>32</v>
      </c>
      <c r="B47" s="22" t="s">
        <v>223</v>
      </c>
      <c r="C47" s="12">
        <f t="shared" si="8"/>
        <v>36</v>
      </c>
      <c r="D47" s="12" t="s">
        <v>13</v>
      </c>
      <c r="E47" s="12" t="s">
        <v>13</v>
      </c>
      <c r="F47" s="12">
        <v>21</v>
      </c>
      <c r="G47" s="12" t="s">
        <v>13</v>
      </c>
      <c r="H47" s="12">
        <v>15</v>
      </c>
      <c r="I47" s="12" t="s">
        <v>13</v>
      </c>
      <c r="J47" s="12" t="s">
        <v>13</v>
      </c>
      <c r="K47" s="12" t="s">
        <v>13</v>
      </c>
      <c r="L47" s="12"/>
      <c r="M47" s="12"/>
      <c r="N47" s="12" t="s">
        <v>13</v>
      </c>
      <c r="O47" s="12" t="s">
        <v>13</v>
      </c>
      <c r="P47" s="12"/>
      <c r="Q47" s="12"/>
      <c r="R47" s="12" t="s">
        <v>13</v>
      </c>
      <c r="S47" s="12" t="s">
        <v>13</v>
      </c>
      <c r="T47" s="12" t="s">
        <v>13</v>
      </c>
      <c r="U47" s="12"/>
      <c r="V47" s="12" t="s">
        <v>13</v>
      </c>
      <c r="W47" s="12" t="s">
        <v>13</v>
      </c>
      <c r="X47" s="12" t="s">
        <v>13</v>
      </c>
      <c r="Y47" s="12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2">
        <v>0</v>
      </c>
      <c r="AE47" s="12">
        <v>0</v>
      </c>
      <c r="AF47" s="12">
        <v>0</v>
      </c>
    </row>
    <row r="48" spans="1:34" ht="78" customHeight="1" x14ac:dyDescent="0.25">
      <c r="A48" s="5">
        <v>33</v>
      </c>
      <c r="B48" s="22" t="s">
        <v>146</v>
      </c>
      <c r="C48" s="12">
        <f t="shared" si="8"/>
        <v>13771</v>
      </c>
      <c r="D48" s="12">
        <f>1475+430</f>
        <v>1905</v>
      </c>
      <c r="E48" s="12">
        <v>689</v>
      </c>
      <c r="F48" s="12">
        <v>1272</v>
      </c>
      <c r="G48" s="12">
        <v>1989</v>
      </c>
      <c r="H48" s="12">
        <v>1691</v>
      </c>
      <c r="I48" s="12">
        <v>195</v>
      </c>
      <c r="J48" s="12">
        <v>1210</v>
      </c>
      <c r="K48" s="12">
        <v>1000</v>
      </c>
      <c r="L48" s="12"/>
      <c r="M48" s="12"/>
      <c r="N48" s="12">
        <v>485</v>
      </c>
      <c r="O48" s="12">
        <v>202</v>
      </c>
      <c r="P48" s="12"/>
      <c r="Q48" s="12"/>
      <c r="R48" s="12">
        <v>273</v>
      </c>
      <c r="S48" s="12">
        <v>270</v>
      </c>
      <c r="T48" s="12">
        <v>419</v>
      </c>
      <c r="U48" s="12"/>
      <c r="V48" s="12">
        <v>633</v>
      </c>
      <c r="W48" s="12">
        <v>0</v>
      </c>
      <c r="X48" s="12">
        <v>0</v>
      </c>
      <c r="Y48" s="12">
        <v>901</v>
      </c>
      <c r="Z48" s="12">
        <v>15</v>
      </c>
      <c r="AA48" s="12">
        <v>254</v>
      </c>
      <c r="AB48" s="12">
        <v>249</v>
      </c>
      <c r="AC48" s="12">
        <v>119</v>
      </c>
      <c r="AD48" s="12">
        <v>0</v>
      </c>
      <c r="AE48" s="12">
        <v>0</v>
      </c>
      <c r="AF48" s="12">
        <v>0</v>
      </c>
    </row>
    <row r="49" spans="1:34" ht="68.25" customHeight="1" x14ac:dyDescent="0.25">
      <c r="A49" s="5">
        <v>34</v>
      </c>
      <c r="B49" s="9" t="s">
        <v>63</v>
      </c>
      <c r="C49" s="12">
        <f t="shared" si="8"/>
        <v>2168</v>
      </c>
      <c r="D49" s="12">
        <v>403</v>
      </c>
      <c r="E49" s="12">
        <v>62</v>
      </c>
      <c r="F49" s="12">
        <v>318</v>
      </c>
      <c r="G49" s="12">
        <v>380</v>
      </c>
      <c r="H49" s="12">
        <v>151</v>
      </c>
      <c r="I49" s="12">
        <v>58</v>
      </c>
      <c r="J49" s="12">
        <v>98</v>
      </c>
      <c r="K49" s="12">
        <v>31</v>
      </c>
      <c r="L49" s="12"/>
      <c r="M49" s="12"/>
      <c r="N49" s="12">
        <v>30</v>
      </c>
      <c r="O49" s="12">
        <v>13</v>
      </c>
      <c r="P49" s="12"/>
      <c r="Q49" s="12"/>
      <c r="R49" s="12">
        <v>7</v>
      </c>
      <c r="S49" s="12">
        <v>1</v>
      </c>
      <c r="T49" s="12">
        <v>499</v>
      </c>
      <c r="U49" s="12"/>
      <c r="V49" s="12">
        <v>22</v>
      </c>
      <c r="W49" s="12">
        <v>0</v>
      </c>
      <c r="X49" s="12">
        <v>0</v>
      </c>
      <c r="Y49" s="12">
        <v>34</v>
      </c>
      <c r="Z49" s="12">
        <v>3</v>
      </c>
      <c r="AA49" s="12">
        <v>2</v>
      </c>
      <c r="AB49" s="12">
        <v>56</v>
      </c>
      <c r="AC49" s="12">
        <v>0</v>
      </c>
      <c r="AD49" s="12">
        <v>0</v>
      </c>
      <c r="AE49" s="12">
        <v>0</v>
      </c>
      <c r="AF49" s="12">
        <v>0</v>
      </c>
    </row>
    <row r="50" spans="1:34" s="11" customFormat="1" x14ac:dyDescent="0.25">
      <c r="A50" s="26">
        <v>9</v>
      </c>
      <c r="B50" s="7" t="s">
        <v>25</v>
      </c>
      <c r="C50" s="16">
        <f>SUM(C41:C49)</f>
        <v>32167</v>
      </c>
      <c r="D50" s="16">
        <f>SUM(D41:D49)</f>
        <v>4292</v>
      </c>
      <c r="E50" s="16">
        <f t="shared" ref="E50:AF50" si="9">SUM(E41:E49)</f>
        <v>1450</v>
      </c>
      <c r="F50" s="16">
        <f t="shared" si="9"/>
        <v>2565</v>
      </c>
      <c r="G50" s="16">
        <f t="shared" si="9"/>
        <v>4043</v>
      </c>
      <c r="H50" s="16">
        <f t="shared" si="9"/>
        <v>5582</v>
      </c>
      <c r="I50" s="16">
        <f t="shared" si="9"/>
        <v>1203</v>
      </c>
      <c r="J50" s="16">
        <f t="shared" si="9"/>
        <v>2012</v>
      </c>
      <c r="K50" s="16">
        <f t="shared" si="9"/>
        <v>2480</v>
      </c>
      <c r="L50" s="16"/>
      <c r="M50" s="16"/>
      <c r="N50" s="16">
        <f t="shared" si="9"/>
        <v>992</v>
      </c>
      <c r="O50" s="16">
        <f t="shared" si="9"/>
        <v>429</v>
      </c>
      <c r="P50" s="16"/>
      <c r="Q50" s="16"/>
      <c r="R50" s="16">
        <f t="shared" si="9"/>
        <v>848</v>
      </c>
      <c r="S50" s="16">
        <f t="shared" si="9"/>
        <v>486</v>
      </c>
      <c r="T50" s="16">
        <f t="shared" si="9"/>
        <v>1223</v>
      </c>
      <c r="U50" s="16"/>
      <c r="V50" s="16">
        <f t="shared" si="9"/>
        <v>1378</v>
      </c>
      <c r="W50" s="16">
        <f>SUM(W41:W49)</f>
        <v>0</v>
      </c>
      <c r="X50" s="16">
        <f>SUM(X41:X49)</f>
        <v>0</v>
      </c>
      <c r="Y50" s="16">
        <f t="shared" si="9"/>
        <v>1637</v>
      </c>
      <c r="Z50" s="16">
        <f t="shared" si="9"/>
        <v>122</v>
      </c>
      <c r="AA50" s="16">
        <f t="shared" si="9"/>
        <v>619</v>
      </c>
      <c r="AB50" s="16">
        <f t="shared" si="9"/>
        <v>534</v>
      </c>
      <c r="AC50" s="16">
        <f t="shared" si="9"/>
        <v>272</v>
      </c>
      <c r="AD50" s="16">
        <f t="shared" si="9"/>
        <v>0</v>
      </c>
      <c r="AE50" s="16">
        <f t="shared" ref="AE50" si="10">SUM(AE41:AE49)</f>
        <v>0</v>
      </c>
      <c r="AF50" s="16">
        <f t="shared" si="9"/>
        <v>0</v>
      </c>
      <c r="AG50" s="39"/>
      <c r="AH50" s="36"/>
    </row>
    <row r="51" spans="1:34" ht="24" customHeight="1" x14ac:dyDescent="0.25">
      <c r="A51" s="5"/>
      <c r="B51" s="156" t="s">
        <v>162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</row>
    <row r="52" spans="1:34" ht="34.5" customHeight="1" x14ac:dyDescent="0.25">
      <c r="A52" s="5">
        <v>35</v>
      </c>
      <c r="B52" s="31" t="s">
        <v>34</v>
      </c>
      <c r="C52" s="12">
        <f>SUM(D52:AF52)</f>
        <v>2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1</v>
      </c>
      <c r="J52" s="12">
        <v>0</v>
      </c>
      <c r="K52" s="12">
        <v>0</v>
      </c>
      <c r="L52" s="12"/>
      <c r="M52" s="12"/>
      <c r="N52" s="12">
        <v>1</v>
      </c>
      <c r="O52" s="12">
        <v>0</v>
      </c>
      <c r="P52" s="12"/>
      <c r="Q52" s="12"/>
      <c r="R52" s="12">
        <v>0</v>
      </c>
      <c r="S52" s="12">
        <v>0</v>
      </c>
      <c r="T52" s="12">
        <v>0</v>
      </c>
      <c r="U52" s="12"/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</row>
    <row r="53" spans="1:34" ht="46.5" customHeight="1" x14ac:dyDescent="0.25">
      <c r="A53" s="5">
        <v>36</v>
      </c>
      <c r="B53" s="22" t="s">
        <v>64</v>
      </c>
      <c r="C53" s="12">
        <f>SUM(D53:AF53)</f>
        <v>1</v>
      </c>
      <c r="D53" s="12">
        <v>0</v>
      </c>
      <c r="E53" s="12">
        <v>0</v>
      </c>
      <c r="F53" s="12">
        <v>1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/>
      <c r="M53" s="12"/>
      <c r="N53" s="12">
        <v>0</v>
      </c>
      <c r="O53" s="12">
        <v>0</v>
      </c>
      <c r="P53" s="12"/>
      <c r="Q53" s="12"/>
      <c r="R53" s="12">
        <v>0</v>
      </c>
      <c r="S53" s="12">
        <v>0</v>
      </c>
      <c r="T53" s="12">
        <v>0</v>
      </c>
      <c r="U53" s="12"/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  <c r="AE53" s="12">
        <v>0</v>
      </c>
      <c r="AF53" s="12">
        <v>0</v>
      </c>
    </row>
    <row r="54" spans="1:34" s="11" customFormat="1" x14ac:dyDescent="0.25">
      <c r="A54" s="56">
        <v>2</v>
      </c>
      <c r="B54" s="7" t="s">
        <v>25</v>
      </c>
      <c r="C54" s="15">
        <f t="shared" ref="C54:AF54" si="11">SUM(C52:C53)</f>
        <v>3</v>
      </c>
      <c r="D54" s="15">
        <f t="shared" si="11"/>
        <v>0</v>
      </c>
      <c r="E54" s="15">
        <f t="shared" si="11"/>
        <v>0</v>
      </c>
      <c r="F54" s="15">
        <f t="shared" si="11"/>
        <v>1</v>
      </c>
      <c r="G54" s="15">
        <f t="shared" si="11"/>
        <v>0</v>
      </c>
      <c r="H54" s="15">
        <f t="shared" si="11"/>
        <v>0</v>
      </c>
      <c r="I54" s="15">
        <f t="shared" si="11"/>
        <v>1</v>
      </c>
      <c r="J54" s="15">
        <f t="shared" si="11"/>
        <v>0</v>
      </c>
      <c r="K54" s="15">
        <f t="shared" si="11"/>
        <v>0</v>
      </c>
      <c r="L54" s="15"/>
      <c r="M54" s="15"/>
      <c r="N54" s="15">
        <f t="shared" si="11"/>
        <v>1</v>
      </c>
      <c r="O54" s="15">
        <f t="shared" si="11"/>
        <v>0</v>
      </c>
      <c r="P54" s="15"/>
      <c r="Q54" s="15"/>
      <c r="R54" s="15">
        <f t="shared" si="11"/>
        <v>0</v>
      </c>
      <c r="S54" s="15">
        <f t="shared" si="11"/>
        <v>0</v>
      </c>
      <c r="T54" s="15">
        <f t="shared" si="11"/>
        <v>0</v>
      </c>
      <c r="U54" s="15"/>
      <c r="V54" s="15">
        <f t="shared" si="11"/>
        <v>0</v>
      </c>
      <c r="W54" s="15">
        <f>SUM(W52:W53)</f>
        <v>0</v>
      </c>
      <c r="X54" s="15">
        <f>SUM(X52:X53)</f>
        <v>0</v>
      </c>
      <c r="Y54" s="15">
        <f t="shared" si="11"/>
        <v>0</v>
      </c>
      <c r="Z54" s="15">
        <f t="shared" si="11"/>
        <v>0</v>
      </c>
      <c r="AA54" s="15">
        <f t="shared" si="11"/>
        <v>0</v>
      </c>
      <c r="AB54" s="15">
        <f t="shared" si="11"/>
        <v>0</v>
      </c>
      <c r="AC54" s="15">
        <f t="shared" si="11"/>
        <v>0</v>
      </c>
      <c r="AD54" s="15">
        <f t="shared" si="11"/>
        <v>0</v>
      </c>
      <c r="AE54" s="15">
        <f t="shared" ref="AE54" si="12">SUM(AE52:AE53)</f>
        <v>0</v>
      </c>
      <c r="AF54" s="15">
        <f t="shared" si="11"/>
        <v>0</v>
      </c>
      <c r="AG54" s="39"/>
      <c r="AH54" s="36"/>
    </row>
    <row r="55" spans="1:34" ht="34.5" customHeight="1" x14ac:dyDescent="0.25">
      <c r="A55" s="5"/>
      <c r="B55" s="156" t="s">
        <v>44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  <c r="AE55" s="156"/>
      <c r="AF55" s="156"/>
    </row>
    <row r="56" spans="1:34" ht="40.5" customHeight="1" x14ac:dyDescent="0.25">
      <c r="A56" s="5">
        <v>37</v>
      </c>
      <c r="B56" s="8" t="s">
        <v>138</v>
      </c>
      <c r="C56" s="12">
        <f>SUM(D56:AF56)</f>
        <v>13595</v>
      </c>
      <c r="D56" s="12">
        <v>2121</v>
      </c>
      <c r="E56" s="12">
        <v>877</v>
      </c>
      <c r="F56" s="12">
        <v>1047</v>
      </c>
      <c r="G56" s="12">
        <v>1576</v>
      </c>
      <c r="H56" s="12">
        <v>2256</v>
      </c>
      <c r="I56" s="12">
        <v>721</v>
      </c>
      <c r="J56" s="12">
        <v>801</v>
      </c>
      <c r="K56" s="12">
        <v>1393</v>
      </c>
      <c r="L56" s="12"/>
      <c r="M56" s="12"/>
      <c r="N56" s="12">
        <v>265</v>
      </c>
      <c r="O56" s="12">
        <v>211</v>
      </c>
      <c r="P56" s="12"/>
      <c r="Q56" s="12"/>
      <c r="R56" s="12">
        <v>284</v>
      </c>
      <c r="S56" s="12">
        <v>85</v>
      </c>
      <c r="T56" s="12">
        <v>132</v>
      </c>
      <c r="U56" s="12"/>
      <c r="V56" s="12">
        <v>317</v>
      </c>
      <c r="W56" s="12">
        <v>0</v>
      </c>
      <c r="X56" s="12">
        <v>0</v>
      </c>
      <c r="Y56" s="12">
        <v>1014</v>
      </c>
      <c r="Z56" s="12">
        <v>31</v>
      </c>
      <c r="AA56" s="12">
        <v>239</v>
      </c>
      <c r="AB56" s="12">
        <v>79</v>
      </c>
      <c r="AC56" s="12">
        <v>146</v>
      </c>
      <c r="AD56" s="12">
        <v>0</v>
      </c>
      <c r="AE56" s="12">
        <v>0</v>
      </c>
      <c r="AF56" s="12">
        <v>0</v>
      </c>
    </row>
    <row r="57" spans="1:34" ht="30" x14ac:dyDescent="0.25">
      <c r="A57" s="5">
        <v>38</v>
      </c>
      <c r="B57" s="8" t="s">
        <v>139</v>
      </c>
      <c r="C57" s="12">
        <f>SUM(D57:AF57)</f>
        <v>5111</v>
      </c>
      <c r="D57" s="12">
        <v>535</v>
      </c>
      <c r="E57" s="12">
        <v>184</v>
      </c>
      <c r="F57" s="12">
        <v>619</v>
      </c>
      <c r="G57" s="12">
        <v>1066</v>
      </c>
      <c r="H57" s="12">
        <v>792</v>
      </c>
      <c r="I57" s="12">
        <v>271</v>
      </c>
      <c r="J57" s="12">
        <v>520</v>
      </c>
      <c r="K57" s="12">
        <v>470</v>
      </c>
      <c r="L57" s="12"/>
      <c r="M57" s="12"/>
      <c r="N57" s="12">
        <v>71</v>
      </c>
      <c r="O57" s="12">
        <v>18</v>
      </c>
      <c r="P57" s="12"/>
      <c r="Q57" s="12"/>
      <c r="R57" s="12">
        <v>23</v>
      </c>
      <c r="S57" s="12">
        <v>29</v>
      </c>
      <c r="T57" s="12">
        <v>26</v>
      </c>
      <c r="U57" s="12"/>
      <c r="V57" s="12">
        <v>42</v>
      </c>
      <c r="W57" s="12">
        <v>0</v>
      </c>
      <c r="X57" s="12">
        <v>0</v>
      </c>
      <c r="Y57" s="12">
        <v>286</v>
      </c>
      <c r="Z57" s="12">
        <v>2</v>
      </c>
      <c r="AA57" s="12">
        <v>93</v>
      </c>
      <c r="AB57" s="12">
        <v>30</v>
      </c>
      <c r="AC57" s="12">
        <v>34</v>
      </c>
      <c r="AD57" s="12">
        <v>0</v>
      </c>
      <c r="AE57" s="12">
        <v>0</v>
      </c>
      <c r="AF57" s="12">
        <v>0</v>
      </c>
    </row>
    <row r="58" spans="1:34" s="11" customFormat="1" x14ac:dyDescent="0.25">
      <c r="A58" s="26">
        <v>2</v>
      </c>
      <c r="B58" s="7" t="s">
        <v>25</v>
      </c>
      <c r="C58" s="15">
        <f t="shared" ref="C58:AF58" si="13">SUM(C56:C57)</f>
        <v>18706</v>
      </c>
      <c r="D58" s="15">
        <f t="shared" si="13"/>
        <v>2656</v>
      </c>
      <c r="E58" s="15">
        <f t="shared" si="13"/>
        <v>1061</v>
      </c>
      <c r="F58" s="15">
        <f t="shared" si="13"/>
        <v>1666</v>
      </c>
      <c r="G58" s="15">
        <f t="shared" si="13"/>
        <v>2642</v>
      </c>
      <c r="H58" s="15">
        <f t="shared" si="13"/>
        <v>3048</v>
      </c>
      <c r="I58" s="15">
        <f t="shared" si="13"/>
        <v>992</v>
      </c>
      <c r="J58" s="15">
        <f t="shared" si="13"/>
        <v>1321</v>
      </c>
      <c r="K58" s="15">
        <f t="shared" si="13"/>
        <v>1863</v>
      </c>
      <c r="L58" s="15"/>
      <c r="M58" s="15"/>
      <c r="N58" s="15">
        <f t="shared" si="13"/>
        <v>336</v>
      </c>
      <c r="O58" s="15">
        <f t="shared" si="13"/>
        <v>229</v>
      </c>
      <c r="P58" s="15"/>
      <c r="Q58" s="15"/>
      <c r="R58" s="15">
        <f t="shared" si="13"/>
        <v>307</v>
      </c>
      <c r="S58" s="15">
        <f t="shared" si="13"/>
        <v>114</v>
      </c>
      <c r="T58" s="15">
        <f t="shared" si="13"/>
        <v>158</v>
      </c>
      <c r="U58" s="15"/>
      <c r="V58" s="15">
        <f t="shared" si="13"/>
        <v>359</v>
      </c>
      <c r="W58" s="15">
        <f>SUM(W56:W57)</f>
        <v>0</v>
      </c>
      <c r="X58" s="15">
        <f>SUM(X56:X57)</f>
        <v>0</v>
      </c>
      <c r="Y58" s="15">
        <f t="shared" si="13"/>
        <v>1300</v>
      </c>
      <c r="Z58" s="15">
        <f t="shared" si="13"/>
        <v>33</v>
      </c>
      <c r="AA58" s="15">
        <f t="shared" si="13"/>
        <v>332</v>
      </c>
      <c r="AB58" s="15">
        <f t="shared" si="13"/>
        <v>109</v>
      </c>
      <c r="AC58" s="15">
        <f t="shared" si="13"/>
        <v>180</v>
      </c>
      <c r="AD58" s="15">
        <f t="shared" si="13"/>
        <v>0</v>
      </c>
      <c r="AE58" s="15">
        <f t="shared" ref="AE58" si="14">SUM(AE56:AE57)</f>
        <v>0</v>
      </c>
      <c r="AF58" s="15">
        <f t="shared" si="13"/>
        <v>0</v>
      </c>
      <c r="AG58" s="39"/>
      <c r="AH58" s="36"/>
    </row>
    <row r="59" spans="1:34" x14ac:dyDescent="0.25">
      <c r="A59" s="5"/>
      <c r="B59" s="156" t="s">
        <v>36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  <c r="AE59" s="156"/>
      <c r="AF59" s="156"/>
    </row>
    <row r="60" spans="1:34" ht="45" x14ac:dyDescent="0.25">
      <c r="A60" s="5">
        <v>39</v>
      </c>
      <c r="B60" s="8" t="s">
        <v>140</v>
      </c>
      <c r="C60" s="12">
        <f>SUM(D60:AF60)</f>
        <v>6</v>
      </c>
      <c r="D60" s="12">
        <v>0</v>
      </c>
      <c r="E60" s="12">
        <v>0</v>
      </c>
      <c r="F60" s="12">
        <v>0</v>
      </c>
      <c r="G60" s="12">
        <v>0</v>
      </c>
      <c r="H60" s="12">
        <v>3</v>
      </c>
      <c r="I60" s="12">
        <v>0</v>
      </c>
      <c r="J60" s="12">
        <v>1</v>
      </c>
      <c r="K60" s="12">
        <v>1</v>
      </c>
      <c r="L60" s="12"/>
      <c r="M60" s="12"/>
      <c r="N60" s="12">
        <v>1</v>
      </c>
      <c r="O60" s="12">
        <v>0</v>
      </c>
      <c r="P60" s="12"/>
      <c r="Q60" s="12"/>
      <c r="R60" s="12">
        <v>0</v>
      </c>
      <c r="S60" s="12">
        <v>0</v>
      </c>
      <c r="T60" s="12">
        <v>0</v>
      </c>
      <c r="U60" s="12"/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  <c r="AE60" s="12">
        <v>0</v>
      </c>
      <c r="AF60" s="12">
        <v>0</v>
      </c>
    </row>
    <row r="61" spans="1:34" s="11" customFormat="1" x14ac:dyDescent="0.25">
      <c r="A61" s="26">
        <v>1</v>
      </c>
      <c r="B61" s="7" t="s">
        <v>25</v>
      </c>
      <c r="C61" s="15">
        <f>SUM(C60)</f>
        <v>6</v>
      </c>
      <c r="D61" s="15">
        <f t="shared" ref="D61:AF61" si="15">SUM(D60)</f>
        <v>0</v>
      </c>
      <c r="E61" s="15">
        <f t="shared" si="15"/>
        <v>0</v>
      </c>
      <c r="F61" s="15">
        <f t="shared" si="15"/>
        <v>0</v>
      </c>
      <c r="G61" s="15">
        <f t="shared" si="15"/>
        <v>0</v>
      </c>
      <c r="H61" s="15">
        <f t="shared" si="15"/>
        <v>3</v>
      </c>
      <c r="I61" s="15">
        <f t="shared" si="15"/>
        <v>0</v>
      </c>
      <c r="J61" s="15">
        <f t="shared" si="15"/>
        <v>1</v>
      </c>
      <c r="K61" s="15">
        <f t="shared" si="15"/>
        <v>1</v>
      </c>
      <c r="L61" s="15"/>
      <c r="M61" s="15"/>
      <c r="N61" s="15">
        <f t="shared" si="15"/>
        <v>1</v>
      </c>
      <c r="O61" s="15">
        <f t="shared" si="15"/>
        <v>0</v>
      </c>
      <c r="P61" s="15"/>
      <c r="Q61" s="15"/>
      <c r="R61" s="15">
        <f t="shared" si="15"/>
        <v>0</v>
      </c>
      <c r="S61" s="15">
        <f t="shared" si="15"/>
        <v>0</v>
      </c>
      <c r="T61" s="15">
        <f t="shared" si="15"/>
        <v>0</v>
      </c>
      <c r="U61" s="15"/>
      <c r="V61" s="15">
        <f t="shared" si="15"/>
        <v>0</v>
      </c>
      <c r="W61" s="15">
        <f>SUM(W60)</f>
        <v>0</v>
      </c>
      <c r="X61" s="15">
        <f>SUM(X60)</f>
        <v>0</v>
      </c>
      <c r="Y61" s="15">
        <f t="shared" si="15"/>
        <v>0</v>
      </c>
      <c r="Z61" s="15">
        <f t="shared" si="15"/>
        <v>0</v>
      </c>
      <c r="AA61" s="15">
        <f t="shared" si="15"/>
        <v>0</v>
      </c>
      <c r="AB61" s="15">
        <f t="shared" si="15"/>
        <v>0</v>
      </c>
      <c r="AC61" s="15">
        <f t="shared" si="15"/>
        <v>0</v>
      </c>
      <c r="AD61" s="15">
        <f t="shared" si="15"/>
        <v>0</v>
      </c>
      <c r="AE61" s="15">
        <f t="shared" ref="AE61" si="16">SUM(AE60)</f>
        <v>0</v>
      </c>
      <c r="AF61" s="15">
        <f t="shared" si="15"/>
        <v>0</v>
      </c>
      <c r="AG61" s="39"/>
      <c r="AH61" s="36"/>
    </row>
    <row r="62" spans="1:34" s="11" customFormat="1" ht="15" customHeight="1" x14ac:dyDescent="0.25">
      <c r="A62" s="37"/>
      <c r="B62" s="157" t="s">
        <v>101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39"/>
      <c r="AH62" s="36"/>
    </row>
    <row r="63" spans="1:34" ht="87.75" customHeight="1" x14ac:dyDescent="0.25">
      <c r="A63" s="5">
        <v>40</v>
      </c>
      <c r="B63" s="32" t="s">
        <v>102</v>
      </c>
      <c r="C63" s="12">
        <f>SUM(D63:AF63)</f>
        <v>1</v>
      </c>
      <c r="D63" s="12">
        <v>0</v>
      </c>
      <c r="E63" s="12">
        <v>0</v>
      </c>
      <c r="F63" s="12">
        <v>0</v>
      </c>
      <c r="G63" s="12">
        <v>0</v>
      </c>
      <c r="H63" s="12">
        <v>1</v>
      </c>
      <c r="I63" s="12">
        <v>0</v>
      </c>
      <c r="J63" s="12">
        <v>0</v>
      </c>
      <c r="K63" s="12">
        <v>0</v>
      </c>
      <c r="L63" s="12"/>
      <c r="M63" s="12"/>
      <c r="N63" s="12">
        <v>0</v>
      </c>
      <c r="O63" s="12">
        <v>0</v>
      </c>
      <c r="P63" s="12"/>
      <c r="Q63" s="12"/>
      <c r="R63" s="12">
        <v>0</v>
      </c>
      <c r="S63" s="12">
        <v>0</v>
      </c>
      <c r="T63" s="12">
        <v>0</v>
      </c>
      <c r="U63" s="12"/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  <c r="AE63" s="12">
        <v>0</v>
      </c>
      <c r="AF63" s="12">
        <v>0</v>
      </c>
    </row>
    <row r="64" spans="1:34" s="11" customFormat="1" x14ac:dyDescent="0.25">
      <c r="A64" s="26">
        <v>1</v>
      </c>
      <c r="B64" s="7" t="s">
        <v>25</v>
      </c>
      <c r="C64" s="82">
        <f>C63</f>
        <v>1</v>
      </c>
      <c r="D64" s="82">
        <f t="shared" ref="D64:AF64" si="17">D63</f>
        <v>0</v>
      </c>
      <c r="E64" s="82">
        <f t="shared" si="17"/>
        <v>0</v>
      </c>
      <c r="F64" s="82">
        <f t="shared" si="17"/>
        <v>0</v>
      </c>
      <c r="G64" s="82">
        <f t="shared" si="17"/>
        <v>0</v>
      </c>
      <c r="H64" s="82">
        <f t="shared" si="17"/>
        <v>1</v>
      </c>
      <c r="I64" s="82">
        <f t="shared" si="17"/>
        <v>0</v>
      </c>
      <c r="J64" s="82">
        <f t="shared" si="17"/>
        <v>0</v>
      </c>
      <c r="K64" s="82">
        <f t="shared" si="17"/>
        <v>0</v>
      </c>
      <c r="L64" s="113"/>
      <c r="M64" s="113"/>
      <c r="N64" s="82">
        <f t="shared" si="17"/>
        <v>0</v>
      </c>
      <c r="O64" s="82">
        <f t="shared" si="17"/>
        <v>0</v>
      </c>
      <c r="P64" s="113"/>
      <c r="Q64" s="113"/>
      <c r="R64" s="82">
        <f t="shared" si="17"/>
        <v>0</v>
      </c>
      <c r="S64" s="82">
        <f t="shared" si="17"/>
        <v>0</v>
      </c>
      <c r="T64" s="82">
        <f t="shared" si="17"/>
        <v>0</v>
      </c>
      <c r="U64" s="113"/>
      <c r="V64" s="82">
        <f t="shared" si="17"/>
        <v>0</v>
      </c>
      <c r="W64" s="113">
        <f>W63</f>
        <v>0</v>
      </c>
      <c r="X64" s="113">
        <f>X63</f>
        <v>0</v>
      </c>
      <c r="Y64" s="82">
        <f t="shared" si="17"/>
        <v>0</v>
      </c>
      <c r="Z64" s="82">
        <f t="shared" si="17"/>
        <v>0</v>
      </c>
      <c r="AA64" s="82">
        <f t="shared" si="17"/>
        <v>0</v>
      </c>
      <c r="AB64" s="82">
        <f t="shared" si="17"/>
        <v>0</v>
      </c>
      <c r="AC64" s="82">
        <f t="shared" si="17"/>
        <v>0</v>
      </c>
      <c r="AD64" s="82">
        <f t="shared" si="17"/>
        <v>0</v>
      </c>
      <c r="AE64" s="113">
        <f t="shared" ref="AE64" si="18">AE63</f>
        <v>0</v>
      </c>
      <c r="AF64" s="82">
        <f t="shared" si="17"/>
        <v>0</v>
      </c>
      <c r="AG64" s="39"/>
      <c r="AH64" s="36"/>
    </row>
    <row r="65" spans="1:34" s="11" customFormat="1" ht="24.75" customHeight="1" x14ac:dyDescent="0.25">
      <c r="A65" s="37"/>
      <c r="B65" s="157" t="s">
        <v>142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39"/>
      <c r="AH65" s="36"/>
    </row>
    <row r="66" spans="1:34" ht="62.25" customHeight="1" x14ac:dyDescent="0.25">
      <c r="A66" s="5">
        <v>41</v>
      </c>
      <c r="B66" s="10" t="s">
        <v>126</v>
      </c>
      <c r="C66" s="12">
        <f>SUM(D66:AF66)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/>
      <c r="M66" s="12"/>
      <c r="N66" s="12">
        <v>0</v>
      </c>
      <c r="O66" s="12">
        <v>0</v>
      </c>
      <c r="P66" s="12"/>
      <c r="Q66" s="12"/>
      <c r="R66" s="12">
        <v>0</v>
      </c>
      <c r="S66" s="12">
        <v>0</v>
      </c>
      <c r="T66" s="12">
        <v>0</v>
      </c>
      <c r="U66" s="12"/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  <c r="AE66" s="12">
        <v>0</v>
      </c>
      <c r="AF66" s="12">
        <v>0</v>
      </c>
    </row>
    <row r="67" spans="1:34" s="11" customFormat="1" x14ac:dyDescent="0.25">
      <c r="A67" s="26">
        <v>1</v>
      </c>
      <c r="B67" s="7" t="s">
        <v>25</v>
      </c>
      <c r="C67" s="82">
        <f>SUM(C66)</f>
        <v>0</v>
      </c>
      <c r="D67" s="82">
        <f t="shared" ref="D67:AF67" si="19">SUM(D66)</f>
        <v>0</v>
      </c>
      <c r="E67" s="82">
        <f t="shared" si="19"/>
        <v>0</v>
      </c>
      <c r="F67" s="82">
        <f t="shared" si="19"/>
        <v>0</v>
      </c>
      <c r="G67" s="82">
        <f t="shared" si="19"/>
        <v>0</v>
      </c>
      <c r="H67" s="82">
        <f t="shared" si="19"/>
        <v>0</v>
      </c>
      <c r="I67" s="82">
        <f t="shared" si="19"/>
        <v>0</v>
      </c>
      <c r="J67" s="82">
        <f t="shared" si="19"/>
        <v>0</v>
      </c>
      <c r="K67" s="82">
        <f t="shared" si="19"/>
        <v>0</v>
      </c>
      <c r="L67" s="113"/>
      <c r="M67" s="113"/>
      <c r="N67" s="82">
        <f t="shared" si="19"/>
        <v>0</v>
      </c>
      <c r="O67" s="82">
        <f t="shared" si="19"/>
        <v>0</v>
      </c>
      <c r="P67" s="113"/>
      <c r="Q67" s="113"/>
      <c r="R67" s="82">
        <f t="shared" si="19"/>
        <v>0</v>
      </c>
      <c r="S67" s="82">
        <f t="shared" si="19"/>
        <v>0</v>
      </c>
      <c r="T67" s="82">
        <f t="shared" si="19"/>
        <v>0</v>
      </c>
      <c r="U67" s="113"/>
      <c r="V67" s="82">
        <f t="shared" si="19"/>
        <v>0</v>
      </c>
      <c r="W67" s="113">
        <f>SUM(W66)</f>
        <v>0</v>
      </c>
      <c r="X67" s="113">
        <f>SUM(X66)</f>
        <v>0</v>
      </c>
      <c r="Y67" s="82">
        <f t="shared" si="19"/>
        <v>0</v>
      </c>
      <c r="Z67" s="82">
        <f t="shared" si="19"/>
        <v>0</v>
      </c>
      <c r="AA67" s="82">
        <f t="shared" si="19"/>
        <v>0</v>
      </c>
      <c r="AB67" s="82">
        <f t="shared" si="19"/>
        <v>0</v>
      </c>
      <c r="AC67" s="82">
        <f t="shared" si="19"/>
        <v>0</v>
      </c>
      <c r="AD67" s="82">
        <f t="shared" si="19"/>
        <v>0</v>
      </c>
      <c r="AE67" s="113">
        <f t="shared" ref="AE67" si="20">SUM(AE66)</f>
        <v>0</v>
      </c>
      <c r="AF67" s="82">
        <f t="shared" si="19"/>
        <v>0</v>
      </c>
      <c r="AG67" s="39"/>
      <c r="AH67" s="36"/>
    </row>
    <row r="68" spans="1:34" s="11" customFormat="1" ht="32.25" customHeight="1" x14ac:dyDescent="0.25">
      <c r="A68" s="37"/>
      <c r="B68" s="157" t="s">
        <v>143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39"/>
      <c r="AH68" s="36"/>
    </row>
    <row r="69" spans="1:34" ht="96" customHeight="1" x14ac:dyDescent="0.25">
      <c r="A69" s="5">
        <v>42</v>
      </c>
      <c r="B69" s="9" t="s">
        <v>166</v>
      </c>
      <c r="C69" s="12">
        <f>SUM(D69:AF69)</f>
        <v>2</v>
      </c>
      <c r="D69" s="12">
        <v>0</v>
      </c>
      <c r="E69" s="12">
        <v>0</v>
      </c>
      <c r="F69" s="12">
        <v>0</v>
      </c>
      <c r="G69" s="12">
        <v>0</v>
      </c>
      <c r="H69" s="12">
        <v>1</v>
      </c>
      <c r="I69" s="12">
        <v>0</v>
      </c>
      <c r="J69" s="12">
        <v>0</v>
      </c>
      <c r="K69" s="12">
        <v>0</v>
      </c>
      <c r="L69" s="12"/>
      <c r="M69" s="12"/>
      <c r="N69" s="12">
        <v>0</v>
      </c>
      <c r="O69" s="12">
        <v>0</v>
      </c>
      <c r="P69" s="12"/>
      <c r="Q69" s="12"/>
      <c r="R69" s="12">
        <v>0</v>
      </c>
      <c r="S69" s="12">
        <v>0</v>
      </c>
      <c r="T69" s="12">
        <v>0</v>
      </c>
      <c r="U69" s="12"/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1</v>
      </c>
      <c r="AC69" s="12">
        <v>0</v>
      </c>
      <c r="AD69" s="12">
        <v>0</v>
      </c>
      <c r="AE69" s="12">
        <v>0</v>
      </c>
      <c r="AF69" s="12">
        <v>0</v>
      </c>
    </row>
    <row r="70" spans="1:34" s="11" customFormat="1" x14ac:dyDescent="0.25">
      <c r="A70" s="26">
        <v>1</v>
      </c>
      <c r="B70" s="7" t="s">
        <v>25</v>
      </c>
      <c r="C70" s="82">
        <f>SUM(C69)</f>
        <v>2</v>
      </c>
      <c r="D70" s="82">
        <f t="shared" ref="D70:AF70" si="21">SUM(D69)</f>
        <v>0</v>
      </c>
      <c r="E70" s="82">
        <f t="shared" si="21"/>
        <v>0</v>
      </c>
      <c r="F70" s="82">
        <f t="shared" si="21"/>
        <v>0</v>
      </c>
      <c r="G70" s="82">
        <f t="shared" si="21"/>
        <v>0</v>
      </c>
      <c r="H70" s="82">
        <f t="shared" si="21"/>
        <v>1</v>
      </c>
      <c r="I70" s="82">
        <f t="shared" si="21"/>
        <v>0</v>
      </c>
      <c r="J70" s="82">
        <f t="shared" si="21"/>
        <v>0</v>
      </c>
      <c r="K70" s="82">
        <f t="shared" si="21"/>
        <v>0</v>
      </c>
      <c r="L70" s="113"/>
      <c r="M70" s="113"/>
      <c r="N70" s="82">
        <f t="shared" si="21"/>
        <v>0</v>
      </c>
      <c r="O70" s="82">
        <f t="shared" si="21"/>
        <v>0</v>
      </c>
      <c r="P70" s="113"/>
      <c r="Q70" s="113"/>
      <c r="R70" s="82">
        <f t="shared" si="21"/>
        <v>0</v>
      </c>
      <c r="S70" s="82">
        <f t="shared" si="21"/>
        <v>0</v>
      </c>
      <c r="T70" s="82">
        <f t="shared" si="21"/>
        <v>0</v>
      </c>
      <c r="U70" s="113"/>
      <c r="V70" s="82">
        <f t="shared" si="21"/>
        <v>0</v>
      </c>
      <c r="W70" s="113">
        <f>SUM(W69)</f>
        <v>0</v>
      </c>
      <c r="X70" s="113">
        <f>SUM(X69)</f>
        <v>0</v>
      </c>
      <c r="Y70" s="82">
        <f t="shared" si="21"/>
        <v>0</v>
      </c>
      <c r="Z70" s="82">
        <f t="shared" si="21"/>
        <v>0</v>
      </c>
      <c r="AA70" s="82">
        <f t="shared" si="21"/>
        <v>0</v>
      </c>
      <c r="AB70" s="82">
        <f t="shared" si="21"/>
        <v>1</v>
      </c>
      <c r="AC70" s="82">
        <f t="shared" si="21"/>
        <v>0</v>
      </c>
      <c r="AD70" s="82">
        <f t="shared" si="21"/>
        <v>0</v>
      </c>
      <c r="AE70" s="113">
        <f t="shared" ref="AE70" si="22">SUM(AE69)</f>
        <v>0</v>
      </c>
      <c r="AF70" s="82">
        <f t="shared" si="21"/>
        <v>0</v>
      </c>
      <c r="AG70" s="39"/>
      <c r="AH70" s="36"/>
    </row>
    <row r="71" spans="1:34" s="11" customFormat="1" x14ac:dyDescent="0.25">
      <c r="A71" s="83"/>
      <c r="B71" s="7" t="s">
        <v>27</v>
      </c>
      <c r="C71" s="82">
        <f>C61+C58+C54+C50+C39+C32+C29+C64+C70+C67</f>
        <v>54631</v>
      </c>
      <c r="D71" s="82">
        <f>D61+D58+D54+D50+D39+D32+D29+D64+D70+D67</f>
        <v>7167</v>
      </c>
      <c r="E71" s="82">
        <f t="shared" ref="E71:AF71" si="23">E61+E58+E54+E50+E39+E32+E29+E64+E70+E67</f>
        <v>2602</v>
      </c>
      <c r="F71" s="82">
        <f t="shared" si="23"/>
        <v>4630</v>
      </c>
      <c r="G71" s="82">
        <f t="shared" si="23"/>
        <v>6963</v>
      </c>
      <c r="H71" s="82">
        <f t="shared" si="23"/>
        <v>9328</v>
      </c>
      <c r="I71" s="82">
        <f t="shared" si="23"/>
        <v>2266</v>
      </c>
      <c r="J71" s="82">
        <f t="shared" si="23"/>
        <v>3548</v>
      </c>
      <c r="K71" s="82">
        <f t="shared" si="23"/>
        <v>4569</v>
      </c>
      <c r="L71" s="113"/>
      <c r="M71" s="113"/>
      <c r="N71" s="82">
        <f t="shared" si="23"/>
        <v>1572</v>
      </c>
      <c r="O71" s="82">
        <f t="shared" si="23"/>
        <v>727</v>
      </c>
      <c r="P71" s="113"/>
      <c r="Q71" s="113"/>
      <c r="R71" s="82">
        <f t="shared" si="23"/>
        <v>1237</v>
      </c>
      <c r="S71" s="82">
        <f t="shared" si="23"/>
        <v>671</v>
      </c>
      <c r="T71" s="82">
        <f t="shared" si="23"/>
        <v>1596</v>
      </c>
      <c r="U71" s="113"/>
      <c r="V71" s="82">
        <f t="shared" si="23"/>
        <v>2051</v>
      </c>
      <c r="W71" s="113">
        <f>W61+W58+W54+W50+W39+W32+W29+W64+W70+W67</f>
        <v>0</v>
      </c>
      <c r="X71" s="113">
        <f>X61+X58+X54+X50+X39+X32+X29+X64+X70+X67</f>
        <v>0</v>
      </c>
      <c r="Y71" s="82">
        <f t="shared" si="23"/>
        <v>3114</v>
      </c>
      <c r="Z71" s="82">
        <f t="shared" si="23"/>
        <v>212</v>
      </c>
      <c r="AA71" s="82">
        <f t="shared" si="23"/>
        <v>1149</v>
      </c>
      <c r="AB71" s="82">
        <f t="shared" si="23"/>
        <v>703</v>
      </c>
      <c r="AC71" s="82">
        <f t="shared" si="23"/>
        <v>526</v>
      </c>
      <c r="AD71" s="82">
        <f t="shared" si="23"/>
        <v>0</v>
      </c>
      <c r="AE71" s="113">
        <f t="shared" ref="AE71" si="24">AE61+AE58+AE54+AE50+AE39+AE32+AE29+AE64+AE70+AE67</f>
        <v>0</v>
      </c>
      <c r="AF71" s="82">
        <f t="shared" si="23"/>
        <v>0</v>
      </c>
      <c r="AG71" s="39"/>
      <c r="AH71" s="36"/>
    </row>
    <row r="72" spans="1:34" ht="24.75" customHeight="1" x14ac:dyDescent="0.25">
      <c r="A72" s="5"/>
      <c r="B72" s="157" t="s">
        <v>3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</row>
    <row r="73" spans="1:34" ht="24.75" customHeight="1" x14ac:dyDescent="0.25">
      <c r="A73" s="5"/>
      <c r="B73" s="157" t="s">
        <v>24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</row>
    <row r="74" spans="1:34" ht="96" customHeight="1" x14ac:dyDescent="0.25">
      <c r="A74" s="5">
        <v>43</v>
      </c>
      <c r="B74" s="10" t="s">
        <v>17</v>
      </c>
      <c r="C74" s="12">
        <f>SUM(D74:AF74)</f>
        <v>0</v>
      </c>
      <c r="D74" s="12"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/>
      <c r="M74" s="1"/>
      <c r="N74" s="1" t="s">
        <v>13</v>
      </c>
      <c r="O74" s="1" t="s">
        <v>13</v>
      </c>
      <c r="P74" s="1"/>
      <c r="Q74" s="1"/>
      <c r="R74" s="1" t="s">
        <v>13</v>
      </c>
      <c r="S74" s="1" t="s">
        <v>13</v>
      </c>
      <c r="T74" s="1" t="s">
        <v>13</v>
      </c>
      <c r="U74" s="1"/>
      <c r="V74" s="1" t="s">
        <v>13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  <c r="AE74" s="1" t="s">
        <v>13</v>
      </c>
      <c r="AF74" s="1" t="s">
        <v>13</v>
      </c>
    </row>
    <row r="75" spans="1:34" ht="60.75" customHeight="1" x14ac:dyDescent="0.25">
      <c r="A75" s="5">
        <v>44</v>
      </c>
      <c r="B75" s="10" t="s">
        <v>175</v>
      </c>
      <c r="C75" s="12">
        <f>SUM(D75:AF75)</f>
        <v>0</v>
      </c>
      <c r="D75" s="12"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"/>
      <c r="M75" s="1"/>
      <c r="N75" s="1" t="s">
        <v>13</v>
      </c>
      <c r="O75" s="1" t="s">
        <v>13</v>
      </c>
      <c r="P75" s="1"/>
      <c r="Q75" s="1"/>
      <c r="R75" s="1" t="s">
        <v>13</v>
      </c>
      <c r="S75" s="1" t="s">
        <v>13</v>
      </c>
      <c r="T75" s="1" t="s">
        <v>13</v>
      </c>
      <c r="U75" s="1"/>
      <c r="V75" s="1" t="s">
        <v>13</v>
      </c>
      <c r="W75" s="1" t="s">
        <v>13</v>
      </c>
      <c r="X75" s="1" t="s">
        <v>13</v>
      </c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  <c r="AE75" s="1" t="s">
        <v>13</v>
      </c>
      <c r="AF75" s="1" t="s">
        <v>13</v>
      </c>
    </row>
    <row r="76" spans="1:34" ht="48" customHeight="1" x14ac:dyDescent="0.25">
      <c r="A76" s="5">
        <v>45</v>
      </c>
      <c r="B76" s="10" t="s">
        <v>176</v>
      </c>
      <c r="C76" s="12">
        <f>SUM(D76:AF76)</f>
        <v>0</v>
      </c>
      <c r="D76" s="12"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"/>
      <c r="M76" s="1"/>
      <c r="N76" s="1" t="s">
        <v>13</v>
      </c>
      <c r="O76" s="1" t="s">
        <v>13</v>
      </c>
      <c r="P76" s="1"/>
      <c r="Q76" s="1"/>
      <c r="R76" s="1" t="s">
        <v>13</v>
      </c>
      <c r="S76" s="1" t="s">
        <v>13</v>
      </c>
      <c r="T76" s="1" t="s">
        <v>13</v>
      </c>
      <c r="U76" s="1"/>
      <c r="V76" s="1" t="s">
        <v>13</v>
      </c>
      <c r="W76" s="1" t="s">
        <v>13</v>
      </c>
      <c r="X76" s="1" t="s">
        <v>13</v>
      </c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  <c r="AE76" s="1" t="s">
        <v>13</v>
      </c>
      <c r="AF76" s="1" t="s">
        <v>13</v>
      </c>
    </row>
    <row r="77" spans="1:34" ht="45" x14ac:dyDescent="0.25">
      <c r="A77" s="5">
        <v>46</v>
      </c>
      <c r="B77" s="10" t="s">
        <v>177</v>
      </c>
      <c r="C77" s="12">
        <f>SUM(D77:AF77)</f>
        <v>20</v>
      </c>
      <c r="D77" s="12">
        <v>20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/>
      <c r="M77" s="1"/>
      <c r="N77" s="1" t="s">
        <v>13</v>
      </c>
      <c r="O77" s="1" t="s">
        <v>13</v>
      </c>
      <c r="P77" s="1"/>
      <c r="Q77" s="1"/>
      <c r="R77" s="1" t="s">
        <v>13</v>
      </c>
      <c r="S77" s="1" t="s">
        <v>13</v>
      </c>
      <c r="T77" s="1" t="s">
        <v>13</v>
      </c>
      <c r="U77" s="1"/>
      <c r="V77" s="1" t="s">
        <v>13</v>
      </c>
      <c r="W77" s="1" t="s">
        <v>13</v>
      </c>
      <c r="X77" s="1" t="s">
        <v>13</v>
      </c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  <c r="AE77" s="1" t="s">
        <v>13</v>
      </c>
      <c r="AF77" s="1" t="s">
        <v>13</v>
      </c>
    </row>
    <row r="78" spans="1:34" ht="45" x14ac:dyDescent="0.25">
      <c r="A78" s="5">
        <v>47</v>
      </c>
      <c r="B78" s="10" t="s">
        <v>178</v>
      </c>
      <c r="C78" s="12">
        <f>SUM(D78:AF78)</f>
        <v>14</v>
      </c>
      <c r="D78" s="12">
        <v>14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/>
      <c r="M78" s="1"/>
      <c r="N78" s="1" t="s">
        <v>13</v>
      </c>
      <c r="O78" s="1" t="s">
        <v>13</v>
      </c>
      <c r="P78" s="1"/>
      <c r="Q78" s="1"/>
      <c r="R78" s="1" t="s">
        <v>13</v>
      </c>
      <c r="S78" s="1" t="s">
        <v>13</v>
      </c>
      <c r="T78" s="1" t="s">
        <v>13</v>
      </c>
      <c r="U78" s="1"/>
      <c r="V78" s="1" t="s">
        <v>13</v>
      </c>
      <c r="W78" s="1" t="s">
        <v>13</v>
      </c>
      <c r="X78" s="1" t="s">
        <v>13</v>
      </c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  <c r="AE78" s="1" t="s">
        <v>13</v>
      </c>
      <c r="AF78" s="1" t="s">
        <v>13</v>
      </c>
    </row>
    <row r="79" spans="1:34" s="11" customFormat="1" x14ac:dyDescent="0.25">
      <c r="A79" s="26">
        <v>5</v>
      </c>
      <c r="B79" s="7" t="s">
        <v>25</v>
      </c>
      <c r="C79" s="15">
        <f t="shared" ref="C79:AF79" si="25">SUM(C74:C78)</f>
        <v>34</v>
      </c>
      <c r="D79" s="15">
        <f t="shared" si="25"/>
        <v>34</v>
      </c>
      <c r="E79" s="15">
        <f t="shared" si="25"/>
        <v>0</v>
      </c>
      <c r="F79" s="15">
        <f t="shared" si="25"/>
        <v>0</v>
      </c>
      <c r="G79" s="15">
        <f t="shared" si="25"/>
        <v>0</v>
      </c>
      <c r="H79" s="15">
        <f t="shared" si="25"/>
        <v>0</v>
      </c>
      <c r="I79" s="15">
        <f t="shared" si="25"/>
        <v>0</v>
      </c>
      <c r="J79" s="15">
        <f t="shared" si="25"/>
        <v>0</v>
      </c>
      <c r="K79" s="15">
        <f t="shared" si="25"/>
        <v>0</v>
      </c>
      <c r="L79" s="15"/>
      <c r="M79" s="15"/>
      <c r="N79" s="15">
        <f t="shared" si="25"/>
        <v>0</v>
      </c>
      <c r="O79" s="15">
        <f t="shared" si="25"/>
        <v>0</v>
      </c>
      <c r="P79" s="15"/>
      <c r="Q79" s="15"/>
      <c r="R79" s="15">
        <f t="shared" si="25"/>
        <v>0</v>
      </c>
      <c r="S79" s="15">
        <f t="shared" si="25"/>
        <v>0</v>
      </c>
      <c r="T79" s="15">
        <f t="shared" si="25"/>
        <v>0</v>
      </c>
      <c r="U79" s="15"/>
      <c r="V79" s="15">
        <f t="shared" si="25"/>
        <v>0</v>
      </c>
      <c r="W79" s="15">
        <f>SUM(W74:W78)</f>
        <v>0</v>
      </c>
      <c r="X79" s="15">
        <f>SUM(X74:X78)</f>
        <v>0</v>
      </c>
      <c r="Y79" s="15">
        <f t="shared" si="25"/>
        <v>0</v>
      </c>
      <c r="Z79" s="15">
        <f t="shared" si="25"/>
        <v>0</v>
      </c>
      <c r="AA79" s="15">
        <f t="shared" si="25"/>
        <v>0</v>
      </c>
      <c r="AB79" s="15">
        <f t="shared" si="25"/>
        <v>0</v>
      </c>
      <c r="AC79" s="15">
        <f t="shared" si="25"/>
        <v>0</v>
      </c>
      <c r="AD79" s="15">
        <f t="shared" si="25"/>
        <v>0</v>
      </c>
      <c r="AE79" s="15">
        <f t="shared" ref="AE79" si="26">SUM(AE74:AE78)</f>
        <v>0</v>
      </c>
      <c r="AF79" s="15">
        <f t="shared" si="25"/>
        <v>0</v>
      </c>
      <c r="AG79" s="39"/>
      <c r="AH79" s="36"/>
    </row>
    <row r="80" spans="1:34" x14ac:dyDescent="0.25">
      <c r="A80" s="5"/>
      <c r="B80" s="158" t="s">
        <v>78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  <c r="AF80" s="158"/>
    </row>
    <row r="81" spans="1:32" x14ac:dyDescent="0.25">
      <c r="A81" s="5">
        <v>48</v>
      </c>
      <c r="B81" s="10" t="s">
        <v>85</v>
      </c>
      <c r="C81" s="12">
        <f t="shared" ref="C81:C117" si="27">SUM(D81:AF81)</f>
        <v>135</v>
      </c>
      <c r="D81" s="12">
        <v>15</v>
      </c>
      <c r="E81" s="12">
        <v>3</v>
      </c>
      <c r="F81" s="12">
        <v>19</v>
      </c>
      <c r="G81" s="12">
        <v>24</v>
      </c>
      <c r="H81" s="12">
        <v>14</v>
      </c>
      <c r="I81" s="12">
        <v>8</v>
      </c>
      <c r="J81" s="12">
        <v>8</v>
      </c>
      <c r="K81" s="12">
        <v>8</v>
      </c>
      <c r="L81" s="12"/>
      <c r="M81" s="12"/>
      <c r="N81" s="12">
        <v>3</v>
      </c>
      <c r="O81" s="12">
        <v>4</v>
      </c>
      <c r="P81" s="12"/>
      <c r="Q81" s="12"/>
      <c r="R81" s="12">
        <v>7</v>
      </c>
      <c r="S81" s="12">
        <v>0</v>
      </c>
      <c r="T81" s="12">
        <v>6</v>
      </c>
      <c r="U81" s="12"/>
      <c r="V81" s="12">
        <v>1</v>
      </c>
      <c r="W81" s="12">
        <v>0</v>
      </c>
      <c r="X81" s="12">
        <v>0</v>
      </c>
      <c r="Y81" s="12">
        <v>8</v>
      </c>
      <c r="Z81" s="12">
        <v>0</v>
      </c>
      <c r="AA81" s="12">
        <v>4</v>
      </c>
      <c r="AB81" s="12">
        <v>3</v>
      </c>
      <c r="AC81" s="12">
        <v>0</v>
      </c>
      <c r="AD81" s="12">
        <v>0</v>
      </c>
      <c r="AE81" s="12">
        <v>0</v>
      </c>
      <c r="AF81" s="12">
        <v>0</v>
      </c>
    </row>
    <row r="82" spans="1:32" ht="45" x14ac:dyDescent="0.25">
      <c r="A82" s="5">
        <v>49</v>
      </c>
      <c r="B82" s="10" t="s">
        <v>83</v>
      </c>
      <c r="C82" s="12">
        <f t="shared" si="27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/>
      <c r="M82" s="12"/>
      <c r="N82" s="12">
        <v>0</v>
      </c>
      <c r="O82" s="12">
        <v>0</v>
      </c>
      <c r="P82" s="12"/>
      <c r="Q82" s="12"/>
      <c r="R82" s="12">
        <v>0</v>
      </c>
      <c r="S82" s="12">
        <v>0</v>
      </c>
      <c r="T82" s="12">
        <v>0</v>
      </c>
      <c r="U82" s="12"/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  <c r="AE82" s="12">
        <v>0</v>
      </c>
      <c r="AF82" s="12">
        <v>0</v>
      </c>
    </row>
    <row r="83" spans="1:32" ht="30" x14ac:dyDescent="0.25">
      <c r="A83" s="5">
        <v>50</v>
      </c>
      <c r="B83" s="10" t="s">
        <v>19</v>
      </c>
      <c r="C83" s="12">
        <f t="shared" si="27"/>
        <v>119</v>
      </c>
      <c r="D83" s="12">
        <v>14</v>
      </c>
      <c r="E83" s="12">
        <v>4</v>
      </c>
      <c r="F83" s="12">
        <v>7</v>
      </c>
      <c r="G83" s="12">
        <v>12</v>
      </c>
      <c r="H83" s="12">
        <v>16</v>
      </c>
      <c r="I83" s="12">
        <v>7</v>
      </c>
      <c r="J83" s="12">
        <v>1</v>
      </c>
      <c r="K83" s="12">
        <v>7</v>
      </c>
      <c r="L83" s="12"/>
      <c r="M83" s="12"/>
      <c r="N83" s="12">
        <v>2</v>
      </c>
      <c r="O83" s="12">
        <v>5</v>
      </c>
      <c r="P83" s="12"/>
      <c r="Q83" s="12"/>
      <c r="R83" s="12">
        <v>5</v>
      </c>
      <c r="S83" s="12">
        <v>2</v>
      </c>
      <c r="T83" s="12">
        <v>11</v>
      </c>
      <c r="U83" s="12"/>
      <c r="V83" s="12">
        <v>7</v>
      </c>
      <c r="W83" s="12">
        <v>0</v>
      </c>
      <c r="X83" s="12">
        <v>0</v>
      </c>
      <c r="Y83" s="12">
        <v>12</v>
      </c>
      <c r="Z83" s="12">
        <v>2</v>
      </c>
      <c r="AA83" s="12">
        <v>3</v>
      </c>
      <c r="AB83" s="12">
        <v>1</v>
      </c>
      <c r="AC83" s="12">
        <v>1</v>
      </c>
      <c r="AD83" s="12">
        <v>0</v>
      </c>
      <c r="AE83" s="12">
        <v>0</v>
      </c>
      <c r="AF83" s="12">
        <v>0</v>
      </c>
    </row>
    <row r="84" spans="1:32" x14ac:dyDescent="0.25">
      <c r="A84" s="5">
        <v>51</v>
      </c>
      <c r="B84" s="10" t="s">
        <v>147</v>
      </c>
      <c r="C84" s="12">
        <f t="shared" si="27"/>
        <v>1501</v>
      </c>
      <c r="D84" s="12">
        <v>209</v>
      </c>
      <c r="E84" s="12">
        <v>93</v>
      </c>
      <c r="F84" s="12">
        <v>93</v>
      </c>
      <c r="G84" s="12">
        <v>187</v>
      </c>
      <c r="H84" s="12">
        <v>264</v>
      </c>
      <c r="I84" s="12">
        <v>104</v>
      </c>
      <c r="J84" s="12">
        <v>42</v>
      </c>
      <c r="K84" s="12">
        <v>113</v>
      </c>
      <c r="L84" s="12"/>
      <c r="M84" s="12"/>
      <c r="N84" s="12">
        <v>16</v>
      </c>
      <c r="O84" s="12">
        <v>32</v>
      </c>
      <c r="P84" s="12"/>
      <c r="Q84" s="12"/>
      <c r="R84" s="12">
        <v>47</v>
      </c>
      <c r="S84" s="12">
        <v>4</v>
      </c>
      <c r="T84" s="12">
        <v>74</v>
      </c>
      <c r="U84" s="12"/>
      <c r="V84" s="12">
        <v>53</v>
      </c>
      <c r="W84" s="12">
        <v>0</v>
      </c>
      <c r="X84" s="12">
        <v>0</v>
      </c>
      <c r="Y84" s="12">
        <v>113</v>
      </c>
      <c r="Z84" s="12">
        <v>2</v>
      </c>
      <c r="AA84" s="12">
        <v>14</v>
      </c>
      <c r="AB84" s="12">
        <v>17</v>
      </c>
      <c r="AC84" s="12">
        <v>24</v>
      </c>
      <c r="AD84" s="12">
        <v>0</v>
      </c>
      <c r="AE84" s="12">
        <v>0</v>
      </c>
      <c r="AF84" s="12">
        <v>0</v>
      </c>
    </row>
    <row r="85" spans="1:32" x14ac:dyDescent="0.25">
      <c r="A85" s="5">
        <v>52</v>
      </c>
      <c r="B85" s="10" t="s">
        <v>18</v>
      </c>
      <c r="C85" s="12">
        <f t="shared" si="27"/>
        <v>279</v>
      </c>
      <c r="D85" s="12">
        <v>22</v>
      </c>
      <c r="E85" s="12">
        <v>16</v>
      </c>
      <c r="F85" s="12">
        <v>24</v>
      </c>
      <c r="G85" s="12">
        <v>39</v>
      </c>
      <c r="H85" s="12">
        <v>44</v>
      </c>
      <c r="I85" s="12">
        <v>14</v>
      </c>
      <c r="J85" s="12">
        <v>7</v>
      </c>
      <c r="K85" s="12">
        <v>27</v>
      </c>
      <c r="L85" s="12"/>
      <c r="M85" s="12"/>
      <c r="N85" s="12">
        <v>11</v>
      </c>
      <c r="O85" s="12">
        <v>3</v>
      </c>
      <c r="P85" s="12"/>
      <c r="Q85" s="12"/>
      <c r="R85" s="12">
        <v>4</v>
      </c>
      <c r="S85" s="12">
        <v>2</v>
      </c>
      <c r="T85" s="12">
        <v>13</v>
      </c>
      <c r="U85" s="12"/>
      <c r="V85" s="12">
        <v>19</v>
      </c>
      <c r="W85" s="12">
        <v>0</v>
      </c>
      <c r="X85" s="12">
        <v>0</v>
      </c>
      <c r="Y85" s="12">
        <v>23</v>
      </c>
      <c r="Z85" s="12">
        <v>2</v>
      </c>
      <c r="AA85" s="12">
        <v>4</v>
      </c>
      <c r="AB85" s="12">
        <v>3</v>
      </c>
      <c r="AC85" s="12">
        <v>2</v>
      </c>
      <c r="AD85" s="12">
        <v>0</v>
      </c>
      <c r="AE85" s="12">
        <v>0</v>
      </c>
      <c r="AF85" s="12">
        <v>0</v>
      </c>
    </row>
    <row r="86" spans="1:32" ht="45" x14ac:dyDescent="0.25">
      <c r="A86" s="5">
        <v>53</v>
      </c>
      <c r="B86" s="10" t="s">
        <v>8</v>
      </c>
      <c r="C86" s="12">
        <f t="shared" si="27"/>
        <v>4</v>
      </c>
      <c r="D86" s="12">
        <v>0</v>
      </c>
      <c r="E86" s="12">
        <v>3</v>
      </c>
      <c r="F86" s="12">
        <v>0</v>
      </c>
      <c r="G86" s="12">
        <v>0</v>
      </c>
      <c r="H86" s="12">
        <v>1</v>
      </c>
      <c r="I86" s="12">
        <v>0</v>
      </c>
      <c r="J86" s="12">
        <v>0</v>
      </c>
      <c r="K86" s="12">
        <v>0</v>
      </c>
      <c r="L86" s="12"/>
      <c r="M86" s="12"/>
      <c r="N86" s="12">
        <v>0</v>
      </c>
      <c r="O86" s="12">
        <v>0</v>
      </c>
      <c r="P86" s="12"/>
      <c r="Q86" s="12"/>
      <c r="R86" s="12">
        <v>0</v>
      </c>
      <c r="S86" s="12">
        <v>0</v>
      </c>
      <c r="T86" s="12">
        <v>0</v>
      </c>
      <c r="U86" s="12"/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</row>
    <row r="87" spans="1:32" ht="75" x14ac:dyDescent="0.25">
      <c r="A87" s="5">
        <v>54</v>
      </c>
      <c r="B87" s="10" t="s">
        <v>20</v>
      </c>
      <c r="C87" s="12">
        <f t="shared" si="27"/>
        <v>1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/>
      <c r="M87" s="12"/>
      <c r="N87" s="12">
        <v>0</v>
      </c>
      <c r="O87" s="12">
        <v>0</v>
      </c>
      <c r="P87" s="12"/>
      <c r="Q87" s="12"/>
      <c r="R87" s="12">
        <v>0</v>
      </c>
      <c r="S87" s="12">
        <v>0</v>
      </c>
      <c r="T87" s="12">
        <v>0</v>
      </c>
      <c r="U87" s="12"/>
      <c r="V87" s="12">
        <v>0</v>
      </c>
      <c r="W87" s="12">
        <v>0</v>
      </c>
      <c r="X87" s="12">
        <v>0</v>
      </c>
      <c r="Y87" s="12">
        <v>1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  <c r="AE87" s="12">
        <v>0</v>
      </c>
      <c r="AF87" s="12">
        <v>0</v>
      </c>
    </row>
    <row r="88" spans="1:32" ht="75" x14ac:dyDescent="0.25">
      <c r="A88" s="5">
        <v>55</v>
      </c>
      <c r="B88" s="10" t="s">
        <v>81</v>
      </c>
      <c r="C88" s="12">
        <f t="shared" si="27"/>
        <v>2214</v>
      </c>
      <c r="D88" s="12">
        <v>285</v>
      </c>
      <c r="E88" s="12">
        <v>212</v>
      </c>
      <c r="F88" s="12">
        <v>44</v>
      </c>
      <c r="G88" s="12">
        <v>112</v>
      </c>
      <c r="H88" s="12">
        <v>272</v>
      </c>
      <c r="I88" s="12">
        <v>119</v>
      </c>
      <c r="J88" s="12">
        <v>61</v>
      </c>
      <c r="K88" s="12">
        <v>217</v>
      </c>
      <c r="L88" s="12"/>
      <c r="M88" s="12"/>
      <c r="N88" s="12">
        <v>10</v>
      </c>
      <c r="O88" s="12">
        <v>56</v>
      </c>
      <c r="P88" s="12"/>
      <c r="Q88" s="12"/>
      <c r="R88" s="12">
        <v>139</v>
      </c>
      <c r="S88" s="12">
        <v>8</v>
      </c>
      <c r="T88" s="12">
        <v>232</v>
      </c>
      <c r="U88" s="12"/>
      <c r="V88" s="12">
        <v>163</v>
      </c>
      <c r="W88" s="12">
        <v>0</v>
      </c>
      <c r="X88" s="12">
        <v>0</v>
      </c>
      <c r="Y88" s="12">
        <v>211</v>
      </c>
      <c r="Z88" s="12">
        <v>16</v>
      </c>
      <c r="AA88" s="12">
        <v>15</v>
      </c>
      <c r="AB88" s="12">
        <v>25</v>
      </c>
      <c r="AC88" s="12">
        <v>17</v>
      </c>
      <c r="AD88" s="12">
        <v>0</v>
      </c>
      <c r="AE88" s="12">
        <v>0</v>
      </c>
      <c r="AF88" s="12">
        <v>0</v>
      </c>
    </row>
    <row r="89" spans="1:32" ht="60" x14ac:dyDescent="0.25">
      <c r="A89" s="5">
        <v>56</v>
      </c>
      <c r="B89" s="10" t="s">
        <v>79</v>
      </c>
      <c r="C89" s="12">
        <f t="shared" si="27"/>
        <v>2</v>
      </c>
      <c r="D89" s="12">
        <v>0</v>
      </c>
      <c r="E89" s="12">
        <v>0</v>
      </c>
      <c r="F89" s="12">
        <v>1</v>
      </c>
      <c r="G89" s="12">
        <v>1</v>
      </c>
      <c r="H89" s="12">
        <v>0</v>
      </c>
      <c r="I89" s="12">
        <v>0</v>
      </c>
      <c r="J89" s="12">
        <v>0</v>
      </c>
      <c r="K89" s="12">
        <v>0</v>
      </c>
      <c r="L89" s="12"/>
      <c r="M89" s="12"/>
      <c r="N89" s="12">
        <v>0</v>
      </c>
      <c r="O89" s="12">
        <v>0</v>
      </c>
      <c r="P89" s="12"/>
      <c r="Q89" s="12"/>
      <c r="R89" s="12">
        <v>0</v>
      </c>
      <c r="S89" s="12">
        <v>0</v>
      </c>
      <c r="T89" s="12">
        <v>0</v>
      </c>
      <c r="U89" s="12"/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  <c r="AE89" s="12">
        <v>0</v>
      </c>
      <c r="AF89" s="12">
        <v>0</v>
      </c>
    </row>
    <row r="90" spans="1:32" ht="30" x14ac:dyDescent="0.25">
      <c r="A90" s="5">
        <v>57</v>
      </c>
      <c r="B90" s="10" t="s">
        <v>84</v>
      </c>
      <c r="C90" s="12">
        <f t="shared" si="27"/>
        <v>49</v>
      </c>
      <c r="D90" s="12">
        <v>41</v>
      </c>
      <c r="E90" s="12">
        <v>0</v>
      </c>
      <c r="F90" s="12">
        <v>3</v>
      </c>
      <c r="G90" s="12">
        <v>3</v>
      </c>
      <c r="H90" s="12">
        <v>1</v>
      </c>
      <c r="I90" s="12">
        <v>0</v>
      </c>
      <c r="J90" s="12">
        <v>0</v>
      </c>
      <c r="K90" s="12">
        <v>0</v>
      </c>
      <c r="L90" s="12"/>
      <c r="M90" s="12"/>
      <c r="N90" s="12">
        <v>0</v>
      </c>
      <c r="O90" s="12">
        <v>0</v>
      </c>
      <c r="P90" s="12"/>
      <c r="Q90" s="12"/>
      <c r="R90" s="12">
        <v>0</v>
      </c>
      <c r="S90" s="12">
        <v>0</v>
      </c>
      <c r="T90" s="12">
        <v>0</v>
      </c>
      <c r="U90" s="12"/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1</v>
      </c>
      <c r="AD90" s="12">
        <v>0</v>
      </c>
      <c r="AE90" s="12">
        <v>0</v>
      </c>
      <c r="AF90" s="12">
        <v>0</v>
      </c>
    </row>
    <row r="91" spans="1:32" ht="30" x14ac:dyDescent="0.25">
      <c r="A91" s="5">
        <v>58</v>
      </c>
      <c r="B91" s="10" t="s">
        <v>82</v>
      </c>
      <c r="C91" s="12">
        <f t="shared" si="27"/>
        <v>1091</v>
      </c>
      <c r="D91" s="12">
        <v>168</v>
      </c>
      <c r="E91" s="12">
        <v>38</v>
      </c>
      <c r="F91" s="12">
        <v>141</v>
      </c>
      <c r="G91" s="12">
        <v>182</v>
      </c>
      <c r="H91" s="12">
        <v>163</v>
      </c>
      <c r="I91" s="12">
        <v>51</v>
      </c>
      <c r="J91" s="12">
        <v>40</v>
      </c>
      <c r="K91" s="12">
        <v>106</v>
      </c>
      <c r="L91" s="12"/>
      <c r="M91" s="12"/>
      <c r="N91" s="12">
        <v>23</v>
      </c>
      <c r="O91" s="12">
        <v>18</v>
      </c>
      <c r="P91" s="12"/>
      <c r="Q91" s="12"/>
      <c r="R91" s="12">
        <v>8</v>
      </c>
      <c r="S91" s="12">
        <v>9</v>
      </c>
      <c r="T91" s="12">
        <v>36</v>
      </c>
      <c r="U91" s="12"/>
      <c r="V91" s="12">
        <v>28</v>
      </c>
      <c r="W91" s="12">
        <v>0</v>
      </c>
      <c r="X91" s="12">
        <v>0</v>
      </c>
      <c r="Y91" s="12">
        <v>42</v>
      </c>
      <c r="Z91" s="12">
        <v>7</v>
      </c>
      <c r="AA91" s="12">
        <v>14</v>
      </c>
      <c r="AB91" s="12">
        <v>8</v>
      </c>
      <c r="AC91" s="12">
        <v>9</v>
      </c>
      <c r="AD91" s="12">
        <v>0</v>
      </c>
      <c r="AE91" s="12">
        <v>0</v>
      </c>
      <c r="AF91" s="12">
        <v>0</v>
      </c>
    </row>
    <row r="92" spans="1:32" x14ac:dyDescent="0.25">
      <c r="A92" s="5">
        <v>59</v>
      </c>
      <c r="B92" s="10" t="s">
        <v>80</v>
      </c>
      <c r="C92" s="12">
        <f t="shared" si="27"/>
        <v>230</v>
      </c>
      <c r="D92" s="12">
        <v>38</v>
      </c>
      <c r="E92" s="12">
        <v>22</v>
      </c>
      <c r="F92" s="12">
        <v>10</v>
      </c>
      <c r="G92" s="12">
        <v>38</v>
      </c>
      <c r="H92" s="12">
        <v>48</v>
      </c>
      <c r="I92" s="12">
        <v>12</v>
      </c>
      <c r="J92" s="12">
        <v>6</v>
      </c>
      <c r="K92" s="12">
        <v>20</v>
      </c>
      <c r="L92" s="12"/>
      <c r="M92" s="12"/>
      <c r="N92" s="12">
        <v>2</v>
      </c>
      <c r="O92" s="12">
        <v>4</v>
      </c>
      <c r="P92" s="12"/>
      <c r="Q92" s="12"/>
      <c r="R92" s="12">
        <v>5</v>
      </c>
      <c r="S92" s="12">
        <v>0</v>
      </c>
      <c r="T92" s="12">
        <v>4</v>
      </c>
      <c r="U92" s="12"/>
      <c r="V92" s="12">
        <v>0</v>
      </c>
      <c r="W92" s="12">
        <v>0</v>
      </c>
      <c r="X92" s="12">
        <v>0</v>
      </c>
      <c r="Y92" s="12">
        <v>15</v>
      </c>
      <c r="Z92" s="12">
        <v>1</v>
      </c>
      <c r="AA92" s="12">
        <v>0</v>
      </c>
      <c r="AB92" s="12">
        <v>4</v>
      </c>
      <c r="AC92" s="12">
        <v>1</v>
      </c>
      <c r="AD92" s="12">
        <v>0</v>
      </c>
      <c r="AE92" s="12">
        <v>0</v>
      </c>
      <c r="AF92" s="12">
        <v>0</v>
      </c>
    </row>
    <row r="93" spans="1:32" ht="30" x14ac:dyDescent="0.25">
      <c r="A93" s="5">
        <v>60</v>
      </c>
      <c r="B93" s="10" t="s">
        <v>148</v>
      </c>
      <c r="C93" s="12">
        <f t="shared" si="27"/>
        <v>866</v>
      </c>
      <c r="D93" s="12">
        <v>126</v>
      </c>
      <c r="E93" s="12">
        <v>142</v>
      </c>
      <c r="F93" s="12">
        <v>5</v>
      </c>
      <c r="G93" s="12">
        <v>8</v>
      </c>
      <c r="H93" s="12">
        <v>284</v>
      </c>
      <c r="I93" s="12">
        <v>81</v>
      </c>
      <c r="J93" s="12">
        <v>31</v>
      </c>
      <c r="K93" s="12">
        <v>58</v>
      </c>
      <c r="L93" s="12"/>
      <c r="M93" s="12"/>
      <c r="N93" s="12">
        <v>3</v>
      </c>
      <c r="O93" s="12">
        <v>4</v>
      </c>
      <c r="P93" s="12"/>
      <c r="Q93" s="12"/>
      <c r="R93" s="12">
        <v>9</v>
      </c>
      <c r="S93" s="12">
        <v>0</v>
      </c>
      <c r="T93" s="12">
        <v>20</v>
      </c>
      <c r="U93" s="12"/>
      <c r="V93" s="12">
        <v>23</v>
      </c>
      <c r="W93" s="12">
        <v>0</v>
      </c>
      <c r="X93" s="12">
        <v>0</v>
      </c>
      <c r="Y93" s="12">
        <v>48</v>
      </c>
      <c r="Z93" s="12">
        <v>1</v>
      </c>
      <c r="AA93" s="12">
        <v>14</v>
      </c>
      <c r="AB93" s="12">
        <v>3</v>
      </c>
      <c r="AC93" s="12">
        <v>6</v>
      </c>
      <c r="AD93" s="12">
        <v>0</v>
      </c>
      <c r="AE93" s="12">
        <v>0</v>
      </c>
      <c r="AF93" s="12">
        <v>0</v>
      </c>
    </row>
    <row r="94" spans="1:32" x14ac:dyDescent="0.25">
      <c r="A94" s="5">
        <v>61</v>
      </c>
      <c r="B94" s="10" t="s">
        <v>109</v>
      </c>
      <c r="C94" s="12">
        <f t="shared" si="27"/>
        <v>1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/>
      <c r="M94" s="12"/>
      <c r="N94" s="12">
        <v>0</v>
      </c>
      <c r="O94" s="12">
        <v>0</v>
      </c>
      <c r="P94" s="12"/>
      <c r="Q94" s="12"/>
      <c r="R94" s="12">
        <v>0</v>
      </c>
      <c r="S94" s="12">
        <v>0</v>
      </c>
      <c r="T94" s="12">
        <v>0</v>
      </c>
      <c r="U94" s="12"/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  <c r="AE94" s="12">
        <v>0</v>
      </c>
      <c r="AF94" s="12">
        <v>0</v>
      </c>
    </row>
    <row r="95" spans="1:32" ht="45" x14ac:dyDescent="0.25">
      <c r="A95" s="5">
        <v>62</v>
      </c>
      <c r="B95" s="10" t="s">
        <v>110</v>
      </c>
      <c r="C95" s="12">
        <f t="shared" si="27"/>
        <v>486</v>
      </c>
      <c r="D95" s="12">
        <v>54</v>
      </c>
      <c r="E95" s="12">
        <v>17</v>
      </c>
      <c r="F95" s="12">
        <v>68</v>
      </c>
      <c r="G95" s="12">
        <v>76</v>
      </c>
      <c r="H95" s="12">
        <v>60</v>
      </c>
      <c r="I95" s="12">
        <v>24</v>
      </c>
      <c r="J95" s="12">
        <v>41</v>
      </c>
      <c r="K95" s="12">
        <v>58</v>
      </c>
      <c r="L95" s="12"/>
      <c r="M95" s="12"/>
      <c r="N95" s="12">
        <v>12</v>
      </c>
      <c r="O95" s="12">
        <v>8</v>
      </c>
      <c r="P95" s="12"/>
      <c r="Q95" s="12"/>
      <c r="R95" s="12">
        <v>4</v>
      </c>
      <c r="S95" s="12">
        <v>2</v>
      </c>
      <c r="T95" s="12">
        <v>3</v>
      </c>
      <c r="U95" s="12"/>
      <c r="V95" s="12">
        <v>3</v>
      </c>
      <c r="W95" s="12">
        <v>0</v>
      </c>
      <c r="X95" s="12">
        <v>0</v>
      </c>
      <c r="Y95" s="12">
        <v>19</v>
      </c>
      <c r="Z95" s="12">
        <v>3</v>
      </c>
      <c r="AA95" s="12">
        <v>15</v>
      </c>
      <c r="AB95" s="12">
        <v>14</v>
      </c>
      <c r="AC95" s="12">
        <v>5</v>
      </c>
      <c r="AD95" s="12">
        <v>0</v>
      </c>
      <c r="AE95" s="12">
        <v>0</v>
      </c>
      <c r="AF95" s="12">
        <v>0</v>
      </c>
    </row>
    <row r="96" spans="1:32" ht="45" x14ac:dyDescent="0.25">
      <c r="A96" s="5">
        <v>63</v>
      </c>
      <c r="B96" s="10" t="s">
        <v>9</v>
      </c>
      <c r="C96" s="12">
        <f t="shared" si="27"/>
        <v>2</v>
      </c>
      <c r="D96" s="12">
        <v>1</v>
      </c>
      <c r="E96" s="12">
        <v>0</v>
      </c>
      <c r="F96" s="12">
        <v>0</v>
      </c>
      <c r="G96" s="12">
        <v>0</v>
      </c>
      <c r="H96" s="12">
        <v>0</v>
      </c>
      <c r="I96" s="12">
        <v>1</v>
      </c>
      <c r="J96" s="12">
        <v>0</v>
      </c>
      <c r="K96" s="12">
        <v>0</v>
      </c>
      <c r="L96" s="12"/>
      <c r="M96" s="12"/>
      <c r="N96" s="12">
        <v>0</v>
      </c>
      <c r="O96" s="12">
        <v>0</v>
      </c>
      <c r="P96" s="12"/>
      <c r="Q96" s="12"/>
      <c r="R96" s="12">
        <v>0</v>
      </c>
      <c r="S96" s="12">
        <v>0</v>
      </c>
      <c r="T96" s="12">
        <v>0</v>
      </c>
      <c r="U96" s="12"/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  <c r="AE96" s="12">
        <v>0</v>
      </c>
      <c r="AF96" s="12">
        <v>0</v>
      </c>
    </row>
    <row r="97" spans="1:32" ht="90" x14ac:dyDescent="0.25">
      <c r="A97" s="5">
        <v>64</v>
      </c>
      <c r="B97" s="10" t="s">
        <v>111</v>
      </c>
      <c r="C97" s="12">
        <f t="shared" si="27"/>
        <v>2</v>
      </c>
      <c r="D97" s="12">
        <v>1</v>
      </c>
      <c r="E97" s="12">
        <v>0</v>
      </c>
      <c r="F97" s="12">
        <v>0</v>
      </c>
      <c r="G97" s="12">
        <v>0</v>
      </c>
      <c r="H97" s="12">
        <v>0</v>
      </c>
      <c r="I97" s="12">
        <v>1</v>
      </c>
      <c r="J97" s="12">
        <v>0</v>
      </c>
      <c r="K97" s="12">
        <v>0</v>
      </c>
      <c r="L97" s="12"/>
      <c r="M97" s="12"/>
      <c r="N97" s="12">
        <v>0</v>
      </c>
      <c r="O97" s="12">
        <v>0</v>
      </c>
      <c r="P97" s="12"/>
      <c r="Q97" s="12"/>
      <c r="R97" s="12">
        <v>0</v>
      </c>
      <c r="S97" s="12">
        <v>0</v>
      </c>
      <c r="T97" s="12">
        <v>0</v>
      </c>
      <c r="U97" s="12"/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  <c r="AE97" s="12">
        <v>0</v>
      </c>
      <c r="AF97" s="12">
        <v>0</v>
      </c>
    </row>
    <row r="98" spans="1:32" ht="30" x14ac:dyDescent="0.25">
      <c r="A98" s="5">
        <v>65</v>
      </c>
      <c r="B98" s="10" t="s">
        <v>37</v>
      </c>
      <c r="C98" s="12">
        <f t="shared" si="27"/>
        <v>1</v>
      </c>
      <c r="D98" s="12">
        <v>0</v>
      </c>
      <c r="E98" s="12">
        <v>0</v>
      </c>
      <c r="F98" s="12">
        <v>1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/>
      <c r="M98" s="12"/>
      <c r="N98" s="12">
        <v>0</v>
      </c>
      <c r="O98" s="12">
        <v>0</v>
      </c>
      <c r="P98" s="12"/>
      <c r="Q98" s="12"/>
      <c r="R98" s="12">
        <v>0</v>
      </c>
      <c r="S98" s="12">
        <v>0</v>
      </c>
      <c r="T98" s="12">
        <v>0</v>
      </c>
      <c r="U98" s="12"/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  <c r="AE98" s="12">
        <v>0</v>
      </c>
      <c r="AF98" s="12">
        <v>0</v>
      </c>
    </row>
    <row r="99" spans="1:32" ht="180" x14ac:dyDescent="0.25">
      <c r="A99" s="5">
        <v>66</v>
      </c>
      <c r="B99" s="10" t="s">
        <v>112</v>
      </c>
      <c r="C99" s="12">
        <f t="shared" si="27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/>
      <c r="M99" s="12"/>
      <c r="N99" s="12">
        <v>0</v>
      </c>
      <c r="O99" s="12">
        <v>0</v>
      </c>
      <c r="P99" s="12"/>
      <c r="Q99" s="12"/>
      <c r="R99" s="12">
        <v>0</v>
      </c>
      <c r="S99" s="12">
        <v>0</v>
      </c>
      <c r="T99" s="12">
        <v>0</v>
      </c>
      <c r="U99" s="12"/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  <c r="AE99" s="12">
        <v>0</v>
      </c>
      <c r="AF99" s="12">
        <v>0</v>
      </c>
    </row>
    <row r="100" spans="1:32" ht="180" x14ac:dyDescent="0.25">
      <c r="A100" s="5">
        <v>67</v>
      </c>
      <c r="B100" s="10" t="s">
        <v>113</v>
      </c>
      <c r="C100" s="12">
        <f t="shared" si="27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/>
      <c r="M100" s="12"/>
      <c r="N100" s="12">
        <v>0</v>
      </c>
      <c r="O100" s="12">
        <v>0</v>
      </c>
      <c r="P100" s="12"/>
      <c r="Q100" s="12"/>
      <c r="R100" s="12">
        <v>0</v>
      </c>
      <c r="S100" s="12">
        <v>0</v>
      </c>
      <c r="T100" s="12">
        <v>0</v>
      </c>
      <c r="U100" s="12"/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  <c r="AE100" s="12">
        <v>0</v>
      </c>
      <c r="AF100" s="12">
        <v>0</v>
      </c>
    </row>
    <row r="101" spans="1:32" ht="45" x14ac:dyDescent="0.25">
      <c r="A101" s="5">
        <v>68</v>
      </c>
      <c r="B101" s="10" t="s">
        <v>114</v>
      </c>
      <c r="C101" s="12">
        <f t="shared" si="27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/>
      <c r="M101" s="12"/>
      <c r="N101" s="12">
        <v>0</v>
      </c>
      <c r="O101" s="12">
        <v>0</v>
      </c>
      <c r="P101" s="12"/>
      <c r="Q101" s="12"/>
      <c r="R101" s="12">
        <v>0</v>
      </c>
      <c r="S101" s="12">
        <v>0</v>
      </c>
      <c r="T101" s="12">
        <v>0</v>
      </c>
      <c r="U101" s="12"/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  <c r="AE101" s="12">
        <v>0</v>
      </c>
      <c r="AF101" s="12">
        <v>0</v>
      </c>
    </row>
    <row r="102" spans="1:32" ht="150" x14ac:dyDescent="0.25">
      <c r="A102" s="5">
        <v>69</v>
      </c>
      <c r="B102" s="10" t="s">
        <v>115</v>
      </c>
      <c r="C102" s="12">
        <f t="shared" si="27"/>
        <v>1</v>
      </c>
      <c r="D102" s="12">
        <v>0</v>
      </c>
      <c r="E102" s="12">
        <v>0</v>
      </c>
      <c r="F102" s="12">
        <v>0</v>
      </c>
      <c r="G102" s="12">
        <v>1</v>
      </c>
      <c r="H102" s="12">
        <v>0</v>
      </c>
      <c r="I102" s="12">
        <v>0</v>
      </c>
      <c r="J102" s="12">
        <v>0</v>
      </c>
      <c r="K102" s="12">
        <v>0</v>
      </c>
      <c r="L102" s="12"/>
      <c r="M102" s="12"/>
      <c r="N102" s="12">
        <v>0</v>
      </c>
      <c r="O102" s="12">
        <v>0</v>
      </c>
      <c r="P102" s="12"/>
      <c r="Q102" s="12"/>
      <c r="R102" s="12">
        <v>0</v>
      </c>
      <c r="S102" s="12">
        <v>0</v>
      </c>
      <c r="T102" s="12">
        <v>0</v>
      </c>
      <c r="U102" s="12"/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  <c r="AE102" s="12">
        <v>0</v>
      </c>
      <c r="AF102" s="12">
        <v>0</v>
      </c>
    </row>
    <row r="103" spans="1:32" ht="45" x14ac:dyDescent="0.25">
      <c r="A103" s="5">
        <v>70</v>
      </c>
      <c r="B103" s="10" t="s">
        <v>56</v>
      </c>
      <c r="C103" s="12">
        <f t="shared" si="27"/>
        <v>21</v>
      </c>
      <c r="D103" s="12">
        <v>8</v>
      </c>
      <c r="E103" s="12">
        <v>1</v>
      </c>
      <c r="F103" s="12">
        <v>0</v>
      </c>
      <c r="G103" s="12">
        <v>5</v>
      </c>
      <c r="H103" s="12">
        <v>1</v>
      </c>
      <c r="I103" s="12">
        <v>1</v>
      </c>
      <c r="J103" s="12">
        <v>0</v>
      </c>
      <c r="K103" s="12">
        <v>3</v>
      </c>
      <c r="L103" s="12"/>
      <c r="M103" s="12"/>
      <c r="N103" s="12">
        <v>0</v>
      </c>
      <c r="O103" s="12">
        <v>1</v>
      </c>
      <c r="P103" s="12"/>
      <c r="Q103" s="12"/>
      <c r="R103" s="12">
        <v>0</v>
      </c>
      <c r="S103" s="12">
        <v>0</v>
      </c>
      <c r="T103" s="12">
        <v>1</v>
      </c>
      <c r="U103" s="12"/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  <c r="AE103" s="12">
        <v>0</v>
      </c>
      <c r="AF103" s="12">
        <v>0</v>
      </c>
    </row>
    <row r="104" spans="1:32" x14ac:dyDescent="0.25">
      <c r="A104" s="5">
        <v>71</v>
      </c>
      <c r="B104" s="10" t="s">
        <v>116</v>
      </c>
      <c r="C104" s="12">
        <f t="shared" si="27"/>
        <v>14</v>
      </c>
      <c r="D104" s="12">
        <v>1</v>
      </c>
      <c r="E104" s="12">
        <v>1</v>
      </c>
      <c r="F104" s="12">
        <v>0</v>
      </c>
      <c r="G104" s="12">
        <v>3</v>
      </c>
      <c r="H104" s="12">
        <v>0</v>
      </c>
      <c r="I104" s="12">
        <v>0</v>
      </c>
      <c r="J104" s="12">
        <v>1</v>
      </c>
      <c r="K104" s="12">
        <v>5</v>
      </c>
      <c r="L104" s="12"/>
      <c r="M104" s="12"/>
      <c r="N104" s="12">
        <v>1</v>
      </c>
      <c r="O104" s="12">
        <v>0</v>
      </c>
      <c r="P104" s="12"/>
      <c r="Q104" s="12"/>
      <c r="R104" s="12">
        <v>0</v>
      </c>
      <c r="S104" s="12">
        <v>0</v>
      </c>
      <c r="T104" s="12">
        <v>0</v>
      </c>
      <c r="U104" s="12"/>
      <c r="V104" s="12">
        <v>0</v>
      </c>
      <c r="W104" s="12">
        <v>0</v>
      </c>
      <c r="X104" s="12">
        <v>0</v>
      </c>
      <c r="Y104" s="12">
        <v>1</v>
      </c>
      <c r="Z104" s="12">
        <v>0</v>
      </c>
      <c r="AA104" s="12">
        <v>1</v>
      </c>
      <c r="AB104" s="12">
        <v>0</v>
      </c>
      <c r="AC104" s="12">
        <v>0</v>
      </c>
      <c r="AD104" s="12">
        <v>0</v>
      </c>
      <c r="AE104" s="12">
        <v>0</v>
      </c>
      <c r="AF104" s="12">
        <v>0</v>
      </c>
    </row>
    <row r="105" spans="1:32" ht="30" x14ac:dyDescent="0.25">
      <c r="A105" s="5">
        <v>72</v>
      </c>
      <c r="B105" s="10" t="s">
        <v>94</v>
      </c>
      <c r="C105" s="12">
        <f t="shared" si="27"/>
        <v>1758</v>
      </c>
      <c r="D105" s="12">
        <v>334</v>
      </c>
      <c r="E105" s="12">
        <v>93</v>
      </c>
      <c r="F105" s="12">
        <v>146</v>
      </c>
      <c r="G105" s="12">
        <v>231</v>
      </c>
      <c r="H105" s="12">
        <v>322</v>
      </c>
      <c r="I105" s="12">
        <v>79</v>
      </c>
      <c r="J105" s="12">
        <v>70</v>
      </c>
      <c r="K105" s="12">
        <v>177</v>
      </c>
      <c r="L105" s="12"/>
      <c r="M105" s="12"/>
      <c r="N105" s="12">
        <v>31</v>
      </c>
      <c r="O105" s="12">
        <v>16</v>
      </c>
      <c r="P105" s="12"/>
      <c r="Q105" s="12"/>
      <c r="R105" s="12">
        <v>30</v>
      </c>
      <c r="S105" s="12">
        <v>8</v>
      </c>
      <c r="T105" s="12">
        <v>35</v>
      </c>
      <c r="U105" s="12"/>
      <c r="V105" s="12">
        <v>24</v>
      </c>
      <c r="W105" s="12">
        <v>0</v>
      </c>
      <c r="X105" s="12">
        <v>0</v>
      </c>
      <c r="Y105" s="12">
        <v>101</v>
      </c>
      <c r="Z105" s="12">
        <v>12</v>
      </c>
      <c r="AA105" s="12">
        <v>28</v>
      </c>
      <c r="AB105" s="12">
        <v>17</v>
      </c>
      <c r="AC105" s="12">
        <v>4</v>
      </c>
      <c r="AD105" s="12">
        <v>0</v>
      </c>
      <c r="AE105" s="12">
        <v>0</v>
      </c>
      <c r="AF105" s="12">
        <v>0</v>
      </c>
    </row>
    <row r="106" spans="1:32" ht="30" x14ac:dyDescent="0.25">
      <c r="A106" s="5">
        <v>73</v>
      </c>
      <c r="B106" s="10" t="s">
        <v>117</v>
      </c>
      <c r="C106" s="12">
        <f t="shared" si="27"/>
        <v>339</v>
      </c>
      <c r="D106" s="12">
        <v>53</v>
      </c>
      <c r="E106" s="12">
        <v>25</v>
      </c>
      <c r="F106" s="12">
        <v>22</v>
      </c>
      <c r="G106" s="12">
        <v>30</v>
      </c>
      <c r="H106" s="12">
        <v>46</v>
      </c>
      <c r="I106" s="12">
        <v>22</v>
      </c>
      <c r="J106" s="12">
        <v>7</v>
      </c>
      <c r="K106" s="12">
        <v>18</v>
      </c>
      <c r="L106" s="12"/>
      <c r="M106" s="12"/>
      <c r="N106" s="12">
        <v>1</v>
      </c>
      <c r="O106" s="12">
        <v>1</v>
      </c>
      <c r="P106" s="12"/>
      <c r="Q106" s="12"/>
      <c r="R106" s="12">
        <v>14</v>
      </c>
      <c r="S106" s="12">
        <v>0</v>
      </c>
      <c r="T106" s="12">
        <v>31</v>
      </c>
      <c r="U106" s="12"/>
      <c r="V106" s="12">
        <v>16</v>
      </c>
      <c r="W106" s="12">
        <v>0</v>
      </c>
      <c r="X106" s="12">
        <v>0</v>
      </c>
      <c r="Y106" s="12">
        <v>36</v>
      </c>
      <c r="Z106" s="12">
        <v>0</v>
      </c>
      <c r="AA106" s="12">
        <v>5</v>
      </c>
      <c r="AB106" s="12">
        <v>8</v>
      </c>
      <c r="AC106" s="12">
        <v>4</v>
      </c>
      <c r="AD106" s="12">
        <v>0</v>
      </c>
      <c r="AE106" s="12">
        <v>0</v>
      </c>
      <c r="AF106" s="12">
        <v>0</v>
      </c>
    </row>
    <row r="107" spans="1:32" x14ac:dyDescent="0.25">
      <c r="A107" s="5">
        <v>74</v>
      </c>
      <c r="B107" s="10" t="s">
        <v>118</v>
      </c>
      <c r="C107" s="12">
        <f t="shared" si="27"/>
        <v>225</v>
      </c>
      <c r="D107" s="12">
        <v>20</v>
      </c>
      <c r="E107" s="12">
        <v>5</v>
      </c>
      <c r="F107" s="12">
        <v>28</v>
      </c>
      <c r="G107" s="12">
        <v>44</v>
      </c>
      <c r="H107" s="12">
        <v>17</v>
      </c>
      <c r="I107" s="12">
        <v>6</v>
      </c>
      <c r="J107" s="12">
        <v>13</v>
      </c>
      <c r="K107" s="12">
        <v>33</v>
      </c>
      <c r="L107" s="12"/>
      <c r="M107" s="12"/>
      <c r="N107" s="12">
        <v>11</v>
      </c>
      <c r="O107" s="12">
        <v>5</v>
      </c>
      <c r="P107" s="12"/>
      <c r="Q107" s="12"/>
      <c r="R107" s="12">
        <v>6</v>
      </c>
      <c r="S107" s="12">
        <v>1</v>
      </c>
      <c r="T107" s="12">
        <v>14</v>
      </c>
      <c r="U107" s="12"/>
      <c r="V107" s="12">
        <v>2</v>
      </c>
      <c r="W107" s="12">
        <v>0</v>
      </c>
      <c r="X107" s="12">
        <v>0</v>
      </c>
      <c r="Y107" s="12">
        <v>8</v>
      </c>
      <c r="Z107" s="12">
        <v>0</v>
      </c>
      <c r="AA107" s="12">
        <v>3</v>
      </c>
      <c r="AB107" s="12">
        <v>2</v>
      </c>
      <c r="AC107" s="12">
        <v>7</v>
      </c>
      <c r="AD107" s="12">
        <v>0</v>
      </c>
      <c r="AE107" s="12">
        <v>0</v>
      </c>
      <c r="AF107" s="12">
        <v>0</v>
      </c>
    </row>
    <row r="108" spans="1:32" ht="30" x14ac:dyDescent="0.25">
      <c r="A108" s="5">
        <v>75</v>
      </c>
      <c r="B108" s="10" t="s">
        <v>119</v>
      </c>
      <c r="C108" s="12">
        <f t="shared" si="27"/>
        <v>1</v>
      </c>
      <c r="D108" s="12">
        <v>0</v>
      </c>
      <c r="E108" s="12">
        <v>1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</v>
      </c>
      <c r="L108" s="12"/>
      <c r="M108" s="12"/>
      <c r="N108" s="12">
        <v>0</v>
      </c>
      <c r="O108" s="12">
        <v>0</v>
      </c>
      <c r="P108" s="12"/>
      <c r="Q108" s="12"/>
      <c r="R108" s="12">
        <v>0</v>
      </c>
      <c r="S108" s="12">
        <v>0</v>
      </c>
      <c r="T108" s="12">
        <v>0</v>
      </c>
      <c r="U108" s="12"/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  <c r="AE108" s="12">
        <v>0</v>
      </c>
      <c r="AF108" s="12">
        <v>0</v>
      </c>
    </row>
    <row r="109" spans="1:32" ht="30" x14ac:dyDescent="0.25">
      <c r="A109" s="5">
        <v>76</v>
      </c>
      <c r="B109" s="10" t="s">
        <v>120</v>
      </c>
      <c r="C109" s="12">
        <f t="shared" si="27"/>
        <v>138</v>
      </c>
      <c r="D109" s="12">
        <v>13</v>
      </c>
      <c r="E109" s="12">
        <v>4</v>
      </c>
      <c r="F109" s="12">
        <v>13</v>
      </c>
      <c r="G109" s="12">
        <v>20</v>
      </c>
      <c r="H109" s="12">
        <v>29</v>
      </c>
      <c r="I109" s="12">
        <v>15</v>
      </c>
      <c r="J109" s="12">
        <v>5</v>
      </c>
      <c r="K109" s="12">
        <v>11</v>
      </c>
      <c r="L109" s="12"/>
      <c r="M109" s="12"/>
      <c r="N109" s="12">
        <v>0</v>
      </c>
      <c r="O109" s="12">
        <v>0</v>
      </c>
      <c r="P109" s="12"/>
      <c r="Q109" s="12"/>
      <c r="R109" s="12">
        <v>5</v>
      </c>
      <c r="S109" s="12">
        <v>0</v>
      </c>
      <c r="T109" s="12">
        <v>15</v>
      </c>
      <c r="U109" s="12"/>
      <c r="V109" s="12">
        <v>5</v>
      </c>
      <c r="W109" s="12">
        <v>0</v>
      </c>
      <c r="X109" s="12">
        <v>0</v>
      </c>
      <c r="Y109" s="12">
        <v>0</v>
      </c>
      <c r="Z109" s="12">
        <v>0</v>
      </c>
      <c r="AA109" s="12">
        <v>2</v>
      </c>
      <c r="AB109" s="12">
        <v>1</v>
      </c>
      <c r="AC109" s="12">
        <v>0</v>
      </c>
      <c r="AD109" s="12">
        <v>0</v>
      </c>
      <c r="AE109" s="12">
        <v>0</v>
      </c>
      <c r="AF109" s="12">
        <v>0</v>
      </c>
    </row>
    <row r="110" spans="1:32" x14ac:dyDescent="0.25">
      <c r="A110" s="5">
        <v>77</v>
      </c>
      <c r="B110" s="10" t="s">
        <v>121</v>
      </c>
      <c r="C110" s="12">
        <f t="shared" si="27"/>
        <v>48</v>
      </c>
      <c r="D110" s="12">
        <v>1</v>
      </c>
      <c r="E110" s="12">
        <v>9</v>
      </c>
      <c r="F110" s="12">
        <v>4</v>
      </c>
      <c r="G110" s="12">
        <v>4</v>
      </c>
      <c r="H110" s="12">
        <v>0</v>
      </c>
      <c r="I110" s="12">
        <v>6</v>
      </c>
      <c r="J110" s="12">
        <v>2</v>
      </c>
      <c r="K110" s="12">
        <v>4</v>
      </c>
      <c r="L110" s="12"/>
      <c r="M110" s="12"/>
      <c r="N110" s="12">
        <v>1</v>
      </c>
      <c r="O110" s="12">
        <v>1</v>
      </c>
      <c r="P110" s="12"/>
      <c r="Q110" s="12"/>
      <c r="R110" s="12">
        <v>2</v>
      </c>
      <c r="S110" s="12">
        <v>0</v>
      </c>
      <c r="T110" s="12">
        <v>1</v>
      </c>
      <c r="U110" s="12"/>
      <c r="V110" s="12">
        <v>0</v>
      </c>
      <c r="W110" s="12">
        <v>0</v>
      </c>
      <c r="X110" s="12">
        <v>0</v>
      </c>
      <c r="Y110" s="12">
        <v>8</v>
      </c>
      <c r="Z110" s="12">
        <v>0</v>
      </c>
      <c r="AA110" s="12">
        <v>1</v>
      </c>
      <c r="AB110" s="12">
        <v>4</v>
      </c>
      <c r="AC110" s="12">
        <v>0</v>
      </c>
      <c r="AD110" s="12">
        <v>0</v>
      </c>
      <c r="AE110" s="12">
        <v>0</v>
      </c>
      <c r="AF110" s="12">
        <v>0</v>
      </c>
    </row>
    <row r="111" spans="1:32" ht="45" x14ac:dyDescent="0.25">
      <c r="A111" s="5">
        <v>78</v>
      </c>
      <c r="B111" s="10" t="s">
        <v>122</v>
      </c>
      <c r="C111" s="12">
        <f t="shared" si="27"/>
        <v>2</v>
      </c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2</v>
      </c>
      <c r="J111" s="12">
        <v>0</v>
      </c>
      <c r="K111" s="12">
        <v>0</v>
      </c>
      <c r="L111" s="12"/>
      <c r="M111" s="12"/>
      <c r="N111" s="12">
        <v>0</v>
      </c>
      <c r="O111" s="12">
        <v>0</v>
      </c>
      <c r="P111" s="12"/>
      <c r="Q111" s="12"/>
      <c r="R111" s="12">
        <v>0</v>
      </c>
      <c r="S111" s="12">
        <v>0</v>
      </c>
      <c r="T111" s="12">
        <v>0</v>
      </c>
      <c r="U111" s="12"/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  <c r="AE111" s="12">
        <v>0</v>
      </c>
      <c r="AF111" s="12">
        <v>0</v>
      </c>
    </row>
    <row r="112" spans="1:32" ht="60" x14ac:dyDescent="0.25">
      <c r="A112" s="5">
        <v>79</v>
      </c>
      <c r="B112" s="10" t="s">
        <v>123</v>
      </c>
      <c r="C112" s="12">
        <f t="shared" si="27"/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/>
      <c r="M112" s="12"/>
      <c r="N112" s="12">
        <v>0</v>
      </c>
      <c r="O112" s="12">
        <v>0</v>
      </c>
      <c r="P112" s="12"/>
      <c r="Q112" s="12"/>
      <c r="R112" s="12">
        <v>0</v>
      </c>
      <c r="S112" s="12">
        <v>0</v>
      </c>
      <c r="T112" s="12">
        <v>0</v>
      </c>
      <c r="U112" s="12"/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  <c r="AE112" s="12">
        <v>0</v>
      </c>
      <c r="AF112" s="12">
        <v>0</v>
      </c>
    </row>
    <row r="113" spans="1:34" ht="60" x14ac:dyDescent="0.25">
      <c r="A113" s="5">
        <v>80</v>
      </c>
      <c r="B113" s="10" t="s">
        <v>124</v>
      </c>
      <c r="C113" s="12">
        <f t="shared" si="27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/>
      <c r="M113" s="12"/>
      <c r="N113" s="12">
        <v>0</v>
      </c>
      <c r="O113" s="12">
        <v>0</v>
      </c>
      <c r="P113" s="12"/>
      <c r="Q113" s="12"/>
      <c r="R113" s="12">
        <v>0</v>
      </c>
      <c r="S113" s="12">
        <v>0</v>
      </c>
      <c r="T113" s="12">
        <v>0</v>
      </c>
      <c r="U113" s="12"/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  <c r="AE113" s="12">
        <v>0</v>
      </c>
      <c r="AF113" s="12">
        <v>0</v>
      </c>
    </row>
    <row r="114" spans="1:34" ht="30" x14ac:dyDescent="0.25">
      <c r="A114" s="5">
        <v>81</v>
      </c>
      <c r="B114" s="22" t="s">
        <v>163</v>
      </c>
      <c r="C114" s="12">
        <f t="shared" si="27"/>
        <v>169</v>
      </c>
      <c r="D114" s="12">
        <v>13</v>
      </c>
      <c r="E114" s="12">
        <v>7</v>
      </c>
      <c r="F114" s="12">
        <v>9</v>
      </c>
      <c r="G114" s="12">
        <v>23</v>
      </c>
      <c r="H114" s="12">
        <v>38</v>
      </c>
      <c r="I114" s="12">
        <v>11</v>
      </c>
      <c r="J114" s="12">
        <v>8</v>
      </c>
      <c r="K114" s="12">
        <v>18</v>
      </c>
      <c r="L114" s="12"/>
      <c r="M114" s="12"/>
      <c r="N114" s="12">
        <v>4</v>
      </c>
      <c r="O114" s="12">
        <v>2</v>
      </c>
      <c r="P114" s="12"/>
      <c r="Q114" s="12"/>
      <c r="R114" s="12">
        <v>0</v>
      </c>
      <c r="S114" s="12">
        <v>2</v>
      </c>
      <c r="T114" s="12">
        <v>4</v>
      </c>
      <c r="U114" s="12"/>
      <c r="V114" s="12">
        <v>6</v>
      </c>
      <c r="W114" s="12">
        <v>0</v>
      </c>
      <c r="X114" s="12">
        <v>0</v>
      </c>
      <c r="Y114" s="12">
        <v>18</v>
      </c>
      <c r="Z114" s="12">
        <v>0</v>
      </c>
      <c r="AA114" s="12">
        <v>3</v>
      </c>
      <c r="AB114" s="12">
        <v>1</v>
      </c>
      <c r="AC114" s="12">
        <v>2</v>
      </c>
      <c r="AD114" s="12">
        <v>0</v>
      </c>
      <c r="AE114" s="12">
        <v>0</v>
      </c>
      <c r="AF114" s="12">
        <v>0</v>
      </c>
    </row>
    <row r="115" spans="1:34" ht="30" x14ac:dyDescent="0.25">
      <c r="A115" s="5">
        <v>82</v>
      </c>
      <c r="B115" s="22" t="s">
        <v>184</v>
      </c>
      <c r="C115" s="12">
        <f>SUM(D115:AF115)</f>
        <v>380</v>
      </c>
      <c r="D115" s="12">
        <v>59</v>
      </c>
      <c r="E115" s="12">
        <v>9</v>
      </c>
      <c r="F115" s="12">
        <v>13</v>
      </c>
      <c r="G115" s="12">
        <v>12</v>
      </c>
      <c r="H115" s="12">
        <v>121</v>
      </c>
      <c r="I115" s="12">
        <v>37</v>
      </c>
      <c r="J115" s="12">
        <v>30</v>
      </c>
      <c r="K115" s="12">
        <v>57</v>
      </c>
      <c r="L115" s="12"/>
      <c r="M115" s="12"/>
      <c r="N115" s="12">
        <v>2</v>
      </c>
      <c r="O115" s="12">
        <v>1</v>
      </c>
      <c r="P115" s="12"/>
      <c r="Q115" s="12"/>
      <c r="R115" s="12">
        <v>0</v>
      </c>
      <c r="S115" s="12">
        <v>0</v>
      </c>
      <c r="T115" s="12">
        <v>0</v>
      </c>
      <c r="U115" s="12"/>
      <c r="V115" s="12">
        <v>0</v>
      </c>
      <c r="W115" s="12">
        <v>0</v>
      </c>
      <c r="X115" s="12">
        <v>0</v>
      </c>
      <c r="Y115" s="12">
        <v>25</v>
      </c>
      <c r="Z115" s="12">
        <v>2</v>
      </c>
      <c r="AA115" s="12">
        <v>2</v>
      </c>
      <c r="AB115" s="12">
        <v>10</v>
      </c>
      <c r="AC115" s="12">
        <v>0</v>
      </c>
      <c r="AD115" s="12">
        <v>0</v>
      </c>
      <c r="AE115" s="12">
        <v>0</v>
      </c>
      <c r="AF115" s="12">
        <v>0</v>
      </c>
    </row>
    <row r="116" spans="1:34" x14ac:dyDescent="0.25">
      <c r="A116" s="5">
        <v>83</v>
      </c>
      <c r="B116" s="22" t="s">
        <v>185</v>
      </c>
      <c r="C116" s="12">
        <f>SUM(D116:AF116)</f>
        <v>24</v>
      </c>
      <c r="D116" s="12">
        <v>3</v>
      </c>
      <c r="E116" s="12">
        <v>0</v>
      </c>
      <c r="F116" s="12">
        <v>0</v>
      </c>
      <c r="G116" s="12">
        <v>0</v>
      </c>
      <c r="H116" s="12">
        <v>13</v>
      </c>
      <c r="I116" s="12">
        <v>2</v>
      </c>
      <c r="J116" s="12">
        <v>3</v>
      </c>
      <c r="K116" s="12">
        <v>1</v>
      </c>
      <c r="L116" s="12"/>
      <c r="M116" s="12"/>
      <c r="N116" s="12">
        <v>0</v>
      </c>
      <c r="O116" s="12">
        <v>0</v>
      </c>
      <c r="P116" s="12"/>
      <c r="Q116" s="12"/>
      <c r="R116" s="12">
        <v>0</v>
      </c>
      <c r="S116" s="12">
        <v>2</v>
      </c>
      <c r="T116" s="12">
        <v>0</v>
      </c>
      <c r="U116" s="12"/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>
        <v>0</v>
      </c>
      <c r="AE116" s="12">
        <v>0</v>
      </c>
      <c r="AF116" s="12">
        <v>0</v>
      </c>
    </row>
    <row r="117" spans="1:34" ht="45" x14ac:dyDescent="0.25">
      <c r="A117" s="5">
        <v>84</v>
      </c>
      <c r="B117" s="22" t="s">
        <v>186</v>
      </c>
      <c r="C117" s="12">
        <f t="shared" si="27"/>
        <v>22</v>
      </c>
      <c r="D117" s="12">
        <v>4</v>
      </c>
      <c r="E117" s="12">
        <v>2</v>
      </c>
      <c r="F117" s="12">
        <v>3</v>
      </c>
      <c r="G117" s="12">
        <v>2</v>
      </c>
      <c r="H117" s="12">
        <v>3</v>
      </c>
      <c r="I117" s="12">
        <v>2</v>
      </c>
      <c r="J117" s="12">
        <v>0</v>
      </c>
      <c r="K117" s="12">
        <v>1</v>
      </c>
      <c r="L117" s="12"/>
      <c r="M117" s="12"/>
      <c r="N117" s="12">
        <v>0</v>
      </c>
      <c r="O117" s="12">
        <v>0</v>
      </c>
      <c r="P117" s="12"/>
      <c r="Q117" s="12"/>
      <c r="R117" s="12">
        <v>0</v>
      </c>
      <c r="S117" s="12">
        <v>0</v>
      </c>
      <c r="T117" s="12">
        <v>0</v>
      </c>
      <c r="U117" s="12"/>
      <c r="V117" s="12">
        <v>0</v>
      </c>
      <c r="W117" s="12">
        <v>0</v>
      </c>
      <c r="X117" s="12">
        <v>0</v>
      </c>
      <c r="Y117" s="12">
        <v>4</v>
      </c>
      <c r="Z117" s="12">
        <v>0</v>
      </c>
      <c r="AA117" s="12">
        <v>0</v>
      </c>
      <c r="AB117" s="12">
        <v>1</v>
      </c>
      <c r="AC117" s="12">
        <v>0</v>
      </c>
      <c r="AD117" s="12">
        <v>0</v>
      </c>
      <c r="AE117" s="12">
        <v>0</v>
      </c>
      <c r="AF117" s="12">
        <v>0</v>
      </c>
    </row>
    <row r="118" spans="1:34" s="11" customFormat="1" x14ac:dyDescent="0.25">
      <c r="A118" s="26">
        <v>37</v>
      </c>
      <c r="B118" s="7" t="s">
        <v>25</v>
      </c>
      <c r="C118" s="82">
        <f>SUM(C81:C117)</f>
        <v>10125</v>
      </c>
      <c r="D118" s="82">
        <f>SUM(D81:D117)</f>
        <v>1484</v>
      </c>
      <c r="E118" s="82">
        <f t="shared" ref="E118:AF118" si="28">SUM(E81:E117)</f>
        <v>707</v>
      </c>
      <c r="F118" s="82">
        <f t="shared" si="28"/>
        <v>654</v>
      </c>
      <c r="G118" s="82">
        <f t="shared" si="28"/>
        <v>1057</v>
      </c>
      <c r="H118" s="82">
        <f t="shared" si="28"/>
        <v>1757</v>
      </c>
      <c r="I118" s="82">
        <f t="shared" si="28"/>
        <v>605</v>
      </c>
      <c r="J118" s="82">
        <f t="shared" ref="J118:S118" si="29">SUM(J81:J117)</f>
        <v>376</v>
      </c>
      <c r="K118" s="82">
        <f t="shared" si="29"/>
        <v>942</v>
      </c>
      <c r="L118" s="113"/>
      <c r="M118" s="113"/>
      <c r="N118" s="82">
        <f t="shared" si="29"/>
        <v>133</v>
      </c>
      <c r="O118" s="82">
        <f t="shared" si="29"/>
        <v>161</v>
      </c>
      <c r="P118" s="113"/>
      <c r="Q118" s="113"/>
      <c r="R118" s="82">
        <f t="shared" si="29"/>
        <v>285</v>
      </c>
      <c r="S118" s="82">
        <f t="shared" si="29"/>
        <v>40</v>
      </c>
      <c r="T118" s="82">
        <f t="shared" si="28"/>
        <v>500</v>
      </c>
      <c r="U118" s="113"/>
      <c r="V118" s="82">
        <f t="shared" si="28"/>
        <v>350</v>
      </c>
      <c r="W118" s="113">
        <f>SUM(W81:W117)</f>
        <v>0</v>
      </c>
      <c r="X118" s="113">
        <f>SUM(X81:X117)</f>
        <v>0</v>
      </c>
      <c r="Y118" s="82">
        <f t="shared" si="28"/>
        <v>693</v>
      </c>
      <c r="Z118" s="82">
        <f t="shared" si="28"/>
        <v>48</v>
      </c>
      <c r="AA118" s="82">
        <f t="shared" si="28"/>
        <v>128</v>
      </c>
      <c r="AB118" s="82">
        <f t="shared" si="28"/>
        <v>122</v>
      </c>
      <c r="AC118" s="82">
        <f t="shared" si="28"/>
        <v>83</v>
      </c>
      <c r="AD118" s="82">
        <f t="shared" si="28"/>
        <v>0</v>
      </c>
      <c r="AE118" s="113">
        <f t="shared" ref="AE118" si="30">SUM(AE81:AE117)</f>
        <v>0</v>
      </c>
      <c r="AF118" s="82">
        <f t="shared" si="28"/>
        <v>0</v>
      </c>
      <c r="AG118" s="39"/>
      <c r="AH118" s="36"/>
    </row>
    <row r="119" spans="1:34" x14ac:dyDescent="0.25">
      <c r="A119" s="5"/>
      <c r="B119" s="156" t="s">
        <v>187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</row>
    <row r="120" spans="1:34" ht="30" x14ac:dyDescent="0.25">
      <c r="A120" s="5">
        <v>85</v>
      </c>
      <c r="B120" s="33" t="s">
        <v>153</v>
      </c>
      <c r="C120" s="12">
        <f t="shared" ref="C120:C125" si="31">SUM(D120:AF120)</f>
        <v>42</v>
      </c>
      <c r="D120" s="12">
        <v>0</v>
      </c>
      <c r="E120" s="12">
        <v>0</v>
      </c>
      <c r="F120" s="12">
        <v>0</v>
      </c>
      <c r="G120" s="12">
        <v>1</v>
      </c>
      <c r="H120" s="12">
        <v>18</v>
      </c>
      <c r="I120" s="12">
        <v>2</v>
      </c>
      <c r="J120" s="12">
        <v>20</v>
      </c>
      <c r="K120" s="12">
        <v>1</v>
      </c>
      <c r="L120" s="12"/>
      <c r="M120" s="12"/>
      <c r="N120" s="12">
        <v>0</v>
      </c>
      <c r="O120" s="12">
        <v>0</v>
      </c>
      <c r="P120" s="12"/>
      <c r="Q120" s="12"/>
      <c r="R120" s="12">
        <v>0</v>
      </c>
      <c r="S120" s="12">
        <v>0</v>
      </c>
      <c r="T120" s="12">
        <v>0</v>
      </c>
      <c r="U120" s="12"/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  <c r="AE120" s="12">
        <v>0</v>
      </c>
      <c r="AF120" s="12">
        <v>0</v>
      </c>
    </row>
    <row r="121" spans="1:34" ht="30" x14ac:dyDescent="0.25">
      <c r="A121" s="5">
        <v>86</v>
      </c>
      <c r="B121" s="22" t="s">
        <v>58</v>
      </c>
      <c r="C121" s="12">
        <f t="shared" si="31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/>
      <c r="M121" s="12"/>
      <c r="N121" s="12">
        <v>0</v>
      </c>
      <c r="O121" s="12">
        <v>0</v>
      </c>
      <c r="P121" s="12"/>
      <c r="Q121" s="12"/>
      <c r="R121" s="12">
        <v>0</v>
      </c>
      <c r="S121" s="12">
        <v>0</v>
      </c>
      <c r="T121" s="12">
        <v>0</v>
      </c>
      <c r="U121" s="12"/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  <c r="AE121" s="12">
        <v>0</v>
      </c>
      <c r="AF121" s="12">
        <v>0</v>
      </c>
    </row>
    <row r="122" spans="1:34" x14ac:dyDescent="0.25">
      <c r="A122" s="5">
        <v>87</v>
      </c>
      <c r="B122" s="22" t="s">
        <v>59</v>
      </c>
      <c r="C122" s="12">
        <f t="shared" si="31"/>
        <v>68</v>
      </c>
      <c r="D122" s="12">
        <v>8</v>
      </c>
      <c r="E122" s="12">
        <v>0</v>
      </c>
      <c r="F122" s="12">
        <v>3</v>
      </c>
      <c r="G122" s="12">
        <v>7</v>
      </c>
      <c r="H122" s="12">
        <v>13</v>
      </c>
      <c r="I122" s="12">
        <v>0</v>
      </c>
      <c r="J122" s="12">
        <v>3</v>
      </c>
      <c r="K122" s="12">
        <v>21</v>
      </c>
      <c r="L122" s="12"/>
      <c r="M122" s="12"/>
      <c r="N122" s="12">
        <v>6</v>
      </c>
      <c r="O122" s="12">
        <v>1</v>
      </c>
      <c r="P122" s="12"/>
      <c r="Q122" s="12"/>
      <c r="R122" s="12">
        <v>1</v>
      </c>
      <c r="S122" s="12">
        <v>2</v>
      </c>
      <c r="T122" s="12">
        <v>0</v>
      </c>
      <c r="U122" s="12"/>
      <c r="V122" s="12">
        <v>0</v>
      </c>
      <c r="W122" s="12">
        <v>0</v>
      </c>
      <c r="X122" s="12">
        <v>0</v>
      </c>
      <c r="Y122" s="12">
        <v>1</v>
      </c>
      <c r="Z122" s="12">
        <v>0</v>
      </c>
      <c r="AA122" s="12">
        <v>2</v>
      </c>
      <c r="AB122" s="12">
        <v>0</v>
      </c>
      <c r="AC122" s="12">
        <v>0</v>
      </c>
      <c r="AD122" s="12">
        <v>0</v>
      </c>
      <c r="AE122" s="12">
        <v>0</v>
      </c>
      <c r="AF122" s="12">
        <v>0</v>
      </c>
    </row>
    <row r="123" spans="1:34" ht="60" x14ac:dyDescent="0.25">
      <c r="A123" s="5">
        <v>88</v>
      </c>
      <c r="B123" s="22" t="s">
        <v>66</v>
      </c>
      <c r="C123" s="12">
        <f t="shared" si="31"/>
        <v>4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2</v>
      </c>
      <c r="L123" s="12"/>
      <c r="M123" s="12"/>
      <c r="N123" s="12">
        <v>0</v>
      </c>
      <c r="O123" s="12">
        <v>1</v>
      </c>
      <c r="P123" s="12"/>
      <c r="Q123" s="12"/>
      <c r="R123" s="12">
        <v>1</v>
      </c>
      <c r="S123" s="12">
        <v>0</v>
      </c>
      <c r="T123" s="12">
        <v>0</v>
      </c>
      <c r="U123" s="12"/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  <c r="AE123" s="12">
        <v>0</v>
      </c>
      <c r="AF123" s="12">
        <v>0</v>
      </c>
    </row>
    <row r="124" spans="1:34" ht="62.25" customHeight="1" x14ac:dyDescent="0.25">
      <c r="A124" s="5">
        <v>89</v>
      </c>
      <c r="B124" s="22" t="s">
        <v>67</v>
      </c>
      <c r="C124" s="12">
        <f t="shared" si="31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/>
      <c r="M124" s="12"/>
      <c r="N124" s="12">
        <v>0</v>
      </c>
      <c r="O124" s="12">
        <v>0</v>
      </c>
      <c r="P124" s="12"/>
      <c r="Q124" s="12"/>
      <c r="R124" s="12">
        <v>0</v>
      </c>
      <c r="S124" s="12">
        <v>0</v>
      </c>
      <c r="T124" s="12">
        <v>0</v>
      </c>
      <c r="U124" s="12"/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  <c r="AE124" s="12">
        <v>0</v>
      </c>
      <c r="AF124" s="12">
        <v>0</v>
      </c>
    </row>
    <row r="125" spans="1:34" ht="65.25" customHeight="1" x14ac:dyDescent="0.25">
      <c r="A125" s="5">
        <v>90</v>
      </c>
      <c r="B125" s="22" t="s">
        <v>68</v>
      </c>
      <c r="C125" s="12">
        <f t="shared" si="31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/>
      <c r="M125" s="12"/>
      <c r="N125" s="12">
        <v>0</v>
      </c>
      <c r="O125" s="12">
        <v>0</v>
      </c>
      <c r="P125" s="12"/>
      <c r="Q125" s="12"/>
      <c r="R125" s="12">
        <v>0</v>
      </c>
      <c r="S125" s="12">
        <v>0</v>
      </c>
      <c r="T125" s="12">
        <v>0</v>
      </c>
      <c r="U125" s="12"/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  <c r="AE125" s="12">
        <v>0</v>
      </c>
      <c r="AF125" s="12">
        <v>0</v>
      </c>
    </row>
    <row r="126" spans="1:34" s="11" customFormat="1" x14ac:dyDescent="0.25">
      <c r="A126" s="26">
        <v>6</v>
      </c>
      <c r="B126" s="7" t="s">
        <v>25</v>
      </c>
      <c r="C126" s="15">
        <f t="shared" ref="C126:AF126" si="32">SUM(C120:C125)</f>
        <v>114</v>
      </c>
      <c r="D126" s="15">
        <f>SUM(D120:D125)</f>
        <v>8</v>
      </c>
      <c r="E126" s="15">
        <f t="shared" si="32"/>
        <v>0</v>
      </c>
      <c r="F126" s="15">
        <f t="shared" si="32"/>
        <v>3</v>
      </c>
      <c r="G126" s="15">
        <f t="shared" si="32"/>
        <v>8</v>
      </c>
      <c r="H126" s="15">
        <f t="shared" si="32"/>
        <v>31</v>
      </c>
      <c r="I126" s="15">
        <f t="shared" si="32"/>
        <v>2</v>
      </c>
      <c r="J126" s="15">
        <f t="shared" si="32"/>
        <v>23</v>
      </c>
      <c r="K126" s="15">
        <f t="shared" si="32"/>
        <v>24</v>
      </c>
      <c r="L126" s="15"/>
      <c r="M126" s="15"/>
      <c r="N126" s="15">
        <f t="shared" si="32"/>
        <v>6</v>
      </c>
      <c r="O126" s="15">
        <f t="shared" si="32"/>
        <v>2</v>
      </c>
      <c r="P126" s="15"/>
      <c r="Q126" s="15"/>
      <c r="R126" s="15">
        <f t="shared" si="32"/>
        <v>2</v>
      </c>
      <c r="S126" s="15">
        <f t="shared" si="32"/>
        <v>2</v>
      </c>
      <c r="T126" s="15">
        <f t="shared" si="32"/>
        <v>0</v>
      </c>
      <c r="U126" s="15"/>
      <c r="V126" s="15">
        <f t="shared" si="32"/>
        <v>0</v>
      </c>
      <c r="W126" s="15">
        <f>SUM(W120:W125)</f>
        <v>0</v>
      </c>
      <c r="X126" s="15">
        <f>SUM(X120:X125)</f>
        <v>0</v>
      </c>
      <c r="Y126" s="15">
        <f t="shared" si="32"/>
        <v>1</v>
      </c>
      <c r="Z126" s="15">
        <f t="shared" si="32"/>
        <v>0</v>
      </c>
      <c r="AA126" s="15">
        <f t="shared" si="32"/>
        <v>2</v>
      </c>
      <c r="AB126" s="15">
        <f t="shared" si="32"/>
        <v>0</v>
      </c>
      <c r="AC126" s="15">
        <f t="shared" si="32"/>
        <v>0</v>
      </c>
      <c r="AD126" s="15">
        <f t="shared" si="32"/>
        <v>0</v>
      </c>
      <c r="AE126" s="15">
        <f t="shared" ref="AE126" si="33">SUM(AE120:AE125)</f>
        <v>0</v>
      </c>
      <c r="AF126" s="15">
        <f t="shared" si="32"/>
        <v>0</v>
      </c>
      <c r="AG126" s="39"/>
      <c r="AH126" s="36"/>
    </row>
    <row r="127" spans="1:34" x14ac:dyDescent="0.25">
      <c r="A127" s="5"/>
      <c r="B127" s="156" t="s">
        <v>45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  <c r="AE127" s="156"/>
      <c r="AF127" s="156"/>
    </row>
    <row r="128" spans="1:34" ht="47.25" customHeight="1" x14ac:dyDescent="0.25">
      <c r="A128" s="5">
        <v>91</v>
      </c>
      <c r="B128" s="10" t="s">
        <v>46</v>
      </c>
      <c r="C128" s="12">
        <f>SUM(D128:AF128)</f>
        <v>12</v>
      </c>
      <c r="D128" s="12">
        <v>1</v>
      </c>
      <c r="E128" s="12">
        <v>0</v>
      </c>
      <c r="F128" s="12">
        <v>0</v>
      </c>
      <c r="G128" s="12">
        <v>0</v>
      </c>
      <c r="H128" s="12">
        <v>6</v>
      </c>
      <c r="I128" s="12">
        <v>0</v>
      </c>
      <c r="J128" s="12">
        <v>0</v>
      </c>
      <c r="K128" s="12">
        <v>0</v>
      </c>
      <c r="L128" s="12"/>
      <c r="M128" s="12"/>
      <c r="N128" s="12">
        <v>0</v>
      </c>
      <c r="O128" s="12">
        <v>0</v>
      </c>
      <c r="P128" s="12"/>
      <c r="Q128" s="12"/>
      <c r="R128" s="12">
        <v>0</v>
      </c>
      <c r="S128" s="12">
        <v>0</v>
      </c>
      <c r="T128" s="12">
        <v>1</v>
      </c>
      <c r="U128" s="12"/>
      <c r="V128" s="12">
        <v>1</v>
      </c>
      <c r="W128" s="12">
        <v>0</v>
      </c>
      <c r="X128" s="12">
        <v>0</v>
      </c>
      <c r="Y128" s="12">
        <v>2</v>
      </c>
      <c r="Z128" s="12">
        <v>0</v>
      </c>
      <c r="AA128" s="12">
        <v>0</v>
      </c>
      <c r="AB128" s="12">
        <v>0</v>
      </c>
      <c r="AC128" s="12">
        <v>1</v>
      </c>
      <c r="AD128" s="12">
        <v>0</v>
      </c>
      <c r="AE128" s="12">
        <v>0</v>
      </c>
      <c r="AF128" s="12">
        <v>0</v>
      </c>
    </row>
    <row r="129" spans="1:34" s="11" customFormat="1" x14ac:dyDescent="0.25">
      <c r="A129" s="26">
        <v>1</v>
      </c>
      <c r="B129" s="7" t="s">
        <v>25</v>
      </c>
      <c r="C129" s="15">
        <f>SUM(C128)</f>
        <v>12</v>
      </c>
      <c r="D129" s="15">
        <f t="shared" ref="D129:AF129" si="34">SUM(D128)</f>
        <v>1</v>
      </c>
      <c r="E129" s="15">
        <f t="shared" si="34"/>
        <v>0</v>
      </c>
      <c r="F129" s="15">
        <f t="shared" si="34"/>
        <v>0</v>
      </c>
      <c r="G129" s="15">
        <f t="shared" si="34"/>
        <v>0</v>
      </c>
      <c r="H129" s="15">
        <f t="shared" si="34"/>
        <v>6</v>
      </c>
      <c r="I129" s="15">
        <f t="shared" si="34"/>
        <v>0</v>
      </c>
      <c r="J129" s="15">
        <f t="shared" si="34"/>
        <v>0</v>
      </c>
      <c r="K129" s="15">
        <f t="shared" si="34"/>
        <v>0</v>
      </c>
      <c r="L129" s="15"/>
      <c r="M129" s="15"/>
      <c r="N129" s="15">
        <f t="shared" si="34"/>
        <v>0</v>
      </c>
      <c r="O129" s="15">
        <f t="shared" si="34"/>
        <v>0</v>
      </c>
      <c r="P129" s="15"/>
      <c r="Q129" s="15"/>
      <c r="R129" s="15">
        <f t="shared" si="34"/>
        <v>0</v>
      </c>
      <c r="S129" s="15">
        <f t="shared" si="34"/>
        <v>0</v>
      </c>
      <c r="T129" s="15">
        <f t="shared" si="34"/>
        <v>1</v>
      </c>
      <c r="U129" s="15"/>
      <c r="V129" s="15">
        <f t="shared" si="34"/>
        <v>1</v>
      </c>
      <c r="W129" s="15">
        <f>SUM(W128)</f>
        <v>0</v>
      </c>
      <c r="X129" s="15">
        <f>SUM(X128)</f>
        <v>0</v>
      </c>
      <c r="Y129" s="15">
        <f t="shared" si="34"/>
        <v>2</v>
      </c>
      <c r="Z129" s="15">
        <f t="shared" si="34"/>
        <v>0</v>
      </c>
      <c r="AA129" s="15">
        <f t="shared" si="34"/>
        <v>0</v>
      </c>
      <c r="AB129" s="15">
        <f t="shared" si="34"/>
        <v>0</v>
      </c>
      <c r="AC129" s="15">
        <f t="shared" si="34"/>
        <v>1</v>
      </c>
      <c r="AD129" s="15">
        <f t="shared" si="34"/>
        <v>0</v>
      </c>
      <c r="AE129" s="15">
        <f t="shared" ref="AE129" si="35">SUM(AE128)</f>
        <v>0</v>
      </c>
      <c r="AF129" s="15">
        <f t="shared" si="34"/>
        <v>0</v>
      </c>
      <c r="AG129" s="39"/>
      <c r="AH129" s="36"/>
    </row>
    <row r="130" spans="1:34" s="11" customFormat="1" ht="14.25" customHeight="1" x14ac:dyDescent="0.25">
      <c r="A130" s="37"/>
      <c r="B130" s="157" t="s">
        <v>54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39"/>
      <c r="AH130" s="36"/>
    </row>
    <row r="131" spans="1:34" s="11" customFormat="1" ht="103.5" hidden="1" customHeight="1" x14ac:dyDescent="0.25">
      <c r="A131" s="5"/>
      <c r="B131" s="10" t="s">
        <v>167</v>
      </c>
      <c r="C131" s="12">
        <f>SUM(D131:AF131)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/>
      <c r="M131" s="12"/>
      <c r="N131" s="12">
        <v>0</v>
      </c>
      <c r="O131" s="12">
        <v>0</v>
      </c>
      <c r="P131" s="12"/>
      <c r="Q131" s="12"/>
      <c r="R131" s="12">
        <v>0</v>
      </c>
      <c r="S131" s="12">
        <v>0</v>
      </c>
      <c r="T131" s="12">
        <v>0</v>
      </c>
      <c r="U131" s="12"/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12">
        <v>0</v>
      </c>
      <c r="AF131" s="12">
        <v>0</v>
      </c>
      <c r="AG131" s="39"/>
      <c r="AH131" s="36"/>
    </row>
    <row r="132" spans="1:34" s="11" customFormat="1" ht="60" customHeight="1" x14ac:dyDescent="0.25">
      <c r="A132" s="5">
        <v>92</v>
      </c>
      <c r="B132" s="8" t="s">
        <v>55</v>
      </c>
      <c r="C132" s="12">
        <f>SUM(D132:AF132)</f>
        <v>56</v>
      </c>
      <c r="D132" s="12">
        <v>3</v>
      </c>
      <c r="E132" s="12">
        <v>2</v>
      </c>
      <c r="F132" s="12">
        <v>12</v>
      </c>
      <c r="G132" s="12">
        <v>21</v>
      </c>
      <c r="H132" s="12">
        <v>8</v>
      </c>
      <c r="I132" s="12">
        <v>0</v>
      </c>
      <c r="J132" s="12">
        <v>0</v>
      </c>
      <c r="K132" s="12">
        <v>0</v>
      </c>
      <c r="L132" s="12"/>
      <c r="M132" s="12"/>
      <c r="N132" s="12">
        <v>0</v>
      </c>
      <c r="O132" s="12">
        <v>0</v>
      </c>
      <c r="P132" s="12"/>
      <c r="Q132" s="12"/>
      <c r="R132" s="12">
        <v>0</v>
      </c>
      <c r="S132" s="12">
        <v>0</v>
      </c>
      <c r="T132" s="12">
        <v>0</v>
      </c>
      <c r="U132" s="12"/>
      <c r="V132" s="12">
        <v>0</v>
      </c>
      <c r="W132" s="12">
        <v>0</v>
      </c>
      <c r="X132" s="12">
        <v>0</v>
      </c>
      <c r="Y132" s="12">
        <v>0</v>
      </c>
      <c r="Z132" s="12">
        <v>4</v>
      </c>
      <c r="AA132" s="12">
        <v>3</v>
      </c>
      <c r="AB132" s="12">
        <v>3</v>
      </c>
      <c r="AC132" s="12">
        <v>0</v>
      </c>
      <c r="AD132" s="12">
        <v>0</v>
      </c>
      <c r="AE132" s="12">
        <v>0</v>
      </c>
      <c r="AF132" s="12">
        <v>0</v>
      </c>
      <c r="AG132" s="39"/>
      <c r="AH132" s="36"/>
    </row>
    <row r="133" spans="1:34" s="11" customFormat="1" x14ac:dyDescent="0.25">
      <c r="A133" s="26">
        <v>1</v>
      </c>
      <c r="B133" s="7" t="s">
        <v>25</v>
      </c>
      <c r="C133" s="15">
        <f>SUM(C131,C132)</f>
        <v>56</v>
      </c>
      <c r="D133" s="15">
        <f>SUM(D131,D132)</f>
        <v>3</v>
      </c>
      <c r="E133" s="15">
        <f>SUM(E131,E132)</f>
        <v>2</v>
      </c>
      <c r="F133" s="15">
        <f t="shared" ref="F133:AF133" si="36">SUM(F131,F132)</f>
        <v>12</v>
      </c>
      <c r="G133" s="15">
        <f t="shared" si="36"/>
        <v>21</v>
      </c>
      <c r="H133" s="15">
        <f t="shared" si="36"/>
        <v>8</v>
      </c>
      <c r="I133" s="15">
        <f t="shared" si="36"/>
        <v>0</v>
      </c>
      <c r="J133" s="15">
        <f t="shared" si="36"/>
        <v>0</v>
      </c>
      <c r="K133" s="15">
        <f t="shared" si="36"/>
        <v>0</v>
      </c>
      <c r="L133" s="15"/>
      <c r="M133" s="15"/>
      <c r="N133" s="15">
        <f t="shared" si="36"/>
        <v>0</v>
      </c>
      <c r="O133" s="15">
        <f t="shared" si="36"/>
        <v>0</v>
      </c>
      <c r="P133" s="15"/>
      <c r="Q133" s="15"/>
      <c r="R133" s="15">
        <f t="shared" si="36"/>
        <v>0</v>
      </c>
      <c r="S133" s="15">
        <f t="shared" si="36"/>
        <v>0</v>
      </c>
      <c r="T133" s="15">
        <f t="shared" si="36"/>
        <v>0</v>
      </c>
      <c r="U133" s="15"/>
      <c r="V133" s="15">
        <f t="shared" si="36"/>
        <v>0</v>
      </c>
      <c r="W133" s="15">
        <f>SUM(W131,W132)</f>
        <v>0</v>
      </c>
      <c r="X133" s="15">
        <f>SUM(X131,X132)</f>
        <v>0</v>
      </c>
      <c r="Y133" s="15">
        <f t="shared" si="36"/>
        <v>0</v>
      </c>
      <c r="Z133" s="15">
        <f t="shared" si="36"/>
        <v>4</v>
      </c>
      <c r="AA133" s="15">
        <f t="shared" si="36"/>
        <v>3</v>
      </c>
      <c r="AB133" s="15">
        <f t="shared" si="36"/>
        <v>3</v>
      </c>
      <c r="AC133" s="15">
        <f t="shared" si="36"/>
        <v>0</v>
      </c>
      <c r="AD133" s="15">
        <f t="shared" si="36"/>
        <v>0</v>
      </c>
      <c r="AE133" s="15">
        <f t="shared" ref="AE133" si="37">SUM(AE131,AE132)</f>
        <v>0</v>
      </c>
      <c r="AF133" s="15">
        <f t="shared" si="36"/>
        <v>0</v>
      </c>
      <c r="AG133" s="39"/>
      <c r="AH133" s="36"/>
    </row>
    <row r="134" spans="1:34" s="11" customFormat="1" ht="15" customHeight="1" x14ac:dyDescent="0.25">
      <c r="A134" s="37"/>
      <c r="B134" s="157" t="s">
        <v>159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157"/>
      <c r="AF134" s="157"/>
      <c r="AG134" s="39"/>
      <c r="AH134" s="36"/>
    </row>
    <row r="135" spans="1:34" s="11" customFormat="1" ht="103.5" customHeight="1" x14ac:dyDescent="0.25">
      <c r="A135" s="5">
        <v>93</v>
      </c>
      <c r="B135" s="10" t="s">
        <v>160</v>
      </c>
      <c r="C135" s="12">
        <f>SUM(D135:AF135)</f>
        <v>3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/>
      <c r="M135" s="12"/>
      <c r="N135" s="12">
        <v>1</v>
      </c>
      <c r="O135" s="12">
        <v>0</v>
      </c>
      <c r="P135" s="12"/>
      <c r="Q135" s="12"/>
      <c r="R135" s="12">
        <v>0</v>
      </c>
      <c r="S135" s="12">
        <v>0</v>
      </c>
      <c r="T135" s="12">
        <v>0</v>
      </c>
      <c r="U135" s="12"/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12">
        <v>0</v>
      </c>
      <c r="AF135" s="12">
        <v>0</v>
      </c>
      <c r="AG135" s="39"/>
      <c r="AH135" s="36"/>
    </row>
    <row r="136" spans="1:34" s="11" customFormat="1" ht="35.25" customHeight="1" x14ac:dyDescent="0.25">
      <c r="A136" s="5">
        <v>94</v>
      </c>
      <c r="B136" s="8" t="s">
        <v>161</v>
      </c>
      <c r="C136" s="12">
        <f>SUM(D136:AF136)</f>
        <v>7</v>
      </c>
      <c r="D136" s="12">
        <v>3</v>
      </c>
      <c r="E136" s="12">
        <v>0</v>
      </c>
      <c r="F136" s="12">
        <v>2</v>
      </c>
      <c r="G136" s="12">
        <v>0</v>
      </c>
      <c r="H136" s="12">
        <v>2</v>
      </c>
      <c r="I136" s="12">
        <v>0</v>
      </c>
      <c r="J136" s="12">
        <v>0</v>
      </c>
      <c r="K136" s="12">
        <v>0</v>
      </c>
      <c r="L136" s="12"/>
      <c r="M136" s="12"/>
      <c r="N136" s="12">
        <v>0</v>
      </c>
      <c r="O136" s="12">
        <v>0</v>
      </c>
      <c r="P136" s="12"/>
      <c r="Q136" s="12"/>
      <c r="R136" s="12">
        <v>0</v>
      </c>
      <c r="S136" s="12">
        <v>0</v>
      </c>
      <c r="T136" s="12">
        <v>0</v>
      </c>
      <c r="U136" s="12"/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12">
        <v>0</v>
      </c>
      <c r="AF136" s="12">
        <v>0</v>
      </c>
      <c r="AG136" s="39"/>
      <c r="AH136" s="36"/>
    </row>
    <row r="137" spans="1:34" s="11" customFormat="1" x14ac:dyDescent="0.25">
      <c r="A137" s="26">
        <v>2</v>
      </c>
      <c r="B137" s="7" t="s">
        <v>25</v>
      </c>
      <c r="C137" s="15">
        <f>SUM(C135,C136)</f>
        <v>10</v>
      </c>
      <c r="D137" s="15">
        <f t="shared" ref="D137:AF137" si="38">SUM(D135,D136)</f>
        <v>5</v>
      </c>
      <c r="E137" s="15">
        <f t="shared" si="38"/>
        <v>0</v>
      </c>
      <c r="F137" s="15">
        <f t="shared" si="38"/>
        <v>2</v>
      </c>
      <c r="G137" s="15">
        <f t="shared" si="38"/>
        <v>0</v>
      </c>
      <c r="H137" s="15">
        <f t="shared" si="38"/>
        <v>2</v>
      </c>
      <c r="I137" s="15">
        <f t="shared" si="38"/>
        <v>0</v>
      </c>
      <c r="J137" s="15">
        <f t="shared" si="38"/>
        <v>0</v>
      </c>
      <c r="K137" s="15">
        <f t="shared" si="38"/>
        <v>0</v>
      </c>
      <c r="L137" s="15"/>
      <c r="M137" s="15"/>
      <c r="N137" s="15">
        <f t="shared" si="38"/>
        <v>1</v>
      </c>
      <c r="O137" s="15">
        <f t="shared" si="38"/>
        <v>0</v>
      </c>
      <c r="P137" s="15"/>
      <c r="Q137" s="15"/>
      <c r="R137" s="15">
        <f t="shared" si="38"/>
        <v>0</v>
      </c>
      <c r="S137" s="15">
        <f t="shared" si="38"/>
        <v>0</v>
      </c>
      <c r="T137" s="15">
        <f t="shared" si="38"/>
        <v>0</v>
      </c>
      <c r="U137" s="15"/>
      <c r="V137" s="15">
        <f t="shared" si="38"/>
        <v>0</v>
      </c>
      <c r="W137" s="15">
        <f>SUM(W135,W136)</f>
        <v>0</v>
      </c>
      <c r="X137" s="15">
        <f>SUM(X135,X136)</f>
        <v>0</v>
      </c>
      <c r="Y137" s="15">
        <f t="shared" si="38"/>
        <v>0</v>
      </c>
      <c r="Z137" s="15">
        <f t="shared" si="38"/>
        <v>0</v>
      </c>
      <c r="AA137" s="15">
        <f t="shared" si="38"/>
        <v>0</v>
      </c>
      <c r="AB137" s="15">
        <f t="shared" si="38"/>
        <v>0</v>
      </c>
      <c r="AC137" s="15">
        <f t="shared" si="38"/>
        <v>0</v>
      </c>
      <c r="AD137" s="15">
        <f t="shared" si="38"/>
        <v>0</v>
      </c>
      <c r="AE137" s="15">
        <f t="shared" ref="AE137" si="39">SUM(AE135,AE136)</f>
        <v>0</v>
      </c>
      <c r="AF137" s="15">
        <f t="shared" si="38"/>
        <v>0</v>
      </c>
      <c r="AG137" s="39"/>
      <c r="AH137" s="36"/>
    </row>
    <row r="138" spans="1:34" x14ac:dyDescent="0.25">
      <c r="A138" s="5"/>
      <c r="B138" s="156" t="s">
        <v>52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  <c r="AE138" s="156"/>
      <c r="AF138" s="156"/>
    </row>
    <row r="139" spans="1:34" ht="30" x14ac:dyDescent="0.25">
      <c r="A139" s="5">
        <v>95</v>
      </c>
      <c r="B139" s="8" t="s">
        <v>100</v>
      </c>
      <c r="C139" s="34">
        <f>SUM(D139:AF139)</f>
        <v>3</v>
      </c>
      <c r="D139" s="12">
        <v>2</v>
      </c>
      <c r="E139" s="12">
        <v>0</v>
      </c>
      <c r="F139" s="12">
        <v>0</v>
      </c>
      <c r="G139" s="12">
        <v>0</v>
      </c>
      <c r="H139" s="12">
        <v>0</v>
      </c>
      <c r="I139" s="12">
        <v>1</v>
      </c>
      <c r="J139" s="12">
        <v>0</v>
      </c>
      <c r="K139" s="12">
        <v>0</v>
      </c>
      <c r="L139" s="12"/>
      <c r="M139" s="12"/>
      <c r="N139" s="12">
        <v>0</v>
      </c>
      <c r="O139" s="12">
        <v>0</v>
      </c>
      <c r="P139" s="12"/>
      <c r="Q139" s="12"/>
      <c r="R139" s="12">
        <v>0</v>
      </c>
      <c r="S139" s="12">
        <v>0</v>
      </c>
      <c r="T139" s="12">
        <v>0</v>
      </c>
      <c r="U139" s="12"/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  <c r="AE139" s="12">
        <v>0</v>
      </c>
      <c r="AF139" s="12">
        <v>0</v>
      </c>
    </row>
    <row r="140" spans="1:34" s="11" customFormat="1" x14ac:dyDescent="0.25">
      <c r="A140" s="26">
        <v>1</v>
      </c>
      <c r="B140" s="7" t="s">
        <v>25</v>
      </c>
      <c r="C140" s="15">
        <f>SUM(C139)</f>
        <v>3</v>
      </c>
      <c r="D140" s="15">
        <f t="shared" ref="D140:AF140" si="40">SUM(D139)</f>
        <v>2</v>
      </c>
      <c r="E140" s="15">
        <f t="shared" si="40"/>
        <v>0</v>
      </c>
      <c r="F140" s="15">
        <f t="shared" si="40"/>
        <v>0</v>
      </c>
      <c r="G140" s="15">
        <f t="shared" si="40"/>
        <v>0</v>
      </c>
      <c r="H140" s="15">
        <f t="shared" si="40"/>
        <v>0</v>
      </c>
      <c r="I140" s="15">
        <f t="shared" si="40"/>
        <v>1</v>
      </c>
      <c r="J140" s="15">
        <f t="shared" si="40"/>
        <v>0</v>
      </c>
      <c r="K140" s="15">
        <f t="shared" si="40"/>
        <v>0</v>
      </c>
      <c r="L140" s="15"/>
      <c r="M140" s="15"/>
      <c r="N140" s="15">
        <f t="shared" si="40"/>
        <v>0</v>
      </c>
      <c r="O140" s="15">
        <f t="shared" si="40"/>
        <v>0</v>
      </c>
      <c r="P140" s="15"/>
      <c r="Q140" s="15"/>
      <c r="R140" s="15">
        <f t="shared" si="40"/>
        <v>0</v>
      </c>
      <c r="S140" s="15">
        <f t="shared" si="40"/>
        <v>0</v>
      </c>
      <c r="T140" s="15">
        <f t="shared" si="40"/>
        <v>0</v>
      </c>
      <c r="U140" s="15"/>
      <c r="V140" s="15">
        <f t="shared" si="40"/>
        <v>0</v>
      </c>
      <c r="W140" s="15">
        <f>SUM(W139)</f>
        <v>0</v>
      </c>
      <c r="X140" s="15">
        <f>SUM(X139)</f>
        <v>0</v>
      </c>
      <c r="Y140" s="15">
        <f t="shared" si="40"/>
        <v>0</v>
      </c>
      <c r="Z140" s="15">
        <f t="shared" si="40"/>
        <v>0</v>
      </c>
      <c r="AA140" s="15">
        <f t="shared" si="40"/>
        <v>0</v>
      </c>
      <c r="AB140" s="15">
        <f t="shared" si="40"/>
        <v>0</v>
      </c>
      <c r="AC140" s="15">
        <f t="shared" si="40"/>
        <v>0</v>
      </c>
      <c r="AD140" s="15">
        <f t="shared" si="40"/>
        <v>0</v>
      </c>
      <c r="AE140" s="15">
        <f t="shared" ref="AE140" si="41">SUM(AE139)</f>
        <v>0</v>
      </c>
      <c r="AF140" s="15">
        <f t="shared" si="40"/>
        <v>0</v>
      </c>
      <c r="AG140" s="39"/>
      <c r="AH140" s="36"/>
    </row>
    <row r="141" spans="1:34" s="11" customFormat="1" x14ac:dyDescent="0.25">
      <c r="A141" s="83"/>
      <c r="B141" s="7" t="s">
        <v>28</v>
      </c>
      <c r="C141" s="15">
        <f>C140+C133+C129+C126+C118+C79+C137</f>
        <v>10354</v>
      </c>
      <c r="D141" s="15">
        <f>D140+D133+D129+D126+D118+D79+D137</f>
        <v>1537</v>
      </c>
      <c r="E141" s="15">
        <f t="shared" ref="E141:AF141" si="42">E140+E133+E129+E126+E118+E79+E137</f>
        <v>709</v>
      </c>
      <c r="F141" s="15">
        <f t="shared" si="42"/>
        <v>671</v>
      </c>
      <c r="G141" s="15">
        <f t="shared" si="42"/>
        <v>1086</v>
      </c>
      <c r="H141" s="15">
        <f t="shared" si="42"/>
        <v>1804</v>
      </c>
      <c r="I141" s="15">
        <f t="shared" si="42"/>
        <v>608</v>
      </c>
      <c r="J141" s="15">
        <f t="shared" si="42"/>
        <v>399</v>
      </c>
      <c r="K141" s="15">
        <f t="shared" si="42"/>
        <v>966</v>
      </c>
      <c r="L141" s="15"/>
      <c r="M141" s="15"/>
      <c r="N141" s="15">
        <f t="shared" si="42"/>
        <v>140</v>
      </c>
      <c r="O141" s="15">
        <f t="shared" si="42"/>
        <v>163</v>
      </c>
      <c r="P141" s="15"/>
      <c r="Q141" s="15"/>
      <c r="R141" s="15">
        <f t="shared" si="42"/>
        <v>287</v>
      </c>
      <c r="S141" s="15">
        <f t="shared" si="42"/>
        <v>42</v>
      </c>
      <c r="T141" s="15">
        <f t="shared" si="42"/>
        <v>501</v>
      </c>
      <c r="U141" s="15"/>
      <c r="V141" s="15">
        <f t="shared" si="42"/>
        <v>351</v>
      </c>
      <c r="W141" s="15">
        <f>W140+W133+W129+W126+W118+W79+W137</f>
        <v>0</v>
      </c>
      <c r="X141" s="15">
        <f>X140+X133+X129+X126+X118+X79+X137</f>
        <v>0</v>
      </c>
      <c r="Y141" s="15">
        <f t="shared" si="42"/>
        <v>696</v>
      </c>
      <c r="Z141" s="15">
        <f t="shared" si="42"/>
        <v>52</v>
      </c>
      <c r="AA141" s="15">
        <f t="shared" si="42"/>
        <v>133</v>
      </c>
      <c r="AB141" s="15">
        <f t="shared" si="42"/>
        <v>125</v>
      </c>
      <c r="AC141" s="15">
        <f t="shared" si="42"/>
        <v>84</v>
      </c>
      <c r="AD141" s="15">
        <f t="shared" si="42"/>
        <v>0</v>
      </c>
      <c r="AE141" s="15">
        <f t="shared" ref="AE141" si="43">AE140+AE133+AE129+AE126+AE118+AE79+AE137</f>
        <v>0</v>
      </c>
      <c r="AF141" s="15">
        <f t="shared" si="42"/>
        <v>0</v>
      </c>
      <c r="AG141" s="39"/>
      <c r="AH141" s="36"/>
    </row>
    <row r="142" spans="1:34" ht="24.75" customHeight="1" x14ac:dyDescent="0.25">
      <c r="A142" s="5"/>
      <c r="B142" s="157" t="s">
        <v>4</v>
      </c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</row>
    <row r="143" spans="1:34" ht="25.5" customHeight="1" x14ac:dyDescent="0.25">
      <c r="A143" s="5"/>
      <c r="B143" s="156" t="s">
        <v>7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  <c r="AE143" s="156"/>
      <c r="AF143" s="156"/>
    </row>
    <row r="144" spans="1:34" ht="59.25" customHeight="1" x14ac:dyDescent="0.25">
      <c r="A144" s="5">
        <v>96</v>
      </c>
      <c r="B144" s="10" t="s">
        <v>91</v>
      </c>
      <c r="C144" s="34">
        <f>SUM(D144:AF144)</f>
        <v>0</v>
      </c>
      <c r="D144" s="12"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"/>
      <c r="M144" s="1"/>
      <c r="N144" s="1" t="s">
        <v>13</v>
      </c>
      <c r="O144" s="1" t="s">
        <v>13</v>
      </c>
      <c r="P144" s="1"/>
      <c r="Q144" s="1"/>
      <c r="R144" s="1" t="s">
        <v>13</v>
      </c>
      <c r="S144" s="1" t="s">
        <v>13</v>
      </c>
      <c r="T144" s="1" t="s">
        <v>13</v>
      </c>
      <c r="U144" s="1"/>
      <c r="V144" s="1" t="s">
        <v>13</v>
      </c>
      <c r="W144" s="1" t="s">
        <v>13</v>
      </c>
      <c r="X144" s="1" t="s">
        <v>13</v>
      </c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  <c r="AE144" s="1" t="s">
        <v>13</v>
      </c>
      <c r="AF144" s="1" t="s">
        <v>13</v>
      </c>
    </row>
    <row r="145" spans="1:34" ht="68.25" customHeight="1" x14ac:dyDescent="0.25">
      <c r="A145" s="5">
        <v>97</v>
      </c>
      <c r="B145" s="10" t="s">
        <v>92</v>
      </c>
      <c r="C145" s="34">
        <f>SUM(D145:AF145)</f>
        <v>0</v>
      </c>
      <c r="D145" s="12"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"/>
      <c r="M145" s="1"/>
      <c r="N145" s="1" t="s">
        <v>13</v>
      </c>
      <c r="O145" s="1" t="s">
        <v>13</v>
      </c>
      <c r="P145" s="1"/>
      <c r="Q145" s="1"/>
      <c r="R145" s="1" t="s">
        <v>13</v>
      </c>
      <c r="S145" s="1" t="s">
        <v>13</v>
      </c>
      <c r="T145" s="1" t="s">
        <v>13</v>
      </c>
      <c r="U145" s="1"/>
      <c r="V145" s="1" t="s">
        <v>13</v>
      </c>
      <c r="W145" s="1" t="s">
        <v>13</v>
      </c>
      <c r="X145" s="1" t="s">
        <v>13</v>
      </c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  <c r="AE145" s="1" t="s">
        <v>13</v>
      </c>
      <c r="AF145" s="1" t="s">
        <v>13</v>
      </c>
    </row>
    <row r="146" spans="1:34" ht="30" x14ac:dyDescent="0.25">
      <c r="A146" s="5">
        <v>98</v>
      </c>
      <c r="B146" s="10" t="s">
        <v>93</v>
      </c>
      <c r="C146" s="34">
        <f>SUM(D146:AF146)</f>
        <v>0</v>
      </c>
      <c r="D146" s="12"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"/>
      <c r="M146" s="1"/>
      <c r="N146" s="1" t="s">
        <v>13</v>
      </c>
      <c r="O146" s="1" t="s">
        <v>13</v>
      </c>
      <c r="P146" s="1"/>
      <c r="Q146" s="1"/>
      <c r="R146" s="1" t="s">
        <v>13</v>
      </c>
      <c r="S146" s="1" t="s">
        <v>13</v>
      </c>
      <c r="T146" s="1" t="s">
        <v>13</v>
      </c>
      <c r="U146" s="1"/>
      <c r="V146" s="1" t="s">
        <v>13</v>
      </c>
      <c r="W146" s="1" t="s">
        <v>13</v>
      </c>
      <c r="X146" s="1" t="s">
        <v>13</v>
      </c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  <c r="AE146" s="1" t="s">
        <v>13</v>
      </c>
      <c r="AF146" s="1" t="s">
        <v>13</v>
      </c>
    </row>
    <row r="147" spans="1:34" ht="45.75" customHeight="1" x14ac:dyDescent="0.25">
      <c r="A147" s="5">
        <v>99</v>
      </c>
      <c r="B147" s="10" t="s">
        <v>181</v>
      </c>
      <c r="C147" s="34">
        <f>SUM(D147:AF147)</f>
        <v>0</v>
      </c>
      <c r="D147" s="12"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"/>
      <c r="M147" s="1"/>
      <c r="N147" s="1" t="s">
        <v>13</v>
      </c>
      <c r="O147" s="1" t="s">
        <v>13</v>
      </c>
      <c r="P147" s="1"/>
      <c r="Q147" s="1"/>
      <c r="R147" s="1" t="s">
        <v>13</v>
      </c>
      <c r="S147" s="1" t="s">
        <v>13</v>
      </c>
      <c r="T147" s="1" t="s">
        <v>13</v>
      </c>
      <c r="U147" s="1"/>
      <c r="V147" s="1" t="s">
        <v>13</v>
      </c>
      <c r="W147" s="1" t="s">
        <v>13</v>
      </c>
      <c r="X147" s="1" t="s">
        <v>13</v>
      </c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  <c r="AE147" s="1" t="s">
        <v>13</v>
      </c>
      <c r="AF147" s="1" t="s">
        <v>13</v>
      </c>
    </row>
    <row r="148" spans="1:34" ht="243.75" customHeight="1" x14ac:dyDescent="0.25">
      <c r="A148" s="5">
        <v>100</v>
      </c>
      <c r="B148" s="10" t="s">
        <v>108</v>
      </c>
      <c r="C148" s="34">
        <f>SUM(D148:AF148)</f>
        <v>3</v>
      </c>
      <c r="D148" s="12">
        <v>0</v>
      </c>
      <c r="E148" s="12">
        <v>0</v>
      </c>
      <c r="F148" s="12">
        <v>0</v>
      </c>
      <c r="G148" s="12">
        <v>2</v>
      </c>
      <c r="H148" s="12">
        <v>0</v>
      </c>
      <c r="I148" s="12">
        <v>0</v>
      </c>
      <c r="J148" s="12">
        <v>0</v>
      </c>
      <c r="K148" s="12">
        <v>0</v>
      </c>
      <c r="L148" s="12"/>
      <c r="M148" s="12"/>
      <c r="N148" s="12">
        <v>0</v>
      </c>
      <c r="O148" s="12">
        <v>0</v>
      </c>
      <c r="P148" s="12"/>
      <c r="Q148" s="12"/>
      <c r="R148" s="12">
        <v>0</v>
      </c>
      <c r="S148" s="12">
        <v>0</v>
      </c>
      <c r="T148" s="12">
        <v>0</v>
      </c>
      <c r="U148" s="12"/>
      <c r="V148" s="12">
        <v>1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  <c r="AE148" s="12">
        <v>0</v>
      </c>
      <c r="AF148" s="12">
        <v>0</v>
      </c>
    </row>
    <row r="149" spans="1:34" s="11" customFormat="1" x14ac:dyDescent="0.25">
      <c r="A149" s="26">
        <v>5</v>
      </c>
      <c r="B149" s="7" t="s">
        <v>25</v>
      </c>
      <c r="C149" s="21">
        <f>SUM(C144:C148)</f>
        <v>3</v>
      </c>
      <c r="D149" s="17">
        <f>SUM(D144:D148)</f>
        <v>0</v>
      </c>
      <c r="E149" s="17">
        <f t="shared" ref="E149:AF149" si="44">SUM(E144:E148)</f>
        <v>0</v>
      </c>
      <c r="F149" s="17">
        <f t="shared" si="44"/>
        <v>0</v>
      </c>
      <c r="G149" s="17">
        <f t="shared" si="44"/>
        <v>2</v>
      </c>
      <c r="H149" s="17">
        <f t="shared" si="44"/>
        <v>0</v>
      </c>
      <c r="I149" s="17">
        <f t="shared" si="44"/>
        <v>0</v>
      </c>
      <c r="J149" s="17">
        <f t="shared" si="44"/>
        <v>0</v>
      </c>
      <c r="K149" s="17">
        <f t="shared" si="44"/>
        <v>0</v>
      </c>
      <c r="L149" s="17"/>
      <c r="M149" s="17"/>
      <c r="N149" s="17">
        <f t="shared" si="44"/>
        <v>0</v>
      </c>
      <c r="O149" s="17">
        <f t="shared" si="44"/>
        <v>0</v>
      </c>
      <c r="P149" s="17"/>
      <c r="Q149" s="17"/>
      <c r="R149" s="17">
        <f t="shared" si="44"/>
        <v>0</v>
      </c>
      <c r="S149" s="17">
        <f t="shared" si="44"/>
        <v>0</v>
      </c>
      <c r="T149" s="17">
        <f t="shared" si="44"/>
        <v>0</v>
      </c>
      <c r="U149" s="17"/>
      <c r="V149" s="17">
        <f t="shared" si="44"/>
        <v>1</v>
      </c>
      <c r="W149" s="17">
        <f>SUM(W144:W148)</f>
        <v>0</v>
      </c>
      <c r="X149" s="17">
        <f>SUM(X144:X148)</f>
        <v>0</v>
      </c>
      <c r="Y149" s="17">
        <f t="shared" si="44"/>
        <v>0</v>
      </c>
      <c r="Z149" s="17">
        <f t="shared" si="44"/>
        <v>0</v>
      </c>
      <c r="AA149" s="17">
        <f t="shared" si="44"/>
        <v>0</v>
      </c>
      <c r="AB149" s="17">
        <f t="shared" si="44"/>
        <v>0</v>
      </c>
      <c r="AC149" s="17">
        <f t="shared" si="44"/>
        <v>0</v>
      </c>
      <c r="AD149" s="17">
        <f t="shared" si="44"/>
        <v>0</v>
      </c>
      <c r="AE149" s="17">
        <f t="shared" ref="AE149" si="45">SUM(AE144:AE148)</f>
        <v>0</v>
      </c>
      <c r="AF149" s="17">
        <f t="shared" si="44"/>
        <v>0</v>
      </c>
      <c r="AG149" s="39"/>
      <c r="AH149" s="36"/>
    </row>
    <row r="150" spans="1:34" x14ac:dyDescent="0.25">
      <c r="A150" s="27"/>
      <c r="B150" s="156" t="s">
        <v>21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</row>
    <row r="151" spans="1:34" ht="30" x14ac:dyDescent="0.25">
      <c r="A151" s="5">
        <v>101</v>
      </c>
      <c r="B151" s="22" t="s">
        <v>39</v>
      </c>
      <c r="C151" s="12">
        <f t="shared" ref="C151:C160" si="46">SUM(D151:AF151)</f>
        <v>418</v>
      </c>
      <c r="D151" s="12">
        <v>45</v>
      </c>
      <c r="E151" s="12">
        <v>11</v>
      </c>
      <c r="F151" s="12">
        <v>45</v>
      </c>
      <c r="G151" s="12">
        <v>55</v>
      </c>
      <c r="H151" s="12">
        <v>102</v>
      </c>
      <c r="I151" s="12">
        <v>16</v>
      </c>
      <c r="J151" s="12">
        <v>15</v>
      </c>
      <c r="K151" s="12">
        <v>33</v>
      </c>
      <c r="L151" s="12"/>
      <c r="M151" s="12"/>
      <c r="N151" s="12">
        <v>12</v>
      </c>
      <c r="O151" s="12">
        <v>0</v>
      </c>
      <c r="P151" s="12"/>
      <c r="Q151" s="12"/>
      <c r="R151" s="12">
        <v>8</v>
      </c>
      <c r="S151" s="12">
        <v>2</v>
      </c>
      <c r="T151" s="12">
        <v>0</v>
      </c>
      <c r="U151" s="12"/>
      <c r="V151" s="12">
        <v>20</v>
      </c>
      <c r="W151" s="12">
        <v>0</v>
      </c>
      <c r="X151" s="12">
        <v>0</v>
      </c>
      <c r="Y151" s="12">
        <v>37</v>
      </c>
      <c r="Z151" s="12">
        <v>2</v>
      </c>
      <c r="AA151" s="12">
        <v>6</v>
      </c>
      <c r="AB151" s="12">
        <v>9</v>
      </c>
      <c r="AC151" s="12">
        <v>0</v>
      </c>
      <c r="AD151" s="12">
        <v>0</v>
      </c>
      <c r="AE151" s="12">
        <v>0</v>
      </c>
      <c r="AF151" s="12">
        <v>0</v>
      </c>
    </row>
    <row r="152" spans="1:34" ht="28.5" customHeight="1" x14ac:dyDescent="0.25">
      <c r="A152" s="5">
        <v>102</v>
      </c>
      <c r="B152" s="22" t="s">
        <v>40</v>
      </c>
      <c r="C152" s="12">
        <f t="shared" si="46"/>
        <v>560</v>
      </c>
      <c r="D152" s="12">
        <v>76</v>
      </c>
      <c r="E152" s="12">
        <v>13</v>
      </c>
      <c r="F152" s="12">
        <v>60</v>
      </c>
      <c r="G152" s="12">
        <v>63</v>
      </c>
      <c r="H152" s="12">
        <v>111</v>
      </c>
      <c r="I152" s="12">
        <v>48</v>
      </c>
      <c r="J152" s="12">
        <v>24</v>
      </c>
      <c r="K152" s="12">
        <v>46</v>
      </c>
      <c r="L152" s="12"/>
      <c r="M152" s="12"/>
      <c r="N152" s="12">
        <v>13</v>
      </c>
      <c r="O152" s="12">
        <v>0</v>
      </c>
      <c r="P152" s="12"/>
      <c r="Q152" s="12"/>
      <c r="R152" s="12">
        <v>18</v>
      </c>
      <c r="S152" s="12">
        <v>1</v>
      </c>
      <c r="T152" s="12">
        <v>0</v>
      </c>
      <c r="U152" s="12"/>
      <c r="V152" s="12">
        <v>23</v>
      </c>
      <c r="W152" s="12">
        <v>0</v>
      </c>
      <c r="X152" s="12">
        <v>0</v>
      </c>
      <c r="Y152" s="12">
        <v>38</v>
      </c>
      <c r="Z152" s="12">
        <v>6</v>
      </c>
      <c r="AA152" s="12">
        <v>15</v>
      </c>
      <c r="AB152" s="12">
        <v>5</v>
      </c>
      <c r="AC152" s="12">
        <v>0</v>
      </c>
      <c r="AD152" s="12">
        <v>0</v>
      </c>
      <c r="AE152" s="12">
        <v>0</v>
      </c>
      <c r="AF152" s="12">
        <v>0</v>
      </c>
    </row>
    <row r="153" spans="1:34" ht="32.25" customHeight="1" x14ac:dyDescent="0.25">
      <c r="A153" s="5">
        <v>103</v>
      </c>
      <c r="B153" s="22" t="s">
        <v>90</v>
      </c>
      <c r="C153" s="12">
        <f t="shared" si="46"/>
        <v>133</v>
      </c>
      <c r="D153" s="12">
        <v>25</v>
      </c>
      <c r="E153" s="12">
        <v>0</v>
      </c>
      <c r="F153" s="12">
        <v>8</v>
      </c>
      <c r="G153" s="12">
        <v>16</v>
      </c>
      <c r="H153" s="12">
        <v>46</v>
      </c>
      <c r="I153" s="12">
        <v>0</v>
      </c>
      <c r="J153" s="12">
        <v>1</v>
      </c>
      <c r="K153" s="12">
        <v>3</v>
      </c>
      <c r="L153" s="12"/>
      <c r="M153" s="12"/>
      <c r="N153" s="12">
        <v>2</v>
      </c>
      <c r="O153" s="12">
        <v>0</v>
      </c>
      <c r="P153" s="12"/>
      <c r="Q153" s="12"/>
      <c r="R153" s="12">
        <v>0</v>
      </c>
      <c r="S153" s="12">
        <v>0</v>
      </c>
      <c r="T153" s="12">
        <v>0</v>
      </c>
      <c r="U153" s="12"/>
      <c r="V153" s="12">
        <v>0</v>
      </c>
      <c r="W153" s="12">
        <v>0</v>
      </c>
      <c r="X153" s="12">
        <v>0</v>
      </c>
      <c r="Y153" s="12">
        <v>14</v>
      </c>
      <c r="Z153" s="12">
        <v>4</v>
      </c>
      <c r="AA153" s="12">
        <v>6</v>
      </c>
      <c r="AB153" s="12">
        <v>8</v>
      </c>
      <c r="AC153" s="12">
        <v>0</v>
      </c>
      <c r="AD153" s="12">
        <v>0</v>
      </c>
      <c r="AE153" s="12">
        <v>0</v>
      </c>
      <c r="AF153" s="12">
        <v>0</v>
      </c>
    </row>
    <row r="154" spans="1:34" ht="50.25" customHeight="1" x14ac:dyDescent="0.25">
      <c r="A154" s="5">
        <v>104</v>
      </c>
      <c r="B154" s="22" t="s">
        <v>69</v>
      </c>
      <c r="C154" s="12">
        <f t="shared" si="46"/>
        <v>2</v>
      </c>
      <c r="D154" s="12">
        <v>1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1</v>
      </c>
      <c r="K154" s="12">
        <v>0</v>
      </c>
      <c r="L154" s="12"/>
      <c r="M154" s="12"/>
      <c r="N154" s="12">
        <v>0</v>
      </c>
      <c r="O154" s="12">
        <v>0</v>
      </c>
      <c r="P154" s="12"/>
      <c r="Q154" s="12"/>
      <c r="R154" s="12">
        <v>0</v>
      </c>
      <c r="S154" s="12">
        <v>0</v>
      </c>
      <c r="T154" s="12">
        <v>0</v>
      </c>
      <c r="U154" s="12"/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  <c r="AE154" s="12">
        <v>0</v>
      </c>
      <c r="AF154" s="12">
        <v>0</v>
      </c>
    </row>
    <row r="155" spans="1:34" ht="75" customHeight="1" x14ac:dyDescent="0.25">
      <c r="A155" s="5">
        <v>105</v>
      </c>
      <c r="B155" s="22" t="s">
        <v>70</v>
      </c>
      <c r="C155" s="12">
        <f t="shared" si="46"/>
        <v>1120</v>
      </c>
      <c r="D155" s="12">
        <v>104</v>
      </c>
      <c r="E155" s="12">
        <v>0</v>
      </c>
      <c r="F155" s="12">
        <v>115</v>
      </c>
      <c r="G155" s="12">
        <v>202</v>
      </c>
      <c r="H155" s="12">
        <v>318</v>
      </c>
      <c r="I155" s="12">
        <v>84</v>
      </c>
      <c r="J155" s="12">
        <v>8</v>
      </c>
      <c r="K155" s="12">
        <v>166</v>
      </c>
      <c r="L155" s="12"/>
      <c r="M155" s="12"/>
      <c r="N155" s="12">
        <v>16</v>
      </c>
      <c r="O155" s="12">
        <v>0</v>
      </c>
      <c r="P155" s="12"/>
      <c r="Q155" s="12"/>
      <c r="R155" s="12">
        <v>8</v>
      </c>
      <c r="S155" s="12">
        <v>2</v>
      </c>
      <c r="T155" s="12">
        <v>0</v>
      </c>
      <c r="U155" s="12"/>
      <c r="V155" s="12">
        <v>7</v>
      </c>
      <c r="W155" s="12">
        <v>0</v>
      </c>
      <c r="X155" s="12">
        <v>0</v>
      </c>
      <c r="Y155" s="12">
        <v>60</v>
      </c>
      <c r="Z155" s="12">
        <v>0</v>
      </c>
      <c r="AA155" s="12">
        <v>18</v>
      </c>
      <c r="AB155" s="12">
        <v>12</v>
      </c>
      <c r="AC155" s="12">
        <v>0</v>
      </c>
      <c r="AD155" s="12">
        <v>0</v>
      </c>
      <c r="AE155" s="12">
        <v>0</v>
      </c>
      <c r="AF155" s="12">
        <v>0</v>
      </c>
    </row>
    <row r="156" spans="1:34" ht="46.5" customHeight="1" x14ac:dyDescent="0.25">
      <c r="A156" s="5">
        <v>106</v>
      </c>
      <c r="B156" s="22" t="s">
        <v>35</v>
      </c>
      <c r="C156" s="12">
        <f t="shared" si="46"/>
        <v>1760</v>
      </c>
      <c r="D156" s="12">
        <v>127</v>
      </c>
      <c r="E156" s="12">
        <v>25</v>
      </c>
      <c r="F156" s="12">
        <v>246</v>
      </c>
      <c r="G156" s="12">
        <v>277</v>
      </c>
      <c r="H156" s="12">
        <v>187</v>
      </c>
      <c r="I156" s="12">
        <v>28</v>
      </c>
      <c r="J156" s="12">
        <v>72</v>
      </c>
      <c r="K156" s="12">
        <v>273</v>
      </c>
      <c r="L156" s="12"/>
      <c r="M156" s="12"/>
      <c r="N156" s="12">
        <v>78</v>
      </c>
      <c r="O156" s="12">
        <v>10</v>
      </c>
      <c r="P156" s="12"/>
      <c r="Q156" s="12"/>
      <c r="R156" s="12">
        <v>67</v>
      </c>
      <c r="S156" s="12">
        <v>15</v>
      </c>
      <c r="T156" s="12">
        <v>16</v>
      </c>
      <c r="U156" s="12"/>
      <c r="V156" s="12">
        <v>78</v>
      </c>
      <c r="W156" s="12">
        <v>0</v>
      </c>
      <c r="X156" s="12">
        <v>0</v>
      </c>
      <c r="Y156" s="12">
        <v>156</v>
      </c>
      <c r="Z156" s="12">
        <v>13</v>
      </c>
      <c r="AA156" s="12">
        <v>48</v>
      </c>
      <c r="AB156" s="12">
        <v>37</v>
      </c>
      <c r="AC156" s="12">
        <v>7</v>
      </c>
      <c r="AD156" s="12">
        <v>0</v>
      </c>
      <c r="AE156" s="12">
        <v>0</v>
      </c>
      <c r="AF156" s="12">
        <v>0</v>
      </c>
    </row>
    <row r="157" spans="1:34" ht="33" customHeight="1" x14ac:dyDescent="0.25">
      <c r="A157" s="5">
        <v>107</v>
      </c>
      <c r="B157" s="22" t="s">
        <v>71</v>
      </c>
      <c r="C157" s="12">
        <f t="shared" si="46"/>
        <v>398</v>
      </c>
      <c r="D157" s="12">
        <v>23</v>
      </c>
      <c r="E157" s="12">
        <v>0</v>
      </c>
      <c r="F157" s="12">
        <v>59</v>
      </c>
      <c r="G157" s="12">
        <v>85</v>
      </c>
      <c r="H157" s="12">
        <v>69</v>
      </c>
      <c r="I157" s="12">
        <v>3</v>
      </c>
      <c r="J157" s="12">
        <v>28</v>
      </c>
      <c r="K157" s="12">
        <v>14</v>
      </c>
      <c r="L157" s="12"/>
      <c r="M157" s="12"/>
      <c r="N157" s="12">
        <v>11</v>
      </c>
      <c r="O157" s="12">
        <v>0</v>
      </c>
      <c r="P157" s="12"/>
      <c r="Q157" s="12"/>
      <c r="R157" s="12">
        <v>10</v>
      </c>
      <c r="S157" s="12">
        <v>0</v>
      </c>
      <c r="T157" s="12">
        <v>0</v>
      </c>
      <c r="U157" s="12"/>
      <c r="V157" s="12">
        <v>6</v>
      </c>
      <c r="W157" s="12">
        <v>0</v>
      </c>
      <c r="X157" s="12">
        <v>0</v>
      </c>
      <c r="Y157" s="12">
        <v>32</v>
      </c>
      <c r="Z157" s="12">
        <v>13</v>
      </c>
      <c r="AA157" s="12">
        <v>35</v>
      </c>
      <c r="AB157" s="12">
        <v>9</v>
      </c>
      <c r="AC157" s="12">
        <v>1</v>
      </c>
      <c r="AD157" s="12">
        <v>0</v>
      </c>
      <c r="AE157" s="12">
        <v>0</v>
      </c>
      <c r="AF157" s="12">
        <v>0</v>
      </c>
    </row>
    <row r="158" spans="1:34" ht="32.25" customHeight="1" x14ac:dyDescent="0.25">
      <c r="A158" s="5">
        <v>108</v>
      </c>
      <c r="B158" s="35" t="s">
        <v>72</v>
      </c>
      <c r="C158" s="12">
        <f t="shared" si="46"/>
        <v>563</v>
      </c>
      <c r="D158" s="12">
        <v>46</v>
      </c>
      <c r="E158" s="12">
        <v>0</v>
      </c>
      <c r="F158" s="12">
        <v>51</v>
      </c>
      <c r="G158" s="12">
        <v>123</v>
      </c>
      <c r="H158" s="12">
        <v>98</v>
      </c>
      <c r="I158" s="12">
        <v>2</v>
      </c>
      <c r="J158" s="12">
        <v>82</v>
      </c>
      <c r="K158" s="12">
        <v>23</v>
      </c>
      <c r="L158" s="12"/>
      <c r="M158" s="12"/>
      <c r="N158" s="12">
        <v>23</v>
      </c>
      <c r="O158" s="12">
        <v>0</v>
      </c>
      <c r="P158" s="12"/>
      <c r="Q158" s="12"/>
      <c r="R158" s="12">
        <v>9</v>
      </c>
      <c r="S158" s="12">
        <v>0</v>
      </c>
      <c r="T158" s="12">
        <v>0</v>
      </c>
      <c r="U158" s="12"/>
      <c r="V158" s="12">
        <v>0</v>
      </c>
      <c r="W158" s="12">
        <v>0</v>
      </c>
      <c r="X158" s="12">
        <v>0</v>
      </c>
      <c r="Y158" s="12">
        <v>35</v>
      </c>
      <c r="Z158" s="12">
        <v>8</v>
      </c>
      <c r="AA158" s="12">
        <v>42</v>
      </c>
      <c r="AB158" s="12">
        <v>21</v>
      </c>
      <c r="AC158" s="12">
        <v>0</v>
      </c>
      <c r="AD158" s="12">
        <v>0</v>
      </c>
      <c r="AE158" s="12">
        <v>0</v>
      </c>
      <c r="AF158" s="12">
        <v>0</v>
      </c>
    </row>
    <row r="159" spans="1:34" ht="91.5" customHeight="1" x14ac:dyDescent="0.25">
      <c r="A159" s="5">
        <v>109</v>
      </c>
      <c r="B159" s="22" t="s">
        <v>73</v>
      </c>
      <c r="C159" s="12">
        <f t="shared" si="46"/>
        <v>100</v>
      </c>
      <c r="D159" s="12">
        <v>1</v>
      </c>
      <c r="E159" s="12">
        <v>4</v>
      </c>
      <c r="F159" s="12">
        <v>12</v>
      </c>
      <c r="G159" s="12">
        <v>23</v>
      </c>
      <c r="H159" s="12">
        <v>15</v>
      </c>
      <c r="I159" s="12">
        <v>3</v>
      </c>
      <c r="J159" s="12">
        <v>7</v>
      </c>
      <c r="K159" s="12">
        <v>4</v>
      </c>
      <c r="L159" s="12"/>
      <c r="M159" s="12"/>
      <c r="N159" s="12">
        <v>8</v>
      </c>
      <c r="O159" s="12">
        <v>0</v>
      </c>
      <c r="P159" s="12"/>
      <c r="Q159" s="12"/>
      <c r="R159" s="12">
        <v>0</v>
      </c>
      <c r="S159" s="12">
        <v>2</v>
      </c>
      <c r="T159" s="12">
        <v>0</v>
      </c>
      <c r="U159" s="12"/>
      <c r="V159" s="12">
        <v>0</v>
      </c>
      <c r="W159" s="12">
        <v>0</v>
      </c>
      <c r="X159" s="12">
        <v>0</v>
      </c>
      <c r="Y159" s="12">
        <v>2</v>
      </c>
      <c r="Z159" s="12">
        <v>3</v>
      </c>
      <c r="AA159" s="12">
        <v>6</v>
      </c>
      <c r="AB159" s="12">
        <v>10</v>
      </c>
      <c r="AC159" s="12">
        <v>0</v>
      </c>
      <c r="AD159" s="12">
        <v>0</v>
      </c>
      <c r="AE159" s="12">
        <v>0</v>
      </c>
      <c r="AF159" s="12">
        <v>0</v>
      </c>
    </row>
    <row r="160" spans="1:34" ht="32.25" customHeight="1" x14ac:dyDescent="0.25">
      <c r="A160" s="5">
        <v>110</v>
      </c>
      <c r="B160" s="22" t="s">
        <v>74</v>
      </c>
      <c r="C160" s="12">
        <f t="shared" si="46"/>
        <v>9</v>
      </c>
      <c r="D160" s="12">
        <v>2</v>
      </c>
      <c r="E160" s="12">
        <v>0</v>
      </c>
      <c r="F160" s="12">
        <v>2</v>
      </c>
      <c r="G160" s="12">
        <v>3</v>
      </c>
      <c r="H160" s="12">
        <v>0</v>
      </c>
      <c r="I160" s="12">
        <v>0</v>
      </c>
      <c r="J160" s="12">
        <v>0</v>
      </c>
      <c r="K160" s="12">
        <v>0</v>
      </c>
      <c r="L160" s="12"/>
      <c r="M160" s="12"/>
      <c r="N160" s="12">
        <v>0</v>
      </c>
      <c r="O160" s="12">
        <v>0</v>
      </c>
      <c r="P160" s="12"/>
      <c r="Q160" s="12"/>
      <c r="R160" s="12">
        <v>0</v>
      </c>
      <c r="S160" s="12">
        <v>1</v>
      </c>
      <c r="T160" s="12">
        <v>0</v>
      </c>
      <c r="U160" s="12"/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1</v>
      </c>
      <c r="AB160" s="12">
        <v>0</v>
      </c>
      <c r="AC160" s="12">
        <v>0</v>
      </c>
      <c r="AD160" s="12">
        <v>0</v>
      </c>
      <c r="AE160" s="12">
        <v>0</v>
      </c>
      <c r="AF160" s="12">
        <v>0</v>
      </c>
    </row>
    <row r="161" spans="1:34" ht="23.25" customHeight="1" x14ac:dyDescent="0.25">
      <c r="A161" s="5">
        <v>111</v>
      </c>
      <c r="B161" s="9" t="s">
        <v>43</v>
      </c>
      <c r="C161" s="12">
        <f>SUM(D161:AF161)</f>
        <v>373</v>
      </c>
      <c r="D161" s="12">
        <v>35</v>
      </c>
      <c r="E161" s="12">
        <v>15</v>
      </c>
      <c r="F161" s="12">
        <v>54</v>
      </c>
      <c r="G161" s="12">
        <v>98</v>
      </c>
      <c r="H161" s="12">
        <v>25</v>
      </c>
      <c r="I161" s="12">
        <v>3</v>
      </c>
      <c r="J161" s="12">
        <v>8</v>
      </c>
      <c r="K161" s="12">
        <v>0</v>
      </c>
      <c r="L161" s="12"/>
      <c r="M161" s="12"/>
      <c r="N161" s="12">
        <v>42</v>
      </c>
      <c r="O161" s="12">
        <v>0</v>
      </c>
      <c r="P161" s="12"/>
      <c r="Q161" s="12"/>
      <c r="R161" s="12">
        <v>31</v>
      </c>
      <c r="S161" s="12">
        <v>3</v>
      </c>
      <c r="T161" s="12">
        <v>0</v>
      </c>
      <c r="U161" s="12"/>
      <c r="V161" s="12">
        <v>0</v>
      </c>
      <c r="W161" s="12">
        <v>0</v>
      </c>
      <c r="X161" s="12">
        <v>0</v>
      </c>
      <c r="Y161" s="12">
        <v>9</v>
      </c>
      <c r="Z161" s="12">
        <v>13</v>
      </c>
      <c r="AA161" s="12">
        <v>17</v>
      </c>
      <c r="AB161" s="12">
        <v>20</v>
      </c>
      <c r="AC161" s="12">
        <v>0</v>
      </c>
      <c r="AD161" s="12">
        <v>0</v>
      </c>
      <c r="AE161" s="12">
        <v>0</v>
      </c>
      <c r="AF161" s="12">
        <v>0</v>
      </c>
    </row>
    <row r="162" spans="1:34" ht="28.5" customHeight="1" x14ac:dyDescent="0.25">
      <c r="A162" s="5">
        <v>112</v>
      </c>
      <c r="B162" s="9" t="s">
        <v>226</v>
      </c>
      <c r="C162" s="12">
        <f>SUM(D162:AF162)</f>
        <v>55</v>
      </c>
      <c r="D162" s="12">
        <v>10</v>
      </c>
      <c r="E162" s="12">
        <v>4</v>
      </c>
      <c r="F162" s="12">
        <v>1</v>
      </c>
      <c r="G162" s="12">
        <v>10</v>
      </c>
      <c r="H162" s="12">
        <v>2</v>
      </c>
      <c r="I162" s="12">
        <v>1</v>
      </c>
      <c r="J162" s="12">
        <v>2</v>
      </c>
      <c r="K162" s="12">
        <v>4</v>
      </c>
      <c r="L162" s="12"/>
      <c r="M162" s="12"/>
      <c r="N162" s="12">
        <v>2</v>
      </c>
      <c r="O162" s="12">
        <v>0</v>
      </c>
      <c r="P162" s="12"/>
      <c r="Q162" s="12"/>
      <c r="R162" s="12">
        <v>6</v>
      </c>
      <c r="S162" s="12">
        <v>2</v>
      </c>
      <c r="T162" s="12">
        <v>0</v>
      </c>
      <c r="U162" s="12"/>
      <c r="V162" s="12">
        <v>2</v>
      </c>
      <c r="W162" s="12">
        <v>0</v>
      </c>
      <c r="X162" s="12">
        <v>0</v>
      </c>
      <c r="Y162" s="12">
        <v>6</v>
      </c>
      <c r="Z162" s="12">
        <v>2</v>
      </c>
      <c r="AA162" s="12">
        <v>1</v>
      </c>
      <c r="AB162" s="12">
        <v>0</v>
      </c>
      <c r="AC162" s="12">
        <v>0</v>
      </c>
      <c r="AD162" s="12">
        <v>0</v>
      </c>
      <c r="AE162" s="12">
        <v>0</v>
      </c>
      <c r="AF162" s="12">
        <v>0</v>
      </c>
    </row>
    <row r="163" spans="1:34" s="11" customFormat="1" x14ac:dyDescent="0.25">
      <c r="A163" s="26">
        <v>12</v>
      </c>
      <c r="B163" s="7" t="s">
        <v>25</v>
      </c>
      <c r="C163" s="15">
        <f>SUM(C151:C162)</f>
        <v>5491</v>
      </c>
      <c r="D163" s="15">
        <f>SUM(D151:D162)</f>
        <v>495</v>
      </c>
      <c r="E163" s="15">
        <f t="shared" ref="E163:AF163" si="47">SUM(E151:E162)</f>
        <v>72</v>
      </c>
      <c r="F163" s="15">
        <f t="shared" si="47"/>
        <v>653</v>
      </c>
      <c r="G163" s="15">
        <f t="shared" si="47"/>
        <v>955</v>
      </c>
      <c r="H163" s="15">
        <f t="shared" si="47"/>
        <v>973</v>
      </c>
      <c r="I163" s="15">
        <f t="shared" si="47"/>
        <v>188</v>
      </c>
      <c r="J163" s="15">
        <f t="shared" si="47"/>
        <v>248</v>
      </c>
      <c r="K163" s="15">
        <f t="shared" si="47"/>
        <v>566</v>
      </c>
      <c r="L163" s="15"/>
      <c r="M163" s="15"/>
      <c r="N163" s="15">
        <f>SUM(N151:N162)</f>
        <v>207</v>
      </c>
      <c r="O163" s="15">
        <f t="shared" si="47"/>
        <v>10</v>
      </c>
      <c r="P163" s="15"/>
      <c r="Q163" s="15"/>
      <c r="R163" s="15">
        <f t="shared" si="47"/>
        <v>157</v>
      </c>
      <c r="S163" s="15">
        <f>SUM(S151:S162)</f>
        <v>28</v>
      </c>
      <c r="T163" s="15">
        <f t="shared" si="47"/>
        <v>16</v>
      </c>
      <c r="U163" s="15"/>
      <c r="V163" s="15">
        <f t="shared" si="47"/>
        <v>136</v>
      </c>
      <c r="W163" s="15">
        <f>SUM(W151:W162)</f>
        <v>0</v>
      </c>
      <c r="X163" s="15">
        <f>SUM(X151:X162)</f>
        <v>0</v>
      </c>
      <c r="Y163" s="15">
        <f>SUM(Y151:Y162)</f>
        <v>389</v>
      </c>
      <c r="Z163" s="15">
        <f t="shared" si="47"/>
        <v>64</v>
      </c>
      <c r="AA163" s="15">
        <f t="shared" si="47"/>
        <v>195</v>
      </c>
      <c r="AB163" s="15">
        <f t="shared" si="47"/>
        <v>131</v>
      </c>
      <c r="AC163" s="15">
        <f t="shared" si="47"/>
        <v>8</v>
      </c>
      <c r="AD163" s="15">
        <f t="shared" si="47"/>
        <v>0</v>
      </c>
      <c r="AE163" s="15">
        <f t="shared" ref="AE163" si="48">SUM(AE151:AE162)</f>
        <v>0</v>
      </c>
      <c r="AF163" s="15">
        <f t="shared" si="47"/>
        <v>0</v>
      </c>
      <c r="AG163" s="39"/>
      <c r="AH163" s="36"/>
    </row>
    <row r="164" spans="1:34" s="11" customFormat="1" x14ac:dyDescent="0.25">
      <c r="A164" s="83"/>
      <c r="B164" s="7" t="s">
        <v>29</v>
      </c>
      <c r="C164" s="21">
        <f>C163+C149</f>
        <v>5494</v>
      </c>
      <c r="D164" s="21">
        <f>D163+D149</f>
        <v>495</v>
      </c>
      <c r="E164" s="21">
        <f t="shared" ref="E164:AF164" si="49">E163+E149</f>
        <v>72</v>
      </c>
      <c r="F164" s="21">
        <f t="shared" si="49"/>
        <v>653</v>
      </c>
      <c r="G164" s="21">
        <f t="shared" si="49"/>
        <v>957</v>
      </c>
      <c r="H164" s="21">
        <f t="shared" si="49"/>
        <v>973</v>
      </c>
      <c r="I164" s="21">
        <f t="shared" si="49"/>
        <v>188</v>
      </c>
      <c r="J164" s="21">
        <f t="shared" si="49"/>
        <v>248</v>
      </c>
      <c r="K164" s="21">
        <f t="shared" si="49"/>
        <v>566</v>
      </c>
      <c r="L164" s="21"/>
      <c r="M164" s="21"/>
      <c r="N164" s="21">
        <f t="shared" si="49"/>
        <v>207</v>
      </c>
      <c r="O164" s="21">
        <f t="shared" si="49"/>
        <v>10</v>
      </c>
      <c r="P164" s="21"/>
      <c r="Q164" s="21"/>
      <c r="R164" s="21">
        <f t="shared" si="49"/>
        <v>157</v>
      </c>
      <c r="S164" s="21">
        <f t="shared" si="49"/>
        <v>28</v>
      </c>
      <c r="T164" s="21">
        <f t="shared" si="49"/>
        <v>16</v>
      </c>
      <c r="U164" s="21"/>
      <c r="V164" s="21">
        <f t="shared" si="49"/>
        <v>137</v>
      </c>
      <c r="W164" s="21">
        <f>W163+W149</f>
        <v>0</v>
      </c>
      <c r="X164" s="21">
        <f>X163+X149</f>
        <v>0</v>
      </c>
      <c r="Y164" s="21">
        <f t="shared" si="49"/>
        <v>389</v>
      </c>
      <c r="Z164" s="21">
        <f t="shared" si="49"/>
        <v>64</v>
      </c>
      <c r="AA164" s="21">
        <f t="shared" si="49"/>
        <v>195</v>
      </c>
      <c r="AB164" s="21">
        <f t="shared" si="49"/>
        <v>131</v>
      </c>
      <c r="AC164" s="21">
        <f t="shared" si="49"/>
        <v>8</v>
      </c>
      <c r="AD164" s="21">
        <f t="shared" si="49"/>
        <v>0</v>
      </c>
      <c r="AE164" s="21">
        <f t="shared" ref="AE164" si="50">AE163+AE149</f>
        <v>0</v>
      </c>
      <c r="AF164" s="21">
        <f t="shared" si="49"/>
        <v>0</v>
      </c>
      <c r="AG164" s="39"/>
      <c r="AH164" s="36"/>
    </row>
    <row r="165" spans="1:34" x14ac:dyDescent="0.25">
      <c r="A165" s="5"/>
      <c r="B165" s="157" t="s">
        <v>5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</row>
    <row r="166" spans="1:34" x14ac:dyDescent="0.25">
      <c r="A166" s="5"/>
      <c r="B166" s="157" t="s">
        <v>24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</row>
    <row r="167" spans="1:34" ht="39.75" customHeight="1" x14ac:dyDescent="0.25">
      <c r="A167" s="5">
        <v>113</v>
      </c>
      <c r="B167" s="10" t="s">
        <v>15</v>
      </c>
      <c r="C167" s="12">
        <f t="shared" ref="C167:C172" si="51">SUM(D167:AF167)</f>
        <v>0</v>
      </c>
      <c r="D167" s="12"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"/>
      <c r="M167" s="1"/>
      <c r="N167" s="1" t="s">
        <v>13</v>
      </c>
      <c r="O167" s="1" t="s">
        <v>13</v>
      </c>
      <c r="P167" s="1"/>
      <c r="Q167" s="1"/>
      <c r="R167" s="1" t="s">
        <v>13</v>
      </c>
      <c r="S167" s="1" t="s">
        <v>13</v>
      </c>
      <c r="T167" s="1" t="s">
        <v>13</v>
      </c>
      <c r="U167" s="1"/>
      <c r="V167" s="1" t="s">
        <v>13</v>
      </c>
      <c r="W167" s="1" t="s">
        <v>13</v>
      </c>
      <c r="X167" s="1" t="s">
        <v>13</v>
      </c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  <c r="AE167" s="1" t="s">
        <v>13</v>
      </c>
      <c r="AF167" s="1" t="s">
        <v>13</v>
      </c>
    </row>
    <row r="168" spans="1:34" ht="30" x14ac:dyDescent="0.25">
      <c r="A168" s="5">
        <v>114</v>
      </c>
      <c r="B168" s="10" t="s">
        <v>10</v>
      </c>
      <c r="C168" s="12">
        <f t="shared" si="51"/>
        <v>0</v>
      </c>
      <c r="D168" s="12"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"/>
      <c r="M168" s="1"/>
      <c r="N168" s="1" t="s">
        <v>13</v>
      </c>
      <c r="O168" s="1" t="s">
        <v>13</v>
      </c>
      <c r="P168" s="1"/>
      <c r="Q168" s="1"/>
      <c r="R168" s="1" t="s">
        <v>13</v>
      </c>
      <c r="S168" s="1" t="s">
        <v>13</v>
      </c>
      <c r="T168" s="1" t="s">
        <v>13</v>
      </c>
      <c r="U168" s="1"/>
      <c r="V168" s="1" t="s">
        <v>13</v>
      </c>
      <c r="W168" s="1" t="s">
        <v>13</v>
      </c>
      <c r="X168" s="1" t="s">
        <v>13</v>
      </c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  <c r="AE168" s="1" t="s">
        <v>13</v>
      </c>
      <c r="AF168" s="1" t="s">
        <v>13</v>
      </c>
    </row>
    <row r="169" spans="1:34" ht="30" x14ac:dyDescent="0.25">
      <c r="A169" s="5">
        <v>115</v>
      </c>
      <c r="B169" s="10" t="s">
        <v>33</v>
      </c>
      <c r="C169" s="12">
        <f t="shared" si="51"/>
        <v>0</v>
      </c>
      <c r="D169" s="12">
        <v>0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"/>
      <c r="M169" s="1"/>
      <c r="N169" s="1" t="s">
        <v>13</v>
      </c>
      <c r="O169" s="1" t="s">
        <v>13</v>
      </c>
      <c r="P169" s="1"/>
      <c r="Q169" s="1"/>
      <c r="R169" s="1" t="s">
        <v>13</v>
      </c>
      <c r="S169" s="1" t="s">
        <v>13</v>
      </c>
      <c r="T169" s="1" t="s">
        <v>13</v>
      </c>
      <c r="U169" s="1"/>
      <c r="V169" s="1" t="s">
        <v>13</v>
      </c>
      <c r="W169" s="1" t="s">
        <v>13</v>
      </c>
      <c r="X169" s="1" t="s">
        <v>13</v>
      </c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  <c r="AE169" s="1" t="s">
        <v>13</v>
      </c>
      <c r="AF169" s="1" t="s">
        <v>13</v>
      </c>
    </row>
    <row r="170" spans="1:34" ht="30" x14ac:dyDescent="0.25">
      <c r="A170" s="5">
        <v>116</v>
      </c>
      <c r="B170" s="10" t="s">
        <v>11</v>
      </c>
      <c r="C170" s="12">
        <f t="shared" si="51"/>
        <v>1</v>
      </c>
      <c r="D170" s="12">
        <v>1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/>
      <c r="M170" s="1"/>
      <c r="N170" s="1" t="s">
        <v>13</v>
      </c>
      <c r="O170" s="1" t="s">
        <v>13</v>
      </c>
      <c r="P170" s="1"/>
      <c r="Q170" s="1"/>
      <c r="R170" s="1" t="s">
        <v>13</v>
      </c>
      <c r="S170" s="1" t="s">
        <v>13</v>
      </c>
      <c r="T170" s="1" t="s">
        <v>13</v>
      </c>
      <c r="U170" s="1"/>
      <c r="V170" s="1" t="s">
        <v>13</v>
      </c>
      <c r="W170" s="1" t="s">
        <v>13</v>
      </c>
      <c r="X170" s="1" t="s">
        <v>13</v>
      </c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  <c r="AE170" s="1" t="s">
        <v>13</v>
      </c>
      <c r="AF170" s="1" t="s">
        <v>13</v>
      </c>
    </row>
    <row r="171" spans="1:34" ht="30" x14ac:dyDescent="0.25">
      <c r="A171" s="5">
        <v>117</v>
      </c>
      <c r="B171" s="10" t="s">
        <v>12</v>
      </c>
      <c r="C171" s="12">
        <f t="shared" si="51"/>
        <v>85</v>
      </c>
      <c r="D171" s="12">
        <v>85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/>
      <c r="M171" s="1"/>
      <c r="N171" s="1" t="s">
        <v>13</v>
      </c>
      <c r="O171" s="1" t="s">
        <v>13</v>
      </c>
      <c r="P171" s="1"/>
      <c r="Q171" s="1"/>
      <c r="R171" s="1" t="s">
        <v>13</v>
      </c>
      <c r="S171" s="1" t="s">
        <v>13</v>
      </c>
      <c r="T171" s="1" t="s">
        <v>13</v>
      </c>
      <c r="U171" s="1"/>
      <c r="V171" s="1" t="s">
        <v>13</v>
      </c>
      <c r="W171" s="1" t="s">
        <v>13</v>
      </c>
      <c r="X171" s="1" t="s">
        <v>13</v>
      </c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  <c r="AE171" s="1" t="s">
        <v>13</v>
      </c>
      <c r="AF171" s="1" t="s">
        <v>13</v>
      </c>
    </row>
    <row r="172" spans="1:34" ht="30" x14ac:dyDescent="0.25">
      <c r="A172" s="5">
        <v>118</v>
      </c>
      <c r="B172" s="10" t="s">
        <v>16</v>
      </c>
      <c r="C172" s="12">
        <f t="shared" si="51"/>
        <v>0</v>
      </c>
      <c r="D172" s="12"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"/>
      <c r="M172" s="1"/>
      <c r="N172" s="1" t="s">
        <v>13</v>
      </c>
      <c r="O172" s="1" t="s">
        <v>13</v>
      </c>
      <c r="P172" s="1"/>
      <c r="Q172" s="1"/>
      <c r="R172" s="1" t="s">
        <v>13</v>
      </c>
      <c r="S172" s="1" t="s">
        <v>13</v>
      </c>
      <c r="T172" s="1" t="s">
        <v>13</v>
      </c>
      <c r="U172" s="1"/>
      <c r="V172" s="1" t="s">
        <v>13</v>
      </c>
      <c r="W172" s="1" t="s">
        <v>13</v>
      </c>
      <c r="X172" s="1" t="s">
        <v>13</v>
      </c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  <c r="AE172" s="1" t="s">
        <v>13</v>
      </c>
      <c r="AF172" s="1" t="s">
        <v>13</v>
      </c>
    </row>
    <row r="173" spans="1:34" s="11" customFormat="1" x14ac:dyDescent="0.25">
      <c r="A173" s="26">
        <v>6</v>
      </c>
      <c r="B173" s="7" t="s">
        <v>25</v>
      </c>
      <c r="C173" s="15">
        <f t="shared" ref="C173:AF173" si="52">SUM(C167:C172)</f>
        <v>86</v>
      </c>
      <c r="D173" s="15">
        <f t="shared" si="52"/>
        <v>86</v>
      </c>
      <c r="E173" s="15">
        <f t="shared" si="52"/>
        <v>0</v>
      </c>
      <c r="F173" s="15">
        <f t="shared" si="52"/>
        <v>0</v>
      </c>
      <c r="G173" s="15">
        <f t="shared" si="52"/>
        <v>0</v>
      </c>
      <c r="H173" s="15">
        <f t="shared" si="52"/>
        <v>0</v>
      </c>
      <c r="I173" s="15">
        <f t="shared" si="52"/>
        <v>0</v>
      </c>
      <c r="J173" s="15">
        <f t="shared" si="52"/>
        <v>0</v>
      </c>
      <c r="K173" s="15">
        <f t="shared" si="52"/>
        <v>0</v>
      </c>
      <c r="L173" s="15"/>
      <c r="M173" s="15"/>
      <c r="N173" s="15">
        <f t="shared" si="52"/>
        <v>0</v>
      </c>
      <c r="O173" s="15">
        <f t="shared" si="52"/>
        <v>0</v>
      </c>
      <c r="P173" s="15"/>
      <c r="Q173" s="15"/>
      <c r="R173" s="15">
        <f t="shared" si="52"/>
        <v>0</v>
      </c>
      <c r="S173" s="15">
        <f t="shared" si="52"/>
        <v>0</v>
      </c>
      <c r="T173" s="15">
        <f t="shared" si="52"/>
        <v>0</v>
      </c>
      <c r="U173" s="15"/>
      <c r="V173" s="15">
        <f t="shared" si="52"/>
        <v>0</v>
      </c>
      <c r="W173" s="15">
        <f>SUM(W167:W172)</f>
        <v>0</v>
      </c>
      <c r="X173" s="15">
        <f>SUM(X167:X172)</f>
        <v>0</v>
      </c>
      <c r="Y173" s="15">
        <f t="shared" si="52"/>
        <v>0</v>
      </c>
      <c r="Z173" s="15">
        <f t="shared" si="52"/>
        <v>0</v>
      </c>
      <c r="AA173" s="15">
        <f t="shared" si="52"/>
        <v>0</v>
      </c>
      <c r="AB173" s="15">
        <f t="shared" si="52"/>
        <v>0</v>
      </c>
      <c r="AC173" s="15">
        <f t="shared" si="52"/>
        <v>0</v>
      </c>
      <c r="AD173" s="15">
        <f t="shared" si="52"/>
        <v>0</v>
      </c>
      <c r="AE173" s="15">
        <f t="shared" ref="AE173" si="53">SUM(AE167:AE172)</f>
        <v>0</v>
      </c>
      <c r="AF173" s="15">
        <f t="shared" si="52"/>
        <v>0</v>
      </c>
      <c r="AG173" s="39"/>
      <c r="AH173" s="36"/>
    </row>
    <row r="174" spans="1:34" x14ac:dyDescent="0.25">
      <c r="A174" s="5"/>
      <c r="B174" s="157" t="s">
        <v>32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</row>
    <row r="175" spans="1:34" ht="59.25" customHeight="1" x14ac:dyDescent="0.25">
      <c r="A175" s="5">
        <v>119</v>
      </c>
      <c r="B175" s="10" t="s">
        <v>171</v>
      </c>
      <c r="C175" s="12">
        <f>SUM(D175:AF175)</f>
        <v>120</v>
      </c>
      <c r="D175" s="12">
        <v>120</v>
      </c>
      <c r="E175" s="1" t="s">
        <v>13</v>
      </c>
      <c r="F175" s="1" t="s">
        <v>13</v>
      </c>
      <c r="G175" s="1" t="s">
        <v>13</v>
      </c>
      <c r="H175" s="1" t="s">
        <v>13</v>
      </c>
      <c r="I175" s="1" t="s">
        <v>13</v>
      </c>
      <c r="J175" s="1" t="s">
        <v>13</v>
      </c>
      <c r="K175" s="1" t="s">
        <v>13</v>
      </c>
      <c r="L175" s="1"/>
      <c r="M175" s="1"/>
      <c r="N175" s="1" t="s">
        <v>13</v>
      </c>
      <c r="O175" s="1" t="s">
        <v>13</v>
      </c>
      <c r="P175" s="1"/>
      <c r="Q175" s="1"/>
      <c r="R175" s="1" t="s">
        <v>13</v>
      </c>
      <c r="S175" s="1" t="s">
        <v>13</v>
      </c>
      <c r="T175" s="1" t="s">
        <v>13</v>
      </c>
      <c r="U175" s="1"/>
      <c r="V175" s="1" t="s">
        <v>13</v>
      </c>
      <c r="W175" s="1" t="s">
        <v>13</v>
      </c>
      <c r="X175" s="1" t="s">
        <v>13</v>
      </c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  <c r="AE175" s="1" t="s">
        <v>13</v>
      </c>
      <c r="AF175" s="1" t="s">
        <v>13</v>
      </c>
    </row>
    <row r="176" spans="1:34" ht="19.5" customHeight="1" x14ac:dyDescent="0.25">
      <c r="A176" s="5">
        <v>120</v>
      </c>
      <c r="B176" s="10" t="s">
        <v>172</v>
      </c>
      <c r="C176" s="12">
        <f>SUM(D176:AF176)</f>
        <v>45</v>
      </c>
      <c r="D176" s="12">
        <v>45</v>
      </c>
      <c r="E176" s="1" t="s">
        <v>13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" t="s">
        <v>13</v>
      </c>
      <c r="L176" s="1"/>
      <c r="M176" s="1"/>
      <c r="N176" s="1" t="s">
        <v>13</v>
      </c>
      <c r="O176" s="1" t="s">
        <v>13</v>
      </c>
      <c r="P176" s="1"/>
      <c r="Q176" s="1"/>
      <c r="R176" s="1" t="s">
        <v>13</v>
      </c>
      <c r="S176" s="1" t="s">
        <v>13</v>
      </c>
      <c r="T176" s="1" t="s">
        <v>13</v>
      </c>
      <c r="U176" s="1"/>
      <c r="V176" s="1" t="s">
        <v>13</v>
      </c>
      <c r="W176" s="1" t="s">
        <v>13</v>
      </c>
      <c r="X176" s="1" t="s">
        <v>13</v>
      </c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  <c r="AE176" s="1" t="s">
        <v>13</v>
      </c>
      <c r="AF176" s="1" t="s">
        <v>13</v>
      </c>
    </row>
    <row r="177" spans="1:34" ht="18" customHeight="1" x14ac:dyDescent="0.25">
      <c r="A177" s="5">
        <v>121</v>
      </c>
      <c r="B177" s="10" t="s">
        <v>57</v>
      </c>
      <c r="C177" s="12">
        <f>SUM(D177:AF177)</f>
        <v>3</v>
      </c>
      <c r="D177" s="12">
        <v>3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/>
      <c r="M177" s="1"/>
      <c r="N177" s="1" t="s">
        <v>13</v>
      </c>
      <c r="O177" s="1" t="s">
        <v>13</v>
      </c>
      <c r="P177" s="1"/>
      <c r="Q177" s="1"/>
      <c r="R177" s="1" t="s">
        <v>13</v>
      </c>
      <c r="S177" s="1" t="s">
        <v>13</v>
      </c>
      <c r="T177" s="1" t="s">
        <v>13</v>
      </c>
      <c r="U177" s="1"/>
      <c r="V177" s="1" t="s">
        <v>13</v>
      </c>
      <c r="W177" s="1" t="s">
        <v>13</v>
      </c>
      <c r="X177" s="1" t="s">
        <v>13</v>
      </c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  <c r="AE177" s="1" t="s">
        <v>13</v>
      </c>
      <c r="AF177" s="1" t="s">
        <v>13</v>
      </c>
    </row>
    <row r="178" spans="1:34" s="11" customFormat="1" x14ac:dyDescent="0.25">
      <c r="A178" s="26">
        <v>3</v>
      </c>
      <c r="B178" s="7" t="s">
        <v>25</v>
      </c>
      <c r="C178" s="15">
        <f>SUM(C175:C177)</f>
        <v>168</v>
      </c>
      <c r="D178" s="15">
        <f t="shared" ref="D178:AF178" si="54">SUM(D175:D177)</f>
        <v>168</v>
      </c>
      <c r="E178" s="15">
        <f t="shared" si="54"/>
        <v>0</v>
      </c>
      <c r="F178" s="15">
        <f t="shared" si="54"/>
        <v>0</v>
      </c>
      <c r="G178" s="15">
        <f t="shared" si="54"/>
        <v>0</v>
      </c>
      <c r="H178" s="15">
        <f t="shared" si="54"/>
        <v>0</v>
      </c>
      <c r="I178" s="15">
        <f t="shared" si="54"/>
        <v>0</v>
      </c>
      <c r="J178" s="15">
        <f t="shared" si="54"/>
        <v>0</v>
      </c>
      <c r="K178" s="15">
        <f t="shared" si="54"/>
        <v>0</v>
      </c>
      <c r="L178" s="15"/>
      <c r="M178" s="15"/>
      <c r="N178" s="15">
        <f t="shared" si="54"/>
        <v>0</v>
      </c>
      <c r="O178" s="15">
        <f t="shared" si="54"/>
        <v>0</v>
      </c>
      <c r="P178" s="15"/>
      <c r="Q178" s="15"/>
      <c r="R178" s="15">
        <f t="shared" si="54"/>
        <v>0</v>
      </c>
      <c r="S178" s="15">
        <f t="shared" si="54"/>
        <v>0</v>
      </c>
      <c r="T178" s="15">
        <f t="shared" si="54"/>
        <v>0</v>
      </c>
      <c r="U178" s="15"/>
      <c r="V178" s="15">
        <f t="shared" si="54"/>
        <v>0</v>
      </c>
      <c r="W178" s="15">
        <f>SUM(W175:W177)</f>
        <v>0</v>
      </c>
      <c r="X178" s="15">
        <f>SUM(X175:X177)</f>
        <v>0</v>
      </c>
      <c r="Y178" s="15">
        <f t="shared" si="54"/>
        <v>0</v>
      </c>
      <c r="Z178" s="15">
        <f t="shared" si="54"/>
        <v>0</v>
      </c>
      <c r="AA178" s="15">
        <f t="shared" si="54"/>
        <v>0</v>
      </c>
      <c r="AB178" s="15">
        <f t="shared" si="54"/>
        <v>0</v>
      </c>
      <c r="AC178" s="15">
        <f t="shared" si="54"/>
        <v>0</v>
      </c>
      <c r="AD178" s="15">
        <f t="shared" si="54"/>
        <v>0</v>
      </c>
      <c r="AE178" s="15">
        <f t="shared" ref="AE178" si="55">SUM(AE175:AE177)</f>
        <v>0</v>
      </c>
      <c r="AF178" s="15">
        <f t="shared" si="54"/>
        <v>0</v>
      </c>
      <c r="AG178" s="39"/>
      <c r="AH178" s="36"/>
    </row>
    <row r="179" spans="1:34" x14ac:dyDescent="0.25">
      <c r="A179" s="5"/>
      <c r="B179" s="157" t="s">
        <v>89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</row>
    <row r="180" spans="1:34" ht="32.25" customHeight="1" x14ac:dyDescent="0.25">
      <c r="A180" s="5">
        <v>122</v>
      </c>
      <c r="B180" s="10" t="s">
        <v>168</v>
      </c>
      <c r="C180" s="12">
        <f>SUM(D180:AF180)</f>
        <v>24</v>
      </c>
      <c r="D180" s="12">
        <v>24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"/>
      <c r="M180" s="1"/>
      <c r="N180" s="1" t="s">
        <v>13</v>
      </c>
      <c r="O180" s="1" t="s">
        <v>13</v>
      </c>
      <c r="P180" s="1"/>
      <c r="Q180" s="1"/>
      <c r="R180" s="1" t="s">
        <v>13</v>
      </c>
      <c r="S180" s="1" t="s">
        <v>13</v>
      </c>
      <c r="T180" s="1" t="s">
        <v>13</v>
      </c>
      <c r="U180" s="1"/>
      <c r="V180" s="1" t="s">
        <v>13</v>
      </c>
      <c r="W180" s="1" t="s">
        <v>13</v>
      </c>
      <c r="X180" s="1" t="s">
        <v>13</v>
      </c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  <c r="AE180" s="1" t="s">
        <v>13</v>
      </c>
      <c r="AF180" s="1" t="s">
        <v>13</v>
      </c>
    </row>
    <row r="181" spans="1:34" x14ac:dyDescent="0.25">
      <c r="A181" s="5">
        <v>123</v>
      </c>
      <c r="B181" s="10" t="s">
        <v>42</v>
      </c>
      <c r="C181" s="12">
        <f>SUM(D181:AF181)</f>
        <v>0</v>
      </c>
      <c r="D181" s="12">
        <v>0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"/>
      <c r="M181" s="1"/>
      <c r="N181" s="1" t="s">
        <v>13</v>
      </c>
      <c r="O181" s="1" t="s">
        <v>13</v>
      </c>
      <c r="P181" s="1"/>
      <c r="Q181" s="1"/>
      <c r="R181" s="1" t="s">
        <v>13</v>
      </c>
      <c r="S181" s="1" t="s">
        <v>13</v>
      </c>
      <c r="T181" s="1" t="s">
        <v>13</v>
      </c>
      <c r="U181" s="1"/>
      <c r="V181" s="1" t="s">
        <v>13</v>
      </c>
      <c r="W181" s="1" t="s">
        <v>13</v>
      </c>
      <c r="X181" s="1" t="s">
        <v>13</v>
      </c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  <c r="AE181" s="1" t="s">
        <v>13</v>
      </c>
      <c r="AF181" s="1" t="s">
        <v>13</v>
      </c>
    </row>
    <row r="182" spans="1:34" ht="18" customHeight="1" x14ac:dyDescent="0.25">
      <c r="A182" s="5">
        <v>124</v>
      </c>
      <c r="B182" s="10" t="s">
        <v>169</v>
      </c>
      <c r="C182" s="12">
        <f>SUM(D182:AF182)</f>
        <v>0</v>
      </c>
      <c r="D182" s="12">
        <v>0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"/>
      <c r="M182" s="1"/>
      <c r="N182" s="1" t="s">
        <v>13</v>
      </c>
      <c r="O182" s="1" t="s">
        <v>13</v>
      </c>
      <c r="P182" s="1"/>
      <c r="Q182" s="1"/>
      <c r="R182" s="1" t="s">
        <v>13</v>
      </c>
      <c r="S182" s="1" t="s">
        <v>13</v>
      </c>
      <c r="T182" s="1" t="s">
        <v>13</v>
      </c>
      <c r="U182" s="1"/>
      <c r="V182" s="1" t="s">
        <v>13</v>
      </c>
      <c r="W182" s="1" t="s">
        <v>13</v>
      </c>
      <c r="X182" s="1" t="s">
        <v>13</v>
      </c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  <c r="AE182" s="1" t="s">
        <v>13</v>
      </c>
      <c r="AF182" s="1" t="s">
        <v>13</v>
      </c>
    </row>
    <row r="183" spans="1:34" s="11" customFormat="1" x14ac:dyDescent="0.25">
      <c r="A183" s="26">
        <v>3</v>
      </c>
      <c r="B183" s="7" t="s">
        <v>25</v>
      </c>
      <c r="C183" s="15">
        <f>SUM(C180:C182)</f>
        <v>24</v>
      </c>
      <c r="D183" s="15">
        <f>SUM(D180:D182)</f>
        <v>24</v>
      </c>
      <c r="E183" s="15">
        <f t="shared" ref="E183:AF183" si="56">SUM(E180:E182)</f>
        <v>0</v>
      </c>
      <c r="F183" s="15">
        <f t="shared" si="56"/>
        <v>0</v>
      </c>
      <c r="G183" s="15">
        <f t="shared" si="56"/>
        <v>0</v>
      </c>
      <c r="H183" s="15">
        <f t="shared" si="56"/>
        <v>0</v>
      </c>
      <c r="I183" s="15">
        <f t="shared" si="56"/>
        <v>0</v>
      </c>
      <c r="J183" s="15">
        <f t="shared" si="56"/>
        <v>0</v>
      </c>
      <c r="K183" s="15">
        <f t="shared" si="56"/>
        <v>0</v>
      </c>
      <c r="L183" s="15"/>
      <c r="M183" s="15"/>
      <c r="N183" s="15">
        <f t="shared" si="56"/>
        <v>0</v>
      </c>
      <c r="O183" s="15">
        <f t="shared" si="56"/>
        <v>0</v>
      </c>
      <c r="P183" s="15"/>
      <c r="Q183" s="15"/>
      <c r="R183" s="15">
        <f t="shared" si="56"/>
        <v>0</v>
      </c>
      <c r="S183" s="15">
        <f t="shared" si="56"/>
        <v>0</v>
      </c>
      <c r="T183" s="15">
        <f t="shared" si="56"/>
        <v>0</v>
      </c>
      <c r="U183" s="15"/>
      <c r="V183" s="15">
        <f t="shared" si="56"/>
        <v>0</v>
      </c>
      <c r="W183" s="15">
        <f>SUM(W180:W182)</f>
        <v>0</v>
      </c>
      <c r="X183" s="15">
        <f>SUM(X180:X182)</f>
        <v>0</v>
      </c>
      <c r="Y183" s="15">
        <f t="shared" si="56"/>
        <v>0</v>
      </c>
      <c r="Z183" s="15">
        <f t="shared" si="56"/>
        <v>0</v>
      </c>
      <c r="AA183" s="15">
        <f t="shared" si="56"/>
        <v>0</v>
      </c>
      <c r="AB183" s="15">
        <f t="shared" si="56"/>
        <v>0</v>
      </c>
      <c r="AC183" s="15">
        <f t="shared" si="56"/>
        <v>0</v>
      </c>
      <c r="AD183" s="15">
        <f t="shared" si="56"/>
        <v>0</v>
      </c>
      <c r="AE183" s="15">
        <f t="shared" ref="AE183" si="57">SUM(AE180:AE182)</f>
        <v>0</v>
      </c>
      <c r="AF183" s="15">
        <f t="shared" si="56"/>
        <v>0</v>
      </c>
      <c r="AG183" s="39"/>
      <c r="AH183" s="36"/>
    </row>
    <row r="184" spans="1:34" x14ac:dyDescent="0.25">
      <c r="A184" s="5"/>
      <c r="B184" s="157" t="s">
        <v>213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</row>
    <row r="185" spans="1:34" ht="52.5" customHeight="1" x14ac:dyDescent="0.25">
      <c r="A185" s="5">
        <v>125</v>
      </c>
      <c r="B185" s="10" t="s">
        <v>214</v>
      </c>
      <c r="C185" s="12">
        <f>SUM(D185:AF185)</f>
        <v>1</v>
      </c>
      <c r="D185" s="12">
        <v>1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/>
      <c r="M185" s="1"/>
      <c r="N185" s="1" t="s">
        <v>13</v>
      </c>
      <c r="O185" s="1" t="s">
        <v>13</v>
      </c>
      <c r="P185" s="1"/>
      <c r="Q185" s="1"/>
      <c r="R185" s="1" t="s">
        <v>13</v>
      </c>
      <c r="S185" s="1" t="s">
        <v>13</v>
      </c>
      <c r="T185" s="1" t="s">
        <v>13</v>
      </c>
      <c r="U185" s="1"/>
      <c r="V185" s="1" t="s">
        <v>13</v>
      </c>
      <c r="W185" s="1" t="s">
        <v>13</v>
      </c>
      <c r="X185" s="1" t="s">
        <v>13</v>
      </c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  <c r="AE185" s="1" t="s">
        <v>13</v>
      </c>
      <c r="AF185" s="1" t="s">
        <v>13</v>
      </c>
    </row>
    <row r="186" spans="1:34" s="11" customFormat="1" x14ac:dyDescent="0.25">
      <c r="A186" s="26">
        <v>1</v>
      </c>
      <c r="B186" s="7" t="s">
        <v>25</v>
      </c>
      <c r="C186" s="15">
        <f t="shared" ref="C186:AF186" si="58">SUM(C185:C185)</f>
        <v>1</v>
      </c>
      <c r="D186" s="15">
        <f t="shared" si="58"/>
        <v>1</v>
      </c>
      <c r="E186" s="15">
        <f t="shared" si="58"/>
        <v>0</v>
      </c>
      <c r="F186" s="15">
        <f t="shared" si="58"/>
        <v>0</v>
      </c>
      <c r="G186" s="15">
        <f t="shared" si="58"/>
        <v>0</v>
      </c>
      <c r="H186" s="15">
        <f t="shared" si="58"/>
        <v>0</v>
      </c>
      <c r="I186" s="15">
        <f t="shared" si="58"/>
        <v>0</v>
      </c>
      <c r="J186" s="15">
        <f t="shared" si="58"/>
        <v>0</v>
      </c>
      <c r="K186" s="15">
        <f t="shared" si="58"/>
        <v>0</v>
      </c>
      <c r="L186" s="15"/>
      <c r="M186" s="15"/>
      <c r="N186" s="15">
        <f t="shared" si="58"/>
        <v>0</v>
      </c>
      <c r="O186" s="15">
        <f t="shared" si="58"/>
        <v>0</v>
      </c>
      <c r="P186" s="15"/>
      <c r="Q186" s="15"/>
      <c r="R186" s="15">
        <f t="shared" si="58"/>
        <v>0</v>
      </c>
      <c r="S186" s="15">
        <f t="shared" si="58"/>
        <v>0</v>
      </c>
      <c r="T186" s="15">
        <f t="shared" si="58"/>
        <v>0</v>
      </c>
      <c r="U186" s="15"/>
      <c r="V186" s="15">
        <f t="shared" si="58"/>
        <v>0</v>
      </c>
      <c r="W186" s="15">
        <f>SUM(W185:W185)</f>
        <v>0</v>
      </c>
      <c r="X186" s="15">
        <f>SUM(X185:X185)</f>
        <v>0</v>
      </c>
      <c r="Y186" s="15">
        <f t="shared" si="58"/>
        <v>0</v>
      </c>
      <c r="Z186" s="15">
        <f t="shared" si="58"/>
        <v>0</v>
      </c>
      <c r="AA186" s="15">
        <f t="shared" si="58"/>
        <v>0</v>
      </c>
      <c r="AB186" s="15">
        <f t="shared" si="58"/>
        <v>0</v>
      </c>
      <c r="AC186" s="15">
        <f t="shared" si="58"/>
        <v>0</v>
      </c>
      <c r="AD186" s="15">
        <f t="shared" si="58"/>
        <v>0</v>
      </c>
      <c r="AE186" s="15">
        <f t="shared" ref="AE186" si="59">SUM(AE185:AE185)</f>
        <v>0</v>
      </c>
      <c r="AF186" s="15">
        <f t="shared" si="58"/>
        <v>0</v>
      </c>
      <c r="AG186" s="39"/>
      <c r="AH186" s="36"/>
    </row>
    <row r="187" spans="1:34" x14ac:dyDescent="0.25">
      <c r="A187" s="5"/>
      <c r="B187" s="157" t="s">
        <v>49</v>
      </c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</row>
    <row r="188" spans="1:34" x14ac:dyDescent="0.25">
      <c r="A188" s="5">
        <v>126</v>
      </c>
      <c r="B188" s="6" t="s">
        <v>86</v>
      </c>
      <c r="C188" s="34">
        <f>SUM(D188:AF188)</f>
        <v>0</v>
      </c>
      <c r="D188" s="1" t="s">
        <v>13</v>
      </c>
      <c r="E188" s="13"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2"/>
      <c r="M188" s="12"/>
      <c r="N188" s="12" t="s">
        <v>13</v>
      </c>
      <c r="O188" s="12" t="s">
        <v>13</v>
      </c>
      <c r="P188" s="12"/>
      <c r="Q188" s="12"/>
      <c r="R188" s="12" t="s">
        <v>13</v>
      </c>
      <c r="S188" s="12" t="s">
        <v>13</v>
      </c>
      <c r="T188" s="12" t="s">
        <v>13</v>
      </c>
      <c r="U188" s="12"/>
      <c r="V188" s="12" t="s">
        <v>13</v>
      </c>
      <c r="W188" s="12" t="s">
        <v>13</v>
      </c>
      <c r="X188" s="12" t="s">
        <v>13</v>
      </c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  <c r="AE188" s="12" t="s">
        <v>13</v>
      </c>
      <c r="AF188" s="12" t="s">
        <v>13</v>
      </c>
    </row>
    <row r="189" spans="1:34" ht="38.25" customHeight="1" x14ac:dyDescent="0.25">
      <c r="A189" s="5">
        <v>127</v>
      </c>
      <c r="B189" s="6" t="s">
        <v>87</v>
      </c>
      <c r="C189" s="12">
        <f>SUM(D189:AF189)</f>
        <v>0</v>
      </c>
      <c r="D189" s="1" t="s">
        <v>13</v>
      </c>
      <c r="E189" s="13"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2"/>
      <c r="M189" s="12"/>
      <c r="N189" s="12" t="s">
        <v>13</v>
      </c>
      <c r="O189" s="12" t="s">
        <v>13</v>
      </c>
      <c r="P189" s="12"/>
      <c r="Q189" s="12"/>
      <c r="R189" s="12" t="s">
        <v>13</v>
      </c>
      <c r="S189" s="12" t="s">
        <v>13</v>
      </c>
      <c r="T189" s="12" t="s">
        <v>13</v>
      </c>
      <c r="U189" s="12"/>
      <c r="V189" s="12" t="s">
        <v>13</v>
      </c>
      <c r="W189" s="12" t="s">
        <v>13</v>
      </c>
      <c r="X189" s="12" t="s">
        <v>13</v>
      </c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  <c r="AE189" s="12" t="s">
        <v>13</v>
      </c>
      <c r="AF189" s="12" t="s">
        <v>13</v>
      </c>
    </row>
    <row r="190" spans="1:34" ht="22.5" customHeight="1" x14ac:dyDescent="0.25">
      <c r="A190" s="5">
        <v>128</v>
      </c>
      <c r="B190" s="6" t="s">
        <v>169</v>
      </c>
      <c r="C190" s="12">
        <f>SUM(D190:AF190)</f>
        <v>0</v>
      </c>
      <c r="D190" s="1" t="s">
        <v>13</v>
      </c>
      <c r="E190" s="13"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2"/>
      <c r="M190" s="12"/>
      <c r="N190" s="12" t="s">
        <v>13</v>
      </c>
      <c r="O190" s="12" t="s">
        <v>13</v>
      </c>
      <c r="P190" s="12"/>
      <c r="Q190" s="12"/>
      <c r="R190" s="12" t="s">
        <v>13</v>
      </c>
      <c r="S190" s="12" t="s">
        <v>13</v>
      </c>
      <c r="T190" s="12" t="s">
        <v>13</v>
      </c>
      <c r="U190" s="12"/>
      <c r="V190" s="12" t="s">
        <v>13</v>
      </c>
      <c r="W190" s="12" t="s">
        <v>13</v>
      </c>
      <c r="X190" s="12" t="s">
        <v>13</v>
      </c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  <c r="AE190" s="12" t="s">
        <v>13</v>
      </c>
      <c r="AF190" s="12" t="s">
        <v>13</v>
      </c>
    </row>
    <row r="191" spans="1:34" ht="57.75" customHeight="1" x14ac:dyDescent="0.25">
      <c r="A191" s="5">
        <v>129</v>
      </c>
      <c r="B191" s="6" t="s">
        <v>170</v>
      </c>
      <c r="C191" s="12">
        <f>SUM(D191:AF191)</f>
        <v>0</v>
      </c>
      <c r="D191" s="1" t="s">
        <v>13</v>
      </c>
      <c r="E191" s="13"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2"/>
      <c r="M191" s="12"/>
      <c r="N191" s="12" t="s">
        <v>13</v>
      </c>
      <c r="O191" s="12" t="s">
        <v>13</v>
      </c>
      <c r="P191" s="12"/>
      <c r="Q191" s="12"/>
      <c r="R191" s="12" t="s">
        <v>13</v>
      </c>
      <c r="S191" s="12" t="s">
        <v>13</v>
      </c>
      <c r="T191" s="12" t="s">
        <v>13</v>
      </c>
      <c r="U191" s="12"/>
      <c r="V191" s="12" t="s">
        <v>13</v>
      </c>
      <c r="W191" s="12" t="s">
        <v>13</v>
      </c>
      <c r="X191" s="12" t="s">
        <v>13</v>
      </c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  <c r="AE191" s="12" t="s">
        <v>13</v>
      </c>
      <c r="AF191" s="12" t="s">
        <v>13</v>
      </c>
    </row>
    <row r="192" spans="1:34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F192" si="60">SUM(E188:E191)</f>
        <v>0</v>
      </c>
      <c r="F192" s="21">
        <f t="shared" si="60"/>
        <v>0</v>
      </c>
      <c r="G192" s="21">
        <f t="shared" si="60"/>
        <v>0</v>
      </c>
      <c r="H192" s="21">
        <f t="shared" si="60"/>
        <v>0</v>
      </c>
      <c r="I192" s="21">
        <f t="shared" si="60"/>
        <v>0</v>
      </c>
      <c r="J192" s="21">
        <f t="shared" si="60"/>
        <v>0</v>
      </c>
      <c r="K192" s="21">
        <f t="shared" si="60"/>
        <v>0</v>
      </c>
      <c r="L192" s="21"/>
      <c r="M192" s="21"/>
      <c r="N192" s="21">
        <f t="shared" si="60"/>
        <v>0</v>
      </c>
      <c r="O192" s="21">
        <f t="shared" si="60"/>
        <v>0</v>
      </c>
      <c r="P192" s="21"/>
      <c r="Q192" s="21"/>
      <c r="R192" s="21">
        <f t="shared" si="60"/>
        <v>0</v>
      </c>
      <c r="S192" s="21">
        <f t="shared" si="60"/>
        <v>0</v>
      </c>
      <c r="T192" s="21">
        <f t="shared" si="60"/>
        <v>0</v>
      </c>
      <c r="U192" s="21"/>
      <c r="V192" s="21">
        <f t="shared" si="60"/>
        <v>0</v>
      </c>
      <c r="W192" s="21">
        <f>SUM(W188:W191)</f>
        <v>0</v>
      </c>
      <c r="X192" s="21">
        <f>SUM(X188:X191)</f>
        <v>0</v>
      </c>
      <c r="Y192" s="21">
        <f t="shared" si="60"/>
        <v>0</v>
      </c>
      <c r="Z192" s="21">
        <f t="shared" si="60"/>
        <v>0</v>
      </c>
      <c r="AA192" s="21">
        <f t="shared" si="60"/>
        <v>0</v>
      </c>
      <c r="AB192" s="21">
        <f t="shared" si="60"/>
        <v>0</v>
      </c>
      <c r="AC192" s="21">
        <f t="shared" si="60"/>
        <v>0</v>
      </c>
      <c r="AD192" s="21">
        <f t="shared" si="60"/>
        <v>0</v>
      </c>
      <c r="AE192" s="21">
        <f t="shared" ref="AE192" si="61">SUM(AE188:AE191)</f>
        <v>0</v>
      </c>
      <c r="AF192" s="21">
        <f t="shared" si="60"/>
        <v>0</v>
      </c>
      <c r="AG192" s="39"/>
      <c r="AH192" s="36"/>
    </row>
    <row r="193" spans="1:34" x14ac:dyDescent="0.25">
      <c r="A193" s="5"/>
      <c r="B193" s="157" t="s">
        <v>88</v>
      </c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</row>
    <row r="194" spans="1:34" ht="47.25" customHeight="1" x14ac:dyDescent="0.25">
      <c r="A194" s="5">
        <v>130</v>
      </c>
      <c r="B194" s="8" t="s">
        <v>169</v>
      </c>
      <c r="C194" s="12">
        <f>SUM(D194:AF194)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v>0</v>
      </c>
      <c r="I194" s="1" t="s">
        <v>13</v>
      </c>
      <c r="J194" s="1" t="s">
        <v>13</v>
      </c>
      <c r="K194" s="1" t="s">
        <v>13</v>
      </c>
      <c r="L194" s="1"/>
      <c r="M194" s="1"/>
      <c r="N194" s="1" t="s">
        <v>13</v>
      </c>
      <c r="O194" s="1" t="s">
        <v>13</v>
      </c>
      <c r="P194" s="1"/>
      <c r="Q194" s="1"/>
      <c r="R194" s="1" t="s">
        <v>13</v>
      </c>
      <c r="S194" s="1" t="s">
        <v>13</v>
      </c>
      <c r="T194" s="1" t="s">
        <v>13</v>
      </c>
      <c r="U194" s="1"/>
      <c r="V194" s="1" t="s">
        <v>13</v>
      </c>
      <c r="W194" s="1" t="s">
        <v>13</v>
      </c>
      <c r="X194" s="1" t="s">
        <v>13</v>
      </c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  <c r="AE194" s="1" t="s">
        <v>13</v>
      </c>
      <c r="AF194" s="1" t="s">
        <v>13</v>
      </c>
    </row>
    <row r="195" spans="1:34" ht="47.25" customHeight="1" x14ac:dyDescent="0.25">
      <c r="A195" s="5">
        <v>131</v>
      </c>
      <c r="B195" s="8" t="s">
        <v>75</v>
      </c>
      <c r="C195" s="34">
        <f>SUM(D195:AF195)</f>
        <v>0</v>
      </c>
      <c r="D195" s="1" t="s">
        <v>13</v>
      </c>
      <c r="E195" s="1" t="s">
        <v>13</v>
      </c>
      <c r="F195" s="1" t="s">
        <v>13</v>
      </c>
      <c r="G195" s="1" t="s">
        <v>13</v>
      </c>
      <c r="H195" s="13">
        <v>0</v>
      </c>
      <c r="I195" s="1" t="s">
        <v>13</v>
      </c>
      <c r="J195" s="1" t="s">
        <v>13</v>
      </c>
      <c r="K195" s="1" t="s">
        <v>13</v>
      </c>
      <c r="L195" s="1"/>
      <c r="M195" s="1"/>
      <c r="N195" s="1" t="s">
        <v>13</v>
      </c>
      <c r="O195" s="1" t="s">
        <v>13</v>
      </c>
      <c r="P195" s="1"/>
      <c r="Q195" s="1"/>
      <c r="R195" s="1" t="s">
        <v>13</v>
      </c>
      <c r="S195" s="1" t="s">
        <v>13</v>
      </c>
      <c r="T195" s="1" t="s">
        <v>13</v>
      </c>
      <c r="U195" s="1"/>
      <c r="V195" s="1" t="s">
        <v>13</v>
      </c>
      <c r="W195" s="1" t="s">
        <v>13</v>
      </c>
      <c r="X195" s="1" t="s">
        <v>13</v>
      </c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  <c r="AE195" s="1" t="s">
        <v>13</v>
      </c>
      <c r="AF195" s="1" t="s">
        <v>13</v>
      </c>
    </row>
    <row r="196" spans="1:34" s="11" customFormat="1" x14ac:dyDescent="0.25">
      <c r="A196" s="26">
        <v>2</v>
      </c>
      <c r="B196" s="7" t="s">
        <v>25</v>
      </c>
      <c r="C196" s="21">
        <f>SUM(C194:C195)</f>
        <v>0</v>
      </c>
      <c r="D196" s="21">
        <f t="shared" ref="D196:AF196" si="62">SUM(D194:D195)</f>
        <v>0</v>
      </c>
      <c r="E196" s="21">
        <f t="shared" si="62"/>
        <v>0</v>
      </c>
      <c r="F196" s="21">
        <f t="shared" si="62"/>
        <v>0</v>
      </c>
      <c r="G196" s="21">
        <f t="shared" si="62"/>
        <v>0</v>
      </c>
      <c r="H196" s="21">
        <f t="shared" si="62"/>
        <v>0</v>
      </c>
      <c r="I196" s="21">
        <f t="shared" si="62"/>
        <v>0</v>
      </c>
      <c r="J196" s="21">
        <f t="shared" si="62"/>
        <v>0</v>
      </c>
      <c r="K196" s="21">
        <f t="shared" si="62"/>
        <v>0</v>
      </c>
      <c r="L196" s="21"/>
      <c r="M196" s="21"/>
      <c r="N196" s="21">
        <f t="shared" si="62"/>
        <v>0</v>
      </c>
      <c r="O196" s="21">
        <f t="shared" si="62"/>
        <v>0</v>
      </c>
      <c r="P196" s="21"/>
      <c r="Q196" s="21"/>
      <c r="R196" s="21">
        <f t="shared" si="62"/>
        <v>0</v>
      </c>
      <c r="S196" s="21">
        <f t="shared" si="62"/>
        <v>0</v>
      </c>
      <c r="T196" s="21">
        <f t="shared" si="62"/>
        <v>0</v>
      </c>
      <c r="U196" s="21"/>
      <c r="V196" s="21">
        <f t="shared" si="62"/>
        <v>0</v>
      </c>
      <c r="W196" s="21">
        <f>SUM(W194:W195)</f>
        <v>0</v>
      </c>
      <c r="X196" s="21">
        <f>SUM(X194:X195)</f>
        <v>0</v>
      </c>
      <c r="Y196" s="21">
        <f t="shared" si="62"/>
        <v>0</v>
      </c>
      <c r="Z196" s="21">
        <f t="shared" si="62"/>
        <v>0</v>
      </c>
      <c r="AA196" s="21">
        <f t="shared" si="62"/>
        <v>0</v>
      </c>
      <c r="AB196" s="21">
        <f t="shared" si="62"/>
        <v>0</v>
      </c>
      <c r="AC196" s="21">
        <f t="shared" si="62"/>
        <v>0</v>
      </c>
      <c r="AD196" s="21">
        <f t="shared" si="62"/>
        <v>0</v>
      </c>
      <c r="AE196" s="21">
        <f t="shared" ref="AE196" si="63">SUM(AE194:AE195)</f>
        <v>0</v>
      </c>
      <c r="AF196" s="21">
        <f t="shared" si="62"/>
        <v>0</v>
      </c>
      <c r="AG196" s="39"/>
      <c r="AH196" s="36"/>
    </row>
    <row r="197" spans="1:34" x14ac:dyDescent="0.25">
      <c r="A197" s="5"/>
      <c r="B197" s="157" t="s">
        <v>48</v>
      </c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</row>
    <row r="198" spans="1:34" x14ac:dyDescent="0.25">
      <c r="A198" s="5">
        <v>132</v>
      </c>
      <c r="B198" s="10" t="s">
        <v>75</v>
      </c>
      <c r="C198" s="12">
        <f>SUM(D198:AF198)</f>
        <v>0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v>0</v>
      </c>
      <c r="J198" s="1" t="s">
        <v>13</v>
      </c>
      <c r="K198" s="1" t="s">
        <v>13</v>
      </c>
      <c r="L198" s="1"/>
      <c r="M198" s="1"/>
      <c r="N198" s="1" t="s">
        <v>13</v>
      </c>
      <c r="O198" s="1" t="s">
        <v>13</v>
      </c>
      <c r="P198" s="1"/>
      <c r="Q198" s="1"/>
      <c r="R198" s="1" t="s">
        <v>13</v>
      </c>
      <c r="S198" s="1" t="s">
        <v>13</v>
      </c>
      <c r="T198" s="1" t="s">
        <v>13</v>
      </c>
      <c r="U198" s="1"/>
      <c r="V198" s="1" t="s">
        <v>13</v>
      </c>
      <c r="W198" s="1" t="s">
        <v>13</v>
      </c>
      <c r="X198" s="1" t="s">
        <v>13</v>
      </c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  <c r="AE198" s="1" t="s">
        <v>13</v>
      </c>
      <c r="AF198" s="1" t="s">
        <v>13</v>
      </c>
    </row>
    <row r="199" spans="1:34" ht="46.5" customHeight="1" x14ac:dyDescent="0.25">
      <c r="A199" s="5">
        <v>133</v>
      </c>
      <c r="B199" s="10" t="s">
        <v>76</v>
      </c>
      <c r="C199" s="12">
        <f>SUM(D199:AF199)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v>0</v>
      </c>
      <c r="J199" s="1" t="s">
        <v>13</v>
      </c>
      <c r="K199" s="1" t="s">
        <v>13</v>
      </c>
      <c r="L199" s="1"/>
      <c r="M199" s="1"/>
      <c r="N199" s="1" t="s">
        <v>13</v>
      </c>
      <c r="O199" s="1" t="s">
        <v>13</v>
      </c>
      <c r="P199" s="1"/>
      <c r="Q199" s="1"/>
      <c r="R199" s="1" t="s">
        <v>13</v>
      </c>
      <c r="S199" s="1" t="s">
        <v>13</v>
      </c>
      <c r="T199" s="1" t="s">
        <v>13</v>
      </c>
      <c r="U199" s="1"/>
      <c r="V199" s="1" t="s">
        <v>13</v>
      </c>
      <c r="W199" s="1" t="s">
        <v>13</v>
      </c>
      <c r="X199" s="1" t="s">
        <v>13</v>
      </c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  <c r="AE199" s="1" t="s">
        <v>13</v>
      </c>
      <c r="AF199" s="1" t="s">
        <v>13</v>
      </c>
    </row>
    <row r="200" spans="1:34" x14ac:dyDescent="0.25">
      <c r="A200" s="5">
        <v>134</v>
      </c>
      <c r="B200" s="10" t="s">
        <v>149</v>
      </c>
      <c r="C200" s="34">
        <f>SUM(D200:AF200)</f>
        <v>29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v>29</v>
      </c>
      <c r="J200" s="1" t="s">
        <v>13</v>
      </c>
      <c r="K200" s="1" t="s">
        <v>13</v>
      </c>
      <c r="L200" s="1"/>
      <c r="M200" s="1"/>
      <c r="N200" s="1" t="s">
        <v>13</v>
      </c>
      <c r="O200" s="1" t="s">
        <v>13</v>
      </c>
      <c r="P200" s="1"/>
      <c r="Q200" s="1"/>
      <c r="R200" s="1" t="s">
        <v>13</v>
      </c>
      <c r="S200" s="1" t="s">
        <v>13</v>
      </c>
      <c r="T200" s="1" t="s">
        <v>13</v>
      </c>
      <c r="U200" s="1"/>
      <c r="V200" s="1" t="s">
        <v>13</v>
      </c>
      <c r="W200" s="1" t="s">
        <v>13</v>
      </c>
      <c r="X200" s="1" t="s">
        <v>13</v>
      </c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  <c r="AE200" s="1" t="s">
        <v>13</v>
      </c>
      <c r="AF200" s="1" t="s">
        <v>13</v>
      </c>
    </row>
    <row r="201" spans="1:34" s="11" customFormat="1" x14ac:dyDescent="0.25">
      <c r="A201" s="26">
        <v>3</v>
      </c>
      <c r="B201" s="7" t="s">
        <v>25</v>
      </c>
      <c r="C201" s="21">
        <f>SUM(C198:C200)</f>
        <v>29</v>
      </c>
      <c r="D201" s="21">
        <f t="shared" ref="D201:AF201" si="64">SUM(D198:D200)</f>
        <v>0</v>
      </c>
      <c r="E201" s="21">
        <f t="shared" si="64"/>
        <v>0</v>
      </c>
      <c r="F201" s="21">
        <f t="shared" si="64"/>
        <v>0</v>
      </c>
      <c r="G201" s="21">
        <f t="shared" si="64"/>
        <v>0</v>
      </c>
      <c r="H201" s="21">
        <f t="shared" si="64"/>
        <v>0</v>
      </c>
      <c r="I201" s="21">
        <f t="shared" si="64"/>
        <v>29</v>
      </c>
      <c r="J201" s="21">
        <f t="shared" si="64"/>
        <v>0</v>
      </c>
      <c r="K201" s="21">
        <f t="shared" si="64"/>
        <v>0</v>
      </c>
      <c r="L201" s="21"/>
      <c r="M201" s="21"/>
      <c r="N201" s="21">
        <f t="shared" si="64"/>
        <v>0</v>
      </c>
      <c r="O201" s="21">
        <f t="shared" si="64"/>
        <v>0</v>
      </c>
      <c r="P201" s="21"/>
      <c r="Q201" s="21"/>
      <c r="R201" s="21">
        <f t="shared" si="64"/>
        <v>0</v>
      </c>
      <c r="S201" s="21">
        <f t="shared" si="64"/>
        <v>0</v>
      </c>
      <c r="T201" s="21">
        <f t="shared" si="64"/>
        <v>0</v>
      </c>
      <c r="U201" s="21"/>
      <c r="V201" s="21">
        <f t="shared" si="64"/>
        <v>0</v>
      </c>
      <c r="W201" s="21">
        <f>SUM(W198:W200)</f>
        <v>0</v>
      </c>
      <c r="X201" s="21">
        <f>SUM(X198:X200)</f>
        <v>0</v>
      </c>
      <c r="Y201" s="21">
        <f t="shared" si="64"/>
        <v>0</v>
      </c>
      <c r="Z201" s="21">
        <f t="shared" si="64"/>
        <v>0</v>
      </c>
      <c r="AA201" s="21">
        <f t="shared" si="64"/>
        <v>0</v>
      </c>
      <c r="AB201" s="21">
        <f t="shared" si="64"/>
        <v>0</v>
      </c>
      <c r="AC201" s="21">
        <f t="shared" si="64"/>
        <v>0</v>
      </c>
      <c r="AD201" s="21">
        <f t="shared" si="64"/>
        <v>0</v>
      </c>
      <c r="AE201" s="21">
        <f t="shared" ref="AE201" si="65">SUM(AE198:AE200)</f>
        <v>0</v>
      </c>
      <c r="AF201" s="21">
        <f t="shared" si="64"/>
        <v>0</v>
      </c>
      <c r="AG201" s="39"/>
      <c r="AH201" s="36"/>
    </row>
    <row r="202" spans="1:34" s="11" customFormat="1" ht="15" customHeight="1" x14ac:dyDescent="0.25">
      <c r="A202" s="37"/>
      <c r="B202" s="157" t="s">
        <v>103</v>
      </c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157"/>
      <c r="AF202" s="157"/>
      <c r="AG202" s="39"/>
      <c r="AH202" s="36"/>
    </row>
    <row r="203" spans="1:34" s="11" customFormat="1" x14ac:dyDescent="0.25">
      <c r="A203" s="5">
        <v>135</v>
      </c>
      <c r="B203" s="32" t="s">
        <v>104</v>
      </c>
      <c r="C203" s="12">
        <f>SUM(D203:AF203)</f>
        <v>49</v>
      </c>
      <c r="D203" s="12">
        <v>10</v>
      </c>
      <c r="E203" s="12">
        <v>6</v>
      </c>
      <c r="F203" s="12">
        <v>3</v>
      </c>
      <c r="G203" s="12">
        <v>1</v>
      </c>
      <c r="H203" s="12">
        <v>3</v>
      </c>
      <c r="I203" s="12">
        <v>3</v>
      </c>
      <c r="J203" s="12">
        <v>6</v>
      </c>
      <c r="K203" s="12">
        <v>3</v>
      </c>
      <c r="L203" s="12"/>
      <c r="M203" s="12"/>
      <c r="N203" s="12">
        <v>0</v>
      </c>
      <c r="O203" s="12">
        <v>0</v>
      </c>
      <c r="P203" s="12"/>
      <c r="Q203" s="12"/>
      <c r="R203" s="12">
        <v>0</v>
      </c>
      <c r="S203" s="12">
        <v>1</v>
      </c>
      <c r="T203" s="12">
        <v>0</v>
      </c>
      <c r="U203" s="12"/>
      <c r="V203" s="12">
        <v>1</v>
      </c>
      <c r="W203" s="12">
        <v>0</v>
      </c>
      <c r="X203" s="12">
        <v>0</v>
      </c>
      <c r="Y203" s="12">
        <v>5</v>
      </c>
      <c r="Z203" s="12">
        <v>0</v>
      </c>
      <c r="AA203" s="12">
        <v>7</v>
      </c>
      <c r="AB203" s="12">
        <v>0</v>
      </c>
      <c r="AC203" s="12">
        <v>0</v>
      </c>
      <c r="AD203" s="12">
        <v>0</v>
      </c>
      <c r="AE203" s="12">
        <v>0</v>
      </c>
      <c r="AF203" s="12">
        <v>0</v>
      </c>
      <c r="AG203" s="39"/>
      <c r="AH203" s="36"/>
    </row>
    <row r="204" spans="1:34" s="11" customFormat="1" ht="24.75" customHeight="1" x14ac:dyDescent="0.25">
      <c r="A204" s="5">
        <v>136</v>
      </c>
      <c r="B204" s="32" t="s">
        <v>105</v>
      </c>
      <c r="C204" s="12">
        <f>SUM(D204:AF204)</f>
        <v>17</v>
      </c>
      <c r="D204" s="12">
        <v>0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5</v>
      </c>
      <c r="L204" s="12"/>
      <c r="M204" s="12"/>
      <c r="N204" s="12">
        <v>0</v>
      </c>
      <c r="O204" s="12">
        <v>0</v>
      </c>
      <c r="P204" s="12"/>
      <c r="Q204" s="12"/>
      <c r="R204" s="12">
        <v>0</v>
      </c>
      <c r="S204" s="12">
        <v>0</v>
      </c>
      <c r="T204" s="12">
        <v>0</v>
      </c>
      <c r="U204" s="12"/>
      <c r="V204" s="12">
        <v>0</v>
      </c>
      <c r="W204" s="12">
        <v>0</v>
      </c>
      <c r="X204" s="12">
        <v>0</v>
      </c>
      <c r="Y204" s="12">
        <v>7</v>
      </c>
      <c r="Z204" s="12">
        <v>0</v>
      </c>
      <c r="AA204" s="12">
        <v>5</v>
      </c>
      <c r="AB204" s="12">
        <v>0</v>
      </c>
      <c r="AC204" s="12">
        <v>0</v>
      </c>
      <c r="AD204" s="12">
        <v>0</v>
      </c>
      <c r="AE204" s="12">
        <v>0</v>
      </c>
      <c r="AF204" s="12">
        <v>0</v>
      </c>
      <c r="AG204" s="39"/>
      <c r="AH204" s="36"/>
    </row>
    <row r="205" spans="1:34" s="11" customFormat="1" ht="33" customHeight="1" x14ac:dyDescent="0.25">
      <c r="A205" s="5">
        <v>137</v>
      </c>
      <c r="B205" s="32" t="s">
        <v>106</v>
      </c>
      <c r="C205" s="12">
        <f>SUM(D205:AF205)</f>
        <v>94</v>
      </c>
      <c r="D205" s="12">
        <v>16</v>
      </c>
      <c r="E205" s="12">
        <v>3</v>
      </c>
      <c r="F205" s="12">
        <v>4</v>
      </c>
      <c r="G205" s="12">
        <v>8</v>
      </c>
      <c r="H205" s="12">
        <v>12</v>
      </c>
      <c r="I205" s="12">
        <v>6</v>
      </c>
      <c r="J205" s="12">
        <v>9</v>
      </c>
      <c r="K205" s="12">
        <v>7</v>
      </c>
      <c r="L205" s="12"/>
      <c r="M205" s="12"/>
      <c r="N205" s="12">
        <v>0</v>
      </c>
      <c r="O205" s="12">
        <v>2</v>
      </c>
      <c r="P205" s="12"/>
      <c r="Q205" s="12"/>
      <c r="R205" s="12">
        <v>0</v>
      </c>
      <c r="S205" s="12">
        <v>0</v>
      </c>
      <c r="T205" s="12">
        <v>0</v>
      </c>
      <c r="U205" s="12"/>
      <c r="V205" s="12">
        <v>1</v>
      </c>
      <c r="W205" s="12">
        <v>0</v>
      </c>
      <c r="X205" s="12">
        <v>0</v>
      </c>
      <c r="Y205" s="12">
        <v>23</v>
      </c>
      <c r="Z205" s="12">
        <v>0</v>
      </c>
      <c r="AA205" s="12">
        <v>2</v>
      </c>
      <c r="AB205" s="12">
        <v>1</v>
      </c>
      <c r="AC205" s="12">
        <v>0</v>
      </c>
      <c r="AD205" s="12">
        <v>0</v>
      </c>
      <c r="AE205" s="12">
        <v>0</v>
      </c>
      <c r="AF205" s="12">
        <v>0</v>
      </c>
      <c r="AG205" s="39"/>
      <c r="AH205" s="36"/>
    </row>
    <row r="206" spans="1:34" s="11" customFormat="1" x14ac:dyDescent="0.25">
      <c r="A206" s="26">
        <v>3</v>
      </c>
      <c r="B206" s="7" t="s">
        <v>25</v>
      </c>
      <c r="C206" s="15">
        <f>SUM(C203:C205)</f>
        <v>160</v>
      </c>
      <c r="D206" s="15">
        <f t="shared" ref="D206:AF206" si="66">SUM(D203:D205)</f>
        <v>26</v>
      </c>
      <c r="E206" s="15">
        <f t="shared" si="66"/>
        <v>9</v>
      </c>
      <c r="F206" s="15">
        <f t="shared" si="66"/>
        <v>7</v>
      </c>
      <c r="G206" s="15">
        <f t="shared" si="66"/>
        <v>9</v>
      </c>
      <c r="H206" s="15">
        <f t="shared" si="66"/>
        <v>15</v>
      </c>
      <c r="I206" s="15">
        <f t="shared" si="66"/>
        <v>9</v>
      </c>
      <c r="J206" s="15">
        <f t="shared" si="66"/>
        <v>15</v>
      </c>
      <c r="K206" s="15">
        <f t="shared" si="66"/>
        <v>15</v>
      </c>
      <c r="L206" s="15"/>
      <c r="M206" s="15"/>
      <c r="N206" s="15">
        <f t="shared" si="66"/>
        <v>0</v>
      </c>
      <c r="O206" s="15">
        <f t="shared" si="66"/>
        <v>2</v>
      </c>
      <c r="P206" s="15"/>
      <c r="Q206" s="15"/>
      <c r="R206" s="15">
        <f t="shared" si="66"/>
        <v>0</v>
      </c>
      <c r="S206" s="15">
        <f t="shared" si="66"/>
        <v>1</v>
      </c>
      <c r="T206" s="15">
        <f t="shared" si="66"/>
        <v>0</v>
      </c>
      <c r="U206" s="15"/>
      <c r="V206" s="15">
        <f t="shared" si="66"/>
        <v>2</v>
      </c>
      <c r="W206" s="15">
        <f>SUM(W203:W205)</f>
        <v>0</v>
      </c>
      <c r="X206" s="15">
        <f>SUM(X203:X205)</f>
        <v>0</v>
      </c>
      <c r="Y206" s="15">
        <f t="shared" si="66"/>
        <v>35</v>
      </c>
      <c r="Z206" s="15">
        <f t="shared" si="66"/>
        <v>0</v>
      </c>
      <c r="AA206" s="15">
        <f t="shared" si="66"/>
        <v>14</v>
      </c>
      <c r="AB206" s="15">
        <f t="shared" si="66"/>
        <v>1</v>
      </c>
      <c r="AC206" s="15">
        <f t="shared" si="66"/>
        <v>0</v>
      </c>
      <c r="AD206" s="15">
        <f t="shared" si="66"/>
        <v>0</v>
      </c>
      <c r="AE206" s="15">
        <f t="shared" ref="AE206" si="67">SUM(AE203:AE205)</f>
        <v>0</v>
      </c>
      <c r="AF206" s="15">
        <f t="shared" si="66"/>
        <v>0</v>
      </c>
      <c r="AG206" s="39"/>
      <c r="AH206" s="36"/>
    </row>
    <row r="207" spans="1:34" s="11" customFormat="1" x14ac:dyDescent="0.25">
      <c r="A207" s="83"/>
      <c r="B207" s="7" t="s">
        <v>26</v>
      </c>
      <c r="C207" s="21">
        <f>C206+C201+C196+C192+C186+C183+C178+C173</f>
        <v>468</v>
      </c>
      <c r="D207" s="21">
        <f>D206+D201+D196+D192+D186+D183+D178+D173</f>
        <v>305</v>
      </c>
      <c r="E207" s="21">
        <f t="shared" ref="E207:AF207" si="68">E206+E201+E196+E192+E186+E183+E178+E173</f>
        <v>9</v>
      </c>
      <c r="F207" s="21">
        <f t="shared" si="68"/>
        <v>7</v>
      </c>
      <c r="G207" s="21">
        <f t="shared" si="68"/>
        <v>9</v>
      </c>
      <c r="H207" s="21">
        <f t="shared" si="68"/>
        <v>15</v>
      </c>
      <c r="I207" s="21">
        <f t="shared" si="68"/>
        <v>38</v>
      </c>
      <c r="J207" s="21">
        <f t="shared" si="68"/>
        <v>15</v>
      </c>
      <c r="K207" s="21">
        <f t="shared" si="68"/>
        <v>15</v>
      </c>
      <c r="L207" s="21"/>
      <c r="M207" s="21"/>
      <c r="N207" s="21">
        <f t="shared" si="68"/>
        <v>0</v>
      </c>
      <c r="O207" s="21">
        <f t="shared" si="68"/>
        <v>2</v>
      </c>
      <c r="P207" s="21"/>
      <c r="Q207" s="21"/>
      <c r="R207" s="21">
        <f t="shared" si="68"/>
        <v>0</v>
      </c>
      <c r="S207" s="21">
        <f t="shared" si="68"/>
        <v>1</v>
      </c>
      <c r="T207" s="21">
        <f t="shared" si="68"/>
        <v>0</v>
      </c>
      <c r="U207" s="21"/>
      <c r="V207" s="21">
        <f t="shared" si="68"/>
        <v>2</v>
      </c>
      <c r="W207" s="21">
        <f>W206+W201+W196+W192+W186+W183+W178+W173</f>
        <v>0</v>
      </c>
      <c r="X207" s="21">
        <f>X206+X201+X196+X192+X186+X183+X178+X173</f>
        <v>0</v>
      </c>
      <c r="Y207" s="21">
        <f t="shared" si="68"/>
        <v>35</v>
      </c>
      <c r="Z207" s="21">
        <f t="shared" si="68"/>
        <v>0</v>
      </c>
      <c r="AA207" s="21">
        <f t="shared" si="68"/>
        <v>14</v>
      </c>
      <c r="AB207" s="21">
        <f t="shared" si="68"/>
        <v>1</v>
      </c>
      <c r="AC207" s="21">
        <f t="shared" si="68"/>
        <v>0</v>
      </c>
      <c r="AD207" s="21">
        <f t="shared" si="68"/>
        <v>0</v>
      </c>
      <c r="AE207" s="21">
        <f t="shared" ref="AE207" si="69">AE206+AE201+AE196+AE192+AE186+AE183+AE178+AE173</f>
        <v>0</v>
      </c>
      <c r="AF207" s="21">
        <f t="shared" si="68"/>
        <v>0</v>
      </c>
      <c r="AG207" s="39"/>
      <c r="AH207" s="36"/>
    </row>
    <row r="208" spans="1:34" s="11" customFormat="1" ht="25.5" customHeight="1" x14ac:dyDescent="0.25">
      <c r="A208" s="37"/>
      <c r="B208" s="157" t="s">
        <v>173</v>
      </c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157"/>
      <c r="AF208" s="157"/>
      <c r="AG208" s="39"/>
      <c r="AH208" s="36"/>
    </row>
    <row r="209" spans="1:34" s="11" customFormat="1" ht="28.5" customHeight="1" x14ac:dyDescent="0.25">
      <c r="A209" s="37"/>
      <c r="B209" s="157" t="s">
        <v>53</v>
      </c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157"/>
      <c r="AF209" s="157"/>
      <c r="AG209" s="39"/>
      <c r="AH209" s="36"/>
    </row>
    <row r="210" spans="1:34" s="11" customFormat="1" ht="75" customHeight="1" x14ac:dyDescent="0.25">
      <c r="A210" s="5">
        <v>138</v>
      </c>
      <c r="B210" s="22" t="s">
        <v>188</v>
      </c>
      <c r="C210" s="12">
        <f t="shared" ref="C210:C215" si="70">SUM(D210:AF210)</f>
        <v>13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2</v>
      </c>
      <c r="J210" s="12">
        <v>2</v>
      </c>
      <c r="K210" s="12">
        <v>0</v>
      </c>
      <c r="L210" s="12"/>
      <c r="M210" s="12"/>
      <c r="N210" s="12">
        <v>0</v>
      </c>
      <c r="O210" s="12">
        <v>6</v>
      </c>
      <c r="P210" s="12"/>
      <c r="Q210" s="12"/>
      <c r="R210" s="12">
        <v>0</v>
      </c>
      <c r="S210" s="12">
        <v>2</v>
      </c>
      <c r="T210" s="12">
        <v>0</v>
      </c>
      <c r="U210" s="12"/>
      <c r="V210" s="12">
        <v>0</v>
      </c>
      <c r="W210" s="1" t="s">
        <v>13</v>
      </c>
      <c r="X210" s="1" t="s">
        <v>13</v>
      </c>
      <c r="Y210" s="12">
        <v>0</v>
      </c>
      <c r="Z210" s="12">
        <v>1</v>
      </c>
      <c r="AA210" s="12">
        <v>0</v>
      </c>
      <c r="AB210" s="12">
        <v>0</v>
      </c>
      <c r="AC210" s="12">
        <v>0</v>
      </c>
      <c r="AD210" s="12">
        <v>0</v>
      </c>
      <c r="AE210" s="12">
        <v>0</v>
      </c>
      <c r="AF210" s="12">
        <v>0</v>
      </c>
      <c r="AG210" s="39"/>
      <c r="AH210" s="36"/>
    </row>
    <row r="211" spans="1:34" s="11" customFormat="1" ht="103.5" customHeight="1" x14ac:dyDescent="0.25">
      <c r="A211" s="5">
        <v>139</v>
      </c>
      <c r="B211" s="22" t="s">
        <v>131</v>
      </c>
      <c r="C211" s="12">
        <f t="shared" si="70"/>
        <v>12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5</v>
      </c>
      <c r="L211" s="12"/>
      <c r="M211" s="12"/>
      <c r="N211" s="12">
        <v>0</v>
      </c>
      <c r="O211" s="12">
        <v>7</v>
      </c>
      <c r="P211" s="12"/>
      <c r="Q211" s="12"/>
      <c r="R211" s="12">
        <v>0</v>
      </c>
      <c r="S211" s="12">
        <v>0</v>
      </c>
      <c r="T211" s="12">
        <v>0</v>
      </c>
      <c r="U211" s="12"/>
      <c r="V211" s="12">
        <v>0</v>
      </c>
      <c r="W211" s="1" t="s">
        <v>13</v>
      </c>
      <c r="X211" s="1" t="s">
        <v>13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>
        <v>0</v>
      </c>
      <c r="AE211" s="12">
        <v>0</v>
      </c>
      <c r="AF211" s="12">
        <v>0</v>
      </c>
      <c r="AG211" s="39"/>
      <c r="AH211" s="36"/>
    </row>
    <row r="212" spans="1:34" s="11" customFormat="1" ht="51.75" customHeight="1" x14ac:dyDescent="0.25">
      <c r="A212" s="5">
        <v>140</v>
      </c>
      <c r="B212" s="78" t="s">
        <v>132</v>
      </c>
      <c r="C212" s="12">
        <f t="shared" si="70"/>
        <v>20</v>
      </c>
      <c r="D212" s="12">
        <v>0</v>
      </c>
      <c r="E212" s="12">
        <v>1</v>
      </c>
      <c r="F212" s="12">
        <v>0</v>
      </c>
      <c r="G212" s="12">
        <v>0</v>
      </c>
      <c r="H212" s="12">
        <v>0</v>
      </c>
      <c r="I212" s="12">
        <v>0</v>
      </c>
      <c r="J212" s="12">
        <v>4</v>
      </c>
      <c r="K212" s="12">
        <v>5</v>
      </c>
      <c r="L212" s="12"/>
      <c r="M212" s="12"/>
      <c r="N212" s="12">
        <v>0</v>
      </c>
      <c r="O212" s="12">
        <v>8</v>
      </c>
      <c r="P212" s="12"/>
      <c r="Q212" s="12"/>
      <c r="R212" s="12">
        <v>0</v>
      </c>
      <c r="S212" s="12">
        <v>1</v>
      </c>
      <c r="T212" s="12">
        <v>1</v>
      </c>
      <c r="U212" s="12"/>
      <c r="V212" s="12">
        <v>0</v>
      </c>
      <c r="W212" s="1" t="s">
        <v>13</v>
      </c>
      <c r="X212" s="1" t="s">
        <v>13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>
        <v>0</v>
      </c>
      <c r="AE212" s="12">
        <v>0</v>
      </c>
      <c r="AF212" s="12">
        <v>0</v>
      </c>
      <c r="AG212" s="39"/>
      <c r="AH212" s="36"/>
    </row>
    <row r="213" spans="1:34" s="11" customFormat="1" ht="38.25" customHeight="1" x14ac:dyDescent="0.25">
      <c r="A213" s="5">
        <v>141</v>
      </c>
      <c r="B213" s="78" t="s">
        <v>127</v>
      </c>
      <c r="C213" s="12">
        <f t="shared" si="70"/>
        <v>22</v>
      </c>
      <c r="D213" s="12">
        <v>0</v>
      </c>
      <c r="E213" s="12">
        <v>1</v>
      </c>
      <c r="F213" s="12">
        <v>0</v>
      </c>
      <c r="G213" s="12">
        <v>0</v>
      </c>
      <c r="H213" s="12">
        <v>0</v>
      </c>
      <c r="I213" s="12">
        <v>0</v>
      </c>
      <c r="J213" s="12">
        <v>4</v>
      </c>
      <c r="K213" s="12">
        <v>5</v>
      </c>
      <c r="L213" s="12"/>
      <c r="M213" s="12"/>
      <c r="N213" s="12">
        <v>0</v>
      </c>
      <c r="O213" s="12">
        <v>8</v>
      </c>
      <c r="P213" s="12"/>
      <c r="Q213" s="12"/>
      <c r="R213" s="12">
        <v>0</v>
      </c>
      <c r="S213" s="12">
        <v>0</v>
      </c>
      <c r="T213" s="12">
        <v>0</v>
      </c>
      <c r="U213" s="12"/>
      <c r="V213" s="12">
        <v>0</v>
      </c>
      <c r="W213" s="1" t="s">
        <v>13</v>
      </c>
      <c r="X213" s="1" t="s">
        <v>13</v>
      </c>
      <c r="Y213" s="12">
        <v>4</v>
      </c>
      <c r="Z213" s="12">
        <v>0</v>
      </c>
      <c r="AA213" s="12">
        <v>0</v>
      </c>
      <c r="AB213" s="12">
        <v>0</v>
      </c>
      <c r="AC213" s="12">
        <v>0</v>
      </c>
      <c r="AD213" s="12">
        <v>0</v>
      </c>
      <c r="AE213" s="12">
        <v>0</v>
      </c>
      <c r="AF213" s="12">
        <v>0</v>
      </c>
      <c r="AG213" s="39"/>
      <c r="AH213" s="36"/>
    </row>
    <row r="214" spans="1:34" s="11" customFormat="1" ht="92.25" customHeight="1" x14ac:dyDescent="0.25">
      <c r="A214" s="5">
        <v>142</v>
      </c>
      <c r="B214" s="78" t="s">
        <v>128</v>
      </c>
      <c r="C214" s="12">
        <f t="shared" si="70"/>
        <v>5</v>
      </c>
      <c r="D214" s="12">
        <v>0</v>
      </c>
      <c r="E214" s="12">
        <v>1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3</v>
      </c>
      <c r="L214" s="12"/>
      <c r="M214" s="12"/>
      <c r="N214" s="12">
        <v>0</v>
      </c>
      <c r="O214" s="12">
        <v>1</v>
      </c>
      <c r="P214" s="12"/>
      <c r="Q214" s="12"/>
      <c r="R214" s="12">
        <v>0</v>
      </c>
      <c r="S214" s="12">
        <v>0</v>
      </c>
      <c r="T214" s="12">
        <v>0</v>
      </c>
      <c r="U214" s="12"/>
      <c r="V214" s="12">
        <v>0</v>
      </c>
      <c r="W214" s="1" t="s">
        <v>13</v>
      </c>
      <c r="X214" s="1" t="s">
        <v>13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>
        <v>0</v>
      </c>
      <c r="AE214" s="12">
        <v>0</v>
      </c>
      <c r="AF214" s="12">
        <v>0</v>
      </c>
      <c r="AG214" s="39"/>
      <c r="AH214" s="36"/>
    </row>
    <row r="215" spans="1:34" s="11" customFormat="1" ht="95.25" customHeight="1" x14ac:dyDescent="0.25">
      <c r="A215" s="5">
        <v>143</v>
      </c>
      <c r="B215" s="78" t="s">
        <v>129</v>
      </c>
      <c r="C215" s="12">
        <f t="shared" si="70"/>
        <v>15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4</v>
      </c>
      <c r="K215" s="12">
        <v>5</v>
      </c>
      <c r="L215" s="12"/>
      <c r="M215" s="12"/>
      <c r="N215" s="12">
        <v>0</v>
      </c>
      <c r="O215" s="12">
        <v>6</v>
      </c>
      <c r="P215" s="12"/>
      <c r="Q215" s="12"/>
      <c r="R215" s="12">
        <v>0</v>
      </c>
      <c r="S215" s="12">
        <v>0</v>
      </c>
      <c r="T215" s="12">
        <v>0</v>
      </c>
      <c r="U215" s="12"/>
      <c r="V215" s="12">
        <v>0</v>
      </c>
      <c r="W215" s="1" t="s">
        <v>13</v>
      </c>
      <c r="X215" s="1" t="s">
        <v>13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>
        <v>0</v>
      </c>
      <c r="AE215" s="12">
        <v>0</v>
      </c>
      <c r="AF215" s="12">
        <v>0</v>
      </c>
      <c r="AG215" s="39"/>
      <c r="AH215" s="36"/>
    </row>
    <row r="216" spans="1:34" s="11" customFormat="1" x14ac:dyDescent="0.25">
      <c r="A216" s="5">
        <v>144</v>
      </c>
      <c r="B216" s="22" t="s">
        <v>130</v>
      </c>
      <c r="C216" s="12">
        <f>SUM(D216:AF216)</f>
        <v>16</v>
      </c>
      <c r="D216" s="12">
        <v>0</v>
      </c>
      <c r="E216" s="12">
        <v>2</v>
      </c>
      <c r="F216" s="12">
        <v>0</v>
      </c>
      <c r="G216" s="12">
        <v>0</v>
      </c>
      <c r="H216" s="12">
        <v>0</v>
      </c>
      <c r="I216" s="12">
        <v>0</v>
      </c>
      <c r="J216" s="12">
        <v>0</v>
      </c>
      <c r="K216" s="12">
        <v>3</v>
      </c>
      <c r="L216" s="12"/>
      <c r="M216" s="12"/>
      <c r="N216" s="12">
        <v>1</v>
      </c>
      <c r="O216" s="12">
        <v>4</v>
      </c>
      <c r="P216" s="12"/>
      <c r="Q216" s="12"/>
      <c r="R216" s="12">
        <v>0</v>
      </c>
      <c r="S216" s="12">
        <v>2</v>
      </c>
      <c r="T216" s="12">
        <v>0</v>
      </c>
      <c r="U216" s="12"/>
      <c r="V216" s="12">
        <v>3</v>
      </c>
      <c r="W216" s="1" t="s">
        <v>13</v>
      </c>
      <c r="X216" s="1" t="s">
        <v>13</v>
      </c>
      <c r="Y216" s="12">
        <v>0</v>
      </c>
      <c r="Z216" s="12">
        <v>1</v>
      </c>
      <c r="AA216" s="12">
        <v>0</v>
      </c>
      <c r="AB216" s="12">
        <v>0</v>
      </c>
      <c r="AC216" s="12">
        <v>0</v>
      </c>
      <c r="AD216" s="12">
        <v>0</v>
      </c>
      <c r="AE216" s="12">
        <v>0</v>
      </c>
      <c r="AF216" s="12">
        <v>0</v>
      </c>
      <c r="AG216" s="39"/>
      <c r="AH216" s="36"/>
    </row>
    <row r="217" spans="1:34" s="11" customFormat="1" x14ac:dyDescent="0.25">
      <c r="A217" s="26">
        <v>7</v>
      </c>
      <c r="B217" s="7" t="s">
        <v>25</v>
      </c>
      <c r="C217" s="15">
        <f>SUM(C210:C216)</f>
        <v>103</v>
      </c>
      <c r="D217" s="15">
        <f t="shared" ref="D217:AF217" si="71">SUM(D210:D216)</f>
        <v>0</v>
      </c>
      <c r="E217" s="15">
        <f t="shared" si="71"/>
        <v>5</v>
      </c>
      <c r="F217" s="15">
        <f t="shared" si="71"/>
        <v>0</v>
      </c>
      <c r="G217" s="15">
        <f t="shared" si="71"/>
        <v>0</v>
      </c>
      <c r="H217" s="15">
        <f t="shared" si="71"/>
        <v>0</v>
      </c>
      <c r="I217" s="15">
        <f t="shared" si="71"/>
        <v>2</v>
      </c>
      <c r="J217" s="15">
        <f t="shared" si="71"/>
        <v>14</v>
      </c>
      <c r="K217" s="15">
        <f t="shared" si="71"/>
        <v>26</v>
      </c>
      <c r="L217" s="15"/>
      <c r="M217" s="15"/>
      <c r="N217" s="15">
        <f t="shared" si="71"/>
        <v>1</v>
      </c>
      <c r="O217" s="15">
        <f t="shared" si="71"/>
        <v>40</v>
      </c>
      <c r="P217" s="15"/>
      <c r="Q217" s="15"/>
      <c r="R217" s="15">
        <f t="shared" si="71"/>
        <v>0</v>
      </c>
      <c r="S217" s="15">
        <f t="shared" si="71"/>
        <v>5</v>
      </c>
      <c r="T217" s="15">
        <f t="shared" si="71"/>
        <v>1</v>
      </c>
      <c r="U217" s="15"/>
      <c r="V217" s="15">
        <f t="shared" si="71"/>
        <v>3</v>
      </c>
      <c r="W217" s="15">
        <f>SUM(W210:W216)</f>
        <v>0</v>
      </c>
      <c r="X217" s="15">
        <f>SUM(X210:X216)</f>
        <v>0</v>
      </c>
      <c r="Y217" s="15">
        <f t="shared" si="71"/>
        <v>4</v>
      </c>
      <c r="Z217" s="15">
        <f t="shared" si="71"/>
        <v>2</v>
      </c>
      <c r="AA217" s="15">
        <f t="shared" si="71"/>
        <v>0</v>
      </c>
      <c r="AB217" s="15">
        <f t="shared" si="71"/>
        <v>0</v>
      </c>
      <c r="AC217" s="15">
        <f t="shared" si="71"/>
        <v>0</v>
      </c>
      <c r="AD217" s="15">
        <f t="shared" si="71"/>
        <v>0</v>
      </c>
      <c r="AE217" s="15">
        <f t="shared" ref="AE217" si="72">SUM(AE210:AE216)</f>
        <v>0</v>
      </c>
      <c r="AF217" s="15">
        <f t="shared" si="71"/>
        <v>0</v>
      </c>
      <c r="AG217" s="39"/>
      <c r="AH217" s="36"/>
    </row>
    <row r="218" spans="1:34" s="11" customFormat="1" ht="28.5" customHeight="1" x14ac:dyDescent="0.25">
      <c r="A218" s="37"/>
      <c r="B218" s="157" t="s">
        <v>158</v>
      </c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157"/>
      <c r="AF218" s="157"/>
      <c r="AG218" s="39"/>
      <c r="AH218" s="36"/>
    </row>
    <row r="219" spans="1:34" s="11" customFormat="1" ht="35.25" customHeight="1" x14ac:dyDescent="0.25">
      <c r="A219" s="5">
        <v>145</v>
      </c>
      <c r="B219" s="19" t="s">
        <v>125</v>
      </c>
      <c r="C219" s="12">
        <f>SUM(D219:AF219)</f>
        <v>0</v>
      </c>
      <c r="D219" s="12">
        <v>0</v>
      </c>
      <c r="E219" s="1" t="s">
        <v>13</v>
      </c>
      <c r="F219" s="1" t="s">
        <v>13</v>
      </c>
      <c r="G219" s="1" t="s">
        <v>13</v>
      </c>
      <c r="H219" s="13">
        <v>0</v>
      </c>
      <c r="I219" s="1" t="s">
        <v>13</v>
      </c>
      <c r="J219" s="1" t="s">
        <v>13</v>
      </c>
      <c r="K219" s="1" t="s">
        <v>13</v>
      </c>
      <c r="L219" s="1"/>
      <c r="M219" s="1"/>
      <c r="N219" s="1" t="s">
        <v>13</v>
      </c>
      <c r="O219" s="1" t="s">
        <v>13</v>
      </c>
      <c r="P219" s="1"/>
      <c r="Q219" s="1"/>
      <c r="R219" s="1" t="s">
        <v>13</v>
      </c>
      <c r="S219" s="1" t="s">
        <v>13</v>
      </c>
      <c r="T219" s="1" t="s">
        <v>13</v>
      </c>
      <c r="U219" s="1"/>
      <c r="V219" s="1" t="s">
        <v>13</v>
      </c>
      <c r="W219" s="1" t="s">
        <v>13</v>
      </c>
      <c r="X219" s="1" t="s">
        <v>13</v>
      </c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1" t="s">
        <v>13</v>
      </c>
      <c r="AF219" s="1" t="s">
        <v>13</v>
      </c>
      <c r="AG219" s="39"/>
      <c r="AH219" s="36"/>
    </row>
    <row r="220" spans="1:34" s="11" customFormat="1" ht="55.5" customHeight="1" x14ac:dyDescent="0.25">
      <c r="A220" s="5">
        <v>146</v>
      </c>
      <c r="B220" s="19" t="s">
        <v>155</v>
      </c>
      <c r="C220" s="12">
        <f>SUM(D220:AF220)</f>
        <v>0</v>
      </c>
      <c r="D220" s="12">
        <v>0</v>
      </c>
      <c r="E220" s="1" t="s">
        <v>13</v>
      </c>
      <c r="F220" s="1" t="s">
        <v>13</v>
      </c>
      <c r="G220" s="1" t="s">
        <v>13</v>
      </c>
      <c r="H220" s="13">
        <v>0</v>
      </c>
      <c r="I220" s="1" t="s">
        <v>13</v>
      </c>
      <c r="J220" s="1" t="s">
        <v>13</v>
      </c>
      <c r="K220" s="1" t="s">
        <v>13</v>
      </c>
      <c r="L220" s="1"/>
      <c r="M220" s="1"/>
      <c r="N220" s="1" t="s">
        <v>13</v>
      </c>
      <c r="O220" s="1" t="s">
        <v>13</v>
      </c>
      <c r="P220" s="1"/>
      <c r="Q220" s="1"/>
      <c r="R220" s="1" t="s">
        <v>13</v>
      </c>
      <c r="S220" s="1" t="s">
        <v>13</v>
      </c>
      <c r="T220" s="1" t="s">
        <v>13</v>
      </c>
      <c r="U220" s="1"/>
      <c r="V220" s="1" t="s">
        <v>13</v>
      </c>
      <c r="W220" s="1" t="s">
        <v>13</v>
      </c>
      <c r="X220" s="1" t="s">
        <v>13</v>
      </c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1" t="s">
        <v>13</v>
      </c>
      <c r="AF220" s="1" t="s">
        <v>13</v>
      </c>
      <c r="AG220" s="39"/>
      <c r="AH220" s="36"/>
    </row>
    <row r="221" spans="1:34" s="11" customFormat="1" ht="51.75" customHeight="1" x14ac:dyDescent="0.25">
      <c r="A221" s="5">
        <v>147</v>
      </c>
      <c r="B221" s="19" t="s">
        <v>154</v>
      </c>
      <c r="C221" s="12">
        <f>SUM(D221:AF221)</f>
        <v>0</v>
      </c>
      <c r="D221" s="12">
        <v>0</v>
      </c>
      <c r="E221" s="1" t="s">
        <v>13</v>
      </c>
      <c r="F221" s="1" t="s">
        <v>13</v>
      </c>
      <c r="G221" s="1" t="s">
        <v>13</v>
      </c>
      <c r="H221" s="13">
        <v>0</v>
      </c>
      <c r="I221" s="1" t="s">
        <v>13</v>
      </c>
      <c r="J221" s="1" t="s">
        <v>13</v>
      </c>
      <c r="K221" s="1" t="s">
        <v>13</v>
      </c>
      <c r="L221" s="1"/>
      <c r="M221" s="1"/>
      <c r="N221" s="1" t="s">
        <v>13</v>
      </c>
      <c r="O221" s="1" t="s">
        <v>13</v>
      </c>
      <c r="P221" s="1"/>
      <c r="Q221" s="1"/>
      <c r="R221" s="1" t="s">
        <v>13</v>
      </c>
      <c r="S221" s="1" t="s">
        <v>13</v>
      </c>
      <c r="T221" s="1" t="s">
        <v>13</v>
      </c>
      <c r="U221" s="1"/>
      <c r="V221" s="1" t="s">
        <v>13</v>
      </c>
      <c r="W221" s="1" t="s">
        <v>13</v>
      </c>
      <c r="X221" s="1" t="s">
        <v>13</v>
      </c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1" t="s">
        <v>13</v>
      </c>
      <c r="AF221" s="1" t="s">
        <v>13</v>
      </c>
      <c r="AG221" s="39"/>
      <c r="AH221" s="36"/>
    </row>
    <row r="222" spans="1:34" s="11" customFormat="1" ht="38.25" customHeight="1" x14ac:dyDescent="0.25">
      <c r="A222" s="5">
        <v>148</v>
      </c>
      <c r="B222" s="19" t="s">
        <v>156</v>
      </c>
      <c r="C222" s="12">
        <f>SUM(D222:AF222)</f>
        <v>0</v>
      </c>
      <c r="D222" s="12">
        <v>0</v>
      </c>
      <c r="E222" s="1" t="s">
        <v>13</v>
      </c>
      <c r="F222" s="1" t="s">
        <v>13</v>
      </c>
      <c r="G222" s="1" t="s">
        <v>13</v>
      </c>
      <c r="H222" s="13">
        <v>0</v>
      </c>
      <c r="I222" s="1" t="s">
        <v>13</v>
      </c>
      <c r="J222" s="1" t="s">
        <v>13</v>
      </c>
      <c r="K222" s="1" t="s">
        <v>13</v>
      </c>
      <c r="L222" s="1"/>
      <c r="M222" s="1"/>
      <c r="N222" s="1" t="s">
        <v>13</v>
      </c>
      <c r="O222" s="1" t="s">
        <v>13</v>
      </c>
      <c r="P222" s="1"/>
      <c r="Q222" s="1"/>
      <c r="R222" s="1" t="s">
        <v>13</v>
      </c>
      <c r="S222" s="1" t="s">
        <v>13</v>
      </c>
      <c r="T222" s="1" t="s">
        <v>13</v>
      </c>
      <c r="U222" s="1"/>
      <c r="V222" s="1" t="s">
        <v>13</v>
      </c>
      <c r="W222" s="1" t="s">
        <v>13</v>
      </c>
      <c r="X222" s="1" t="s">
        <v>13</v>
      </c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1" t="s">
        <v>13</v>
      </c>
      <c r="AF222" s="1" t="s">
        <v>13</v>
      </c>
      <c r="AG222" s="39"/>
      <c r="AH222" s="36"/>
    </row>
    <row r="223" spans="1:34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>SUM(D219:D222)</f>
        <v>0</v>
      </c>
      <c r="E223" s="15">
        <f t="shared" ref="E223:AF223" si="73">SUM(E219:E222)</f>
        <v>0</v>
      </c>
      <c r="F223" s="15">
        <f t="shared" si="73"/>
        <v>0</v>
      </c>
      <c r="G223" s="15">
        <f t="shared" si="73"/>
        <v>0</v>
      </c>
      <c r="H223" s="15">
        <f t="shared" si="73"/>
        <v>0</v>
      </c>
      <c r="I223" s="15">
        <f t="shared" si="73"/>
        <v>0</v>
      </c>
      <c r="J223" s="15">
        <f t="shared" si="73"/>
        <v>0</v>
      </c>
      <c r="K223" s="15">
        <f t="shared" si="73"/>
        <v>0</v>
      </c>
      <c r="L223" s="15"/>
      <c r="M223" s="15"/>
      <c r="N223" s="15">
        <f t="shared" si="73"/>
        <v>0</v>
      </c>
      <c r="O223" s="15">
        <f t="shared" si="73"/>
        <v>0</v>
      </c>
      <c r="P223" s="15"/>
      <c r="Q223" s="15"/>
      <c r="R223" s="15">
        <f t="shared" si="73"/>
        <v>0</v>
      </c>
      <c r="S223" s="15">
        <f t="shared" si="73"/>
        <v>0</v>
      </c>
      <c r="T223" s="15">
        <f t="shared" si="73"/>
        <v>0</v>
      </c>
      <c r="U223" s="15"/>
      <c r="V223" s="15">
        <f t="shared" si="73"/>
        <v>0</v>
      </c>
      <c r="W223" s="15">
        <f>SUM(W219:W222)</f>
        <v>0</v>
      </c>
      <c r="X223" s="15">
        <f>SUM(X219:X222)</f>
        <v>0</v>
      </c>
      <c r="Y223" s="15">
        <f t="shared" si="73"/>
        <v>0</v>
      </c>
      <c r="Z223" s="15">
        <f t="shared" si="73"/>
        <v>0</v>
      </c>
      <c r="AA223" s="15">
        <f t="shared" si="73"/>
        <v>0</v>
      </c>
      <c r="AB223" s="15">
        <f t="shared" si="73"/>
        <v>0</v>
      </c>
      <c r="AC223" s="15">
        <f t="shared" si="73"/>
        <v>0</v>
      </c>
      <c r="AD223" s="15">
        <f t="shared" si="73"/>
        <v>0</v>
      </c>
      <c r="AE223" s="15">
        <f t="shared" ref="AE223" si="74">SUM(AE219:AE222)</f>
        <v>0</v>
      </c>
      <c r="AF223" s="15">
        <f t="shared" si="73"/>
        <v>0</v>
      </c>
      <c r="AG223" s="39"/>
      <c r="AH223" s="36"/>
    </row>
    <row r="224" spans="1:34" ht="41.25" customHeight="1" x14ac:dyDescent="0.25">
      <c r="A224" s="38"/>
      <c r="B224" s="156" t="s">
        <v>44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  <c r="AE224" s="156"/>
      <c r="AF224" s="156"/>
    </row>
    <row r="225" spans="1:34" ht="126" customHeight="1" x14ac:dyDescent="0.25">
      <c r="A225" s="5">
        <v>149</v>
      </c>
      <c r="B225" s="10" t="s">
        <v>65</v>
      </c>
      <c r="C225" s="12">
        <f>SUM(D225:AF225)</f>
        <v>0</v>
      </c>
      <c r="D225" s="12">
        <v>0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0</v>
      </c>
      <c r="K225" s="12">
        <v>0</v>
      </c>
      <c r="L225" s="12"/>
      <c r="M225" s="12"/>
      <c r="N225" s="12">
        <v>0</v>
      </c>
      <c r="O225" s="12">
        <v>0</v>
      </c>
      <c r="P225" s="12"/>
      <c r="Q225" s="12"/>
      <c r="R225" s="12">
        <v>0</v>
      </c>
      <c r="S225" s="12">
        <v>0</v>
      </c>
      <c r="T225" s="12">
        <v>0</v>
      </c>
      <c r="U225" s="12"/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  <c r="AE225" s="12">
        <v>0</v>
      </c>
      <c r="AF225" s="12">
        <v>0</v>
      </c>
    </row>
    <row r="226" spans="1:34" s="11" customFormat="1" x14ac:dyDescent="0.25">
      <c r="A226" s="26">
        <v>1</v>
      </c>
      <c r="B226" s="7" t="s">
        <v>25</v>
      </c>
      <c r="C226" s="15">
        <f>SUM(C225:C225)</f>
        <v>0</v>
      </c>
      <c r="D226" s="15">
        <f t="shared" ref="D226:AF226" si="75">SUM(D225:D225)</f>
        <v>0</v>
      </c>
      <c r="E226" s="15">
        <f t="shared" si="75"/>
        <v>0</v>
      </c>
      <c r="F226" s="15">
        <f t="shared" si="75"/>
        <v>0</v>
      </c>
      <c r="G226" s="15">
        <f t="shared" si="75"/>
        <v>0</v>
      </c>
      <c r="H226" s="15">
        <f t="shared" si="75"/>
        <v>0</v>
      </c>
      <c r="I226" s="15">
        <f t="shared" si="75"/>
        <v>0</v>
      </c>
      <c r="J226" s="15">
        <f t="shared" si="75"/>
        <v>0</v>
      </c>
      <c r="K226" s="15">
        <f t="shared" si="75"/>
        <v>0</v>
      </c>
      <c r="L226" s="15"/>
      <c r="M226" s="15"/>
      <c r="N226" s="15">
        <f t="shared" si="75"/>
        <v>0</v>
      </c>
      <c r="O226" s="15">
        <f t="shared" si="75"/>
        <v>0</v>
      </c>
      <c r="P226" s="15"/>
      <c r="Q226" s="15"/>
      <c r="R226" s="15">
        <f t="shared" si="75"/>
        <v>0</v>
      </c>
      <c r="S226" s="15">
        <f t="shared" si="75"/>
        <v>0</v>
      </c>
      <c r="T226" s="15">
        <f t="shared" si="75"/>
        <v>0</v>
      </c>
      <c r="U226" s="15"/>
      <c r="V226" s="15">
        <f t="shared" si="75"/>
        <v>0</v>
      </c>
      <c r="W226" s="15">
        <f>SUM(W225:W225)</f>
        <v>0</v>
      </c>
      <c r="X226" s="15">
        <f>SUM(X225:X225)</f>
        <v>0</v>
      </c>
      <c r="Y226" s="15">
        <f t="shared" si="75"/>
        <v>0</v>
      </c>
      <c r="Z226" s="15">
        <f t="shared" si="75"/>
        <v>0</v>
      </c>
      <c r="AA226" s="15">
        <f t="shared" si="75"/>
        <v>0</v>
      </c>
      <c r="AB226" s="15">
        <f t="shared" si="75"/>
        <v>0</v>
      </c>
      <c r="AC226" s="15">
        <f t="shared" si="75"/>
        <v>0</v>
      </c>
      <c r="AD226" s="15">
        <f t="shared" si="75"/>
        <v>0</v>
      </c>
      <c r="AE226" s="15">
        <f t="shared" ref="AE226" si="76">SUM(AE225:AE225)</f>
        <v>0</v>
      </c>
      <c r="AF226" s="15">
        <f t="shared" si="75"/>
        <v>0</v>
      </c>
      <c r="AG226" s="39"/>
      <c r="AH226" s="36"/>
    </row>
    <row r="227" spans="1:34" s="11" customFormat="1" ht="20.25" customHeight="1" x14ac:dyDescent="0.25">
      <c r="A227" s="37"/>
      <c r="B227" s="157" t="s">
        <v>107</v>
      </c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157"/>
      <c r="AF227" s="157"/>
      <c r="AG227" s="39"/>
      <c r="AH227" s="36"/>
    </row>
    <row r="228" spans="1:34" s="11" customFormat="1" ht="30" x14ac:dyDescent="0.25">
      <c r="A228" s="5">
        <v>150</v>
      </c>
      <c r="B228" s="9" t="s">
        <v>141</v>
      </c>
      <c r="C228" s="34">
        <f>SUM(D228:AF228)</f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2"/>
      <c r="M228" s="12"/>
      <c r="N228" s="12">
        <v>0</v>
      </c>
      <c r="O228" s="12">
        <v>0</v>
      </c>
      <c r="P228" s="12"/>
      <c r="Q228" s="12"/>
      <c r="R228" s="12">
        <v>0</v>
      </c>
      <c r="S228" s="12">
        <v>0</v>
      </c>
      <c r="T228" s="12">
        <v>0</v>
      </c>
      <c r="U228" s="12"/>
      <c r="V228" s="12">
        <v>0</v>
      </c>
      <c r="W228" s="1" t="s">
        <v>13</v>
      </c>
      <c r="X228" s="1" t="s">
        <v>13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>
        <v>0</v>
      </c>
      <c r="AE228" s="12">
        <v>0</v>
      </c>
      <c r="AF228" s="12">
        <v>0</v>
      </c>
      <c r="AG228" s="39"/>
      <c r="AH228" s="36"/>
    </row>
    <row r="229" spans="1:34" s="11" customFormat="1" x14ac:dyDescent="0.25">
      <c r="A229" s="26">
        <v>1</v>
      </c>
      <c r="B229" s="7" t="s">
        <v>25</v>
      </c>
      <c r="C229" s="17">
        <f>SUM(C228:C228)</f>
        <v>0</v>
      </c>
      <c r="D229" s="17">
        <f>SUM(D228:D228)</f>
        <v>0</v>
      </c>
      <c r="E229" s="15">
        <f t="shared" ref="E229:AF229" si="77">SUM(E228:E228)</f>
        <v>0</v>
      </c>
      <c r="F229" s="15">
        <f t="shared" si="77"/>
        <v>0</v>
      </c>
      <c r="G229" s="15">
        <f t="shared" si="77"/>
        <v>0</v>
      </c>
      <c r="H229" s="15">
        <f t="shared" si="77"/>
        <v>0</v>
      </c>
      <c r="I229" s="15">
        <f t="shared" si="77"/>
        <v>0</v>
      </c>
      <c r="J229" s="15">
        <f t="shared" si="77"/>
        <v>0</v>
      </c>
      <c r="K229" s="15">
        <f t="shared" si="77"/>
        <v>0</v>
      </c>
      <c r="L229" s="15"/>
      <c r="M229" s="15"/>
      <c r="N229" s="15">
        <f t="shared" si="77"/>
        <v>0</v>
      </c>
      <c r="O229" s="15">
        <f t="shared" si="77"/>
        <v>0</v>
      </c>
      <c r="P229" s="15"/>
      <c r="Q229" s="15"/>
      <c r="R229" s="15">
        <f t="shared" si="77"/>
        <v>0</v>
      </c>
      <c r="S229" s="15">
        <f t="shared" si="77"/>
        <v>0</v>
      </c>
      <c r="T229" s="15">
        <f t="shared" si="77"/>
        <v>0</v>
      </c>
      <c r="U229" s="15"/>
      <c r="V229" s="15">
        <f t="shared" si="77"/>
        <v>0</v>
      </c>
      <c r="W229" s="15">
        <f>SUM(W228:W228)</f>
        <v>0</v>
      </c>
      <c r="X229" s="15">
        <f>SUM(X228:X228)</f>
        <v>0</v>
      </c>
      <c r="Y229" s="15">
        <f t="shared" si="77"/>
        <v>0</v>
      </c>
      <c r="Z229" s="15">
        <f t="shared" si="77"/>
        <v>0</v>
      </c>
      <c r="AA229" s="15">
        <f t="shared" si="77"/>
        <v>0</v>
      </c>
      <c r="AB229" s="15">
        <f t="shared" si="77"/>
        <v>0</v>
      </c>
      <c r="AC229" s="15">
        <f t="shared" si="77"/>
        <v>0</v>
      </c>
      <c r="AD229" s="15">
        <f t="shared" si="77"/>
        <v>0</v>
      </c>
      <c r="AE229" s="15">
        <f t="shared" ref="AE229" si="78">SUM(AE228:AE228)</f>
        <v>0</v>
      </c>
      <c r="AF229" s="15">
        <f t="shared" si="77"/>
        <v>0</v>
      </c>
      <c r="AG229" s="39"/>
      <c r="AH229" s="36"/>
    </row>
    <row r="230" spans="1:34" s="11" customFormat="1" ht="21" customHeight="1" x14ac:dyDescent="0.25">
      <c r="A230" s="37"/>
      <c r="B230" s="157" t="s">
        <v>189</v>
      </c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157"/>
      <c r="AF230" s="157"/>
      <c r="AG230" s="39"/>
      <c r="AH230" s="36"/>
    </row>
    <row r="231" spans="1:34" s="11" customFormat="1" ht="30" x14ac:dyDescent="0.25">
      <c r="A231" s="5">
        <v>151</v>
      </c>
      <c r="B231" s="9" t="s">
        <v>190</v>
      </c>
      <c r="C231" s="34">
        <f>SUM(D231:AF231)</f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2"/>
      <c r="M231" s="12"/>
      <c r="N231" s="12">
        <v>0</v>
      </c>
      <c r="O231" s="12">
        <v>0</v>
      </c>
      <c r="P231" s="12"/>
      <c r="Q231" s="12"/>
      <c r="R231" s="12">
        <v>0</v>
      </c>
      <c r="S231" s="12">
        <v>0</v>
      </c>
      <c r="T231" s="12">
        <v>0</v>
      </c>
      <c r="U231" s="12"/>
      <c r="V231" s="12">
        <v>0</v>
      </c>
      <c r="W231" s="1" t="s">
        <v>13</v>
      </c>
      <c r="X231" s="1" t="s">
        <v>13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>
        <v>0</v>
      </c>
      <c r="AE231" s="12">
        <v>0</v>
      </c>
      <c r="AF231" s="12">
        <v>0</v>
      </c>
      <c r="AG231" s="39"/>
      <c r="AH231" s="36"/>
    </row>
    <row r="232" spans="1:34" s="11" customFormat="1" x14ac:dyDescent="0.25">
      <c r="A232" s="26">
        <v>1</v>
      </c>
      <c r="B232" s="7" t="s">
        <v>25</v>
      </c>
      <c r="C232" s="17">
        <f>SUM(C231:C231)</f>
        <v>0</v>
      </c>
      <c r="D232" s="17">
        <f>SUM(D231:D231)</f>
        <v>0</v>
      </c>
      <c r="E232" s="15">
        <f t="shared" ref="E232:AF232" si="79">SUM(E231:E231)</f>
        <v>0</v>
      </c>
      <c r="F232" s="15">
        <f t="shared" si="79"/>
        <v>0</v>
      </c>
      <c r="G232" s="15">
        <f t="shared" si="79"/>
        <v>0</v>
      </c>
      <c r="H232" s="15">
        <f t="shared" si="79"/>
        <v>0</v>
      </c>
      <c r="I232" s="15">
        <f t="shared" si="79"/>
        <v>0</v>
      </c>
      <c r="J232" s="15">
        <f t="shared" si="79"/>
        <v>0</v>
      </c>
      <c r="K232" s="15">
        <f t="shared" si="79"/>
        <v>0</v>
      </c>
      <c r="L232" s="15"/>
      <c r="M232" s="15"/>
      <c r="N232" s="15">
        <f t="shared" si="79"/>
        <v>0</v>
      </c>
      <c r="O232" s="15">
        <f t="shared" si="79"/>
        <v>0</v>
      </c>
      <c r="P232" s="15"/>
      <c r="Q232" s="15"/>
      <c r="R232" s="15">
        <f t="shared" si="79"/>
        <v>0</v>
      </c>
      <c r="S232" s="15">
        <f t="shared" si="79"/>
        <v>0</v>
      </c>
      <c r="T232" s="15">
        <f t="shared" si="79"/>
        <v>0</v>
      </c>
      <c r="U232" s="15"/>
      <c r="V232" s="15">
        <f t="shared" si="79"/>
        <v>0</v>
      </c>
      <c r="W232" s="15">
        <f>SUM(W231:W231)</f>
        <v>0</v>
      </c>
      <c r="X232" s="15">
        <f>SUM(X231:X231)</f>
        <v>0</v>
      </c>
      <c r="Y232" s="15">
        <f t="shared" si="79"/>
        <v>0</v>
      </c>
      <c r="Z232" s="15">
        <f t="shared" si="79"/>
        <v>0</v>
      </c>
      <c r="AA232" s="15">
        <f t="shared" si="79"/>
        <v>0</v>
      </c>
      <c r="AB232" s="15">
        <f t="shared" si="79"/>
        <v>0</v>
      </c>
      <c r="AC232" s="15">
        <f t="shared" si="79"/>
        <v>0</v>
      </c>
      <c r="AD232" s="15">
        <f t="shared" si="79"/>
        <v>0</v>
      </c>
      <c r="AE232" s="15">
        <f t="shared" ref="AE232" si="80">SUM(AE231:AE231)</f>
        <v>0</v>
      </c>
      <c r="AF232" s="15">
        <f t="shared" si="79"/>
        <v>0</v>
      </c>
      <c r="AG232" s="39"/>
      <c r="AH232" s="36"/>
    </row>
    <row r="233" spans="1:34" s="11" customFormat="1" ht="27.75" customHeight="1" x14ac:dyDescent="0.25">
      <c r="A233" s="37"/>
      <c r="B233" s="157" t="s">
        <v>221</v>
      </c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157"/>
      <c r="AF233" s="157"/>
      <c r="AG233" s="39"/>
      <c r="AH233" s="36"/>
    </row>
    <row r="234" spans="1:34" s="11" customFormat="1" ht="135" x14ac:dyDescent="0.25">
      <c r="A234" s="5">
        <v>152</v>
      </c>
      <c r="B234" s="9" t="s">
        <v>222</v>
      </c>
      <c r="C234" s="34">
        <f>SUM(D234:AF234)</f>
        <v>71</v>
      </c>
      <c r="D234" s="12">
        <v>34</v>
      </c>
      <c r="E234" s="12">
        <v>3</v>
      </c>
      <c r="F234" s="12">
        <v>0</v>
      </c>
      <c r="G234" s="12">
        <v>2</v>
      </c>
      <c r="H234" s="12">
        <v>14</v>
      </c>
      <c r="I234" s="12">
        <v>1</v>
      </c>
      <c r="J234" s="12">
        <v>0</v>
      </c>
      <c r="K234" s="12">
        <v>3</v>
      </c>
      <c r="L234" s="12"/>
      <c r="M234" s="12"/>
      <c r="N234" s="12">
        <v>0</v>
      </c>
      <c r="O234" s="12">
        <v>2</v>
      </c>
      <c r="P234" s="12"/>
      <c r="Q234" s="12"/>
      <c r="R234" s="12">
        <v>0</v>
      </c>
      <c r="S234" s="12">
        <v>1</v>
      </c>
      <c r="T234" s="12">
        <v>6</v>
      </c>
      <c r="U234" s="12"/>
      <c r="V234" s="12">
        <v>1</v>
      </c>
      <c r="W234" s="1" t="s">
        <v>13</v>
      </c>
      <c r="X234" s="1" t="s">
        <v>13</v>
      </c>
      <c r="Y234" s="12">
        <v>1</v>
      </c>
      <c r="Z234" s="12">
        <v>0</v>
      </c>
      <c r="AA234" s="12">
        <v>0</v>
      </c>
      <c r="AB234" s="12">
        <v>0</v>
      </c>
      <c r="AC234" s="12">
        <v>3</v>
      </c>
      <c r="AD234" s="12">
        <v>0</v>
      </c>
      <c r="AE234" s="12">
        <v>0</v>
      </c>
      <c r="AF234" s="12">
        <v>0</v>
      </c>
      <c r="AG234" s="39"/>
      <c r="AH234" s="36"/>
    </row>
    <row r="235" spans="1:34" s="11" customFormat="1" x14ac:dyDescent="0.25">
      <c r="A235" s="26">
        <v>1</v>
      </c>
      <c r="B235" s="7" t="s">
        <v>25</v>
      </c>
      <c r="C235" s="17">
        <f>SUM(C234:C234)</f>
        <v>71</v>
      </c>
      <c r="D235" s="17">
        <f>SUM(D234:D234)</f>
        <v>34</v>
      </c>
      <c r="E235" s="15">
        <f t="shared" ref="E235:AF235" si="81">SUM(E234:E234)</f>
        <v>3</v>
      </c>
      <c r="F235" s="15">
        <f t="shared" si="81"/>
        <v>0</v>
      </c>
      <c r="G235" s="15">
        <f t="shared" si="81"/>
        <v>2</v>
      </c>
      <c r="H235" s="15">
        <f t="shared" si="81"/>
        <v>14</v>
      </c>
      <c r="I235" s="15">
        <f t="shared" si="81"/>
        <v>1</v>
      </c>
      <c r="J235" s="15">
        <f t="shared" si="81"/>
        <v>0</v>
      </c>
      <c r="K235" s="15">
        <f t="shared" si="81"/>
        <v>3</v>
      </c>
      <c r="L235" s="15"/>
      <c r="M235" s="15"/>
      <c r="N235" s="15">
        <f t="shared" si="81"/>
        <v>0</v>
      </c>
      <c r="O235" s="15">
        <f t="shared" si="81"/>
        <v>2</v>
      </c>
      <c r="P235" s="15"/>
      <c r="Q235" s="15"/>
      <c r="R235" s="15">
        <f t="shared" si="81"/>
        <v>0</v>
      </c>
      <c r="S235" s="15">
        <f t="shared" si="81"/>
        <v>1</v>
      </c>
      <c r="T235" s="15">
        <f t="shared" si="81"/>
        <v>6</v>
      </c>
      <c r="U235" s="15"/>
      <c r="V235" s="15">
        <f t="shared" si="81"/>
        <v>1</v>
      </c>
      <c r="W235" s="15">
        <f>SUM(W234:W234)</f>
        <v>0</v>
      </c>
      <c r="X235" s="15">
        <f>SUM(X234:X234)</f>
        <v>0</v>
      </c>
      <c r="Y235" s="15">
        <f t="shared" si="81"/>
        <v>1</v>
      </c>
      <c r="Z235" s="15">
        <f t="shared" si="81"/>
        <v>0</v>
      </c>
      <c r="AA235" s="15">
        <f t="shared" si="81"/>
        <v>0</v>
      </c>
      <c r="AB235" s="15">
        <f t="shared" si="81"/>
        <v>0</v>
      </c>
      <c r="AC235" s="15">
        <f t="shared" si="81"/>
        <v>3</v>
      </c>
      <c r="AD235" s="15">
        <f t="shared" si="81"/>
        <v>0</v>
      </c>
      <c r="AE235" s="15">
        <f t="shared" ref="AE235" si="82">SUM(AE234:AE234)</f>
        <v>0</v>
      </c>
      <c r="AF235" s="15">
        <f t="shared" si="81"/>
        <v>0</v>
      </c>
      <c r="AG235" s="39"/>
      <c r="AH235" s="36"/>
    </row>
    <row r="236" spans="1:34" s="11" customFormat="1" ht="19.5" customHeight="1" x14ac:dyDescent="0.25">
      <c r="A236" s="37"/>
      <c r="B236" s="157" t="s">
        <v>180</v>
      </c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157"/>
      <c r="AF236" s="157"/>
      <c r="AG236" s="39"/>
      <c r="AH236" s="36"/>
    </row>
    <row r="237" spans="1:34" s="11" customFormat="1" x14ac:dyDescent="0.25">
      <c r="A237" s="5">
        <v>153</v>
      </c>
      <c r="B237" s="9" t="s">
        <v>179</v>
      </c>
      <c r="C237" s="12">
        <f>SUM(D237:AF237)</f>
        <v>15</v>
      </c>
      <c r="D237" s="12">
        <v>3</v>
      </c>
      <c r="E237" s="12">
        <v>0</v>
      </c>
      <c r="F237" s="12">
        <v>0</v>
      </c>
      <c r="G237" s="12">
        <v>0</v>
      </c>
      <c r="H237" s="12">
        <v>2</v>
      </c>
      <c r="I237" s="12">
        <v>4</v>
      </c>
      <c r="J237" s="12">
        <v>2</v>
      </c>
      <c r="K237" s="12">
        <v>0</v>
      </c>
      <c r="L237" s="12"/>
      <c r="M237" s="12"/>
      <c r="N237" s="12">
        <v>1</v>
      </c>
      <c r="O237" s="12">
        <v>2</v>
      </c>
      <c r="P237" s="12"/>
      <c r="Q237" s="12"/>
      <c r="R237" s="12">
        <v>0</v>
      </c>
      <c r="S237" s="12">
        <v>0</v>
      </c>
      <c r="T237" s="12">
        <v>0</v>
      </c>
      <c r="U237" s="12"/>
      <c r="V237" s="12">
        <v>0</v>
      </c>
      <c r="W237" s="1" t="s">
        <v>13</v>
      </c>
      <c r="X237" s="1" t="s">
        <v>13</v>
      </c>
      <c r="Y237" s="12">
        <v>1</v>
      </c>
      <c r="Z237" s="12">
        <v>0</v>
      </c>
      <c r="AA237" s="12">
        <v>0</v>
      </c>
      <c r="AB237" s="12">
        <v>0</v>
      </c>
      <c r="AC237" s="12">
        <v>0</v>
      </c>
      <c r="AD237" s="12">
        <v>0</v>
      </c>
      <c r="AE237" s="12">
        <v>0</v>
      </c>
      <c r="AF237" s="12">
        <v>0</v>
      </c>
      <c r="AG237" s="39"/>
      <c r="AH237" s="36"/>
    </row>
    <row r="238" spans="1:34" s="11" customFormat="1" x14ac:dyDescent="0.25">
      <c r="A238" s="26">
        <v>1</v>
      </c>
      <c r="B238" s="7" t="s">
        <v>25</v>
      </c>
      <c r="C238" s="15">
        <f>SUM(C237:C237)</f>
        <v>15</v>
      </c>
      <c r="D238" s="15">
        <f t="shared" ref="D238:AF238" si="83">SUM(D237:D237)</f>
        <v>3</v>
      </c>
      <c r="E238" s="15">
        <f t="shared" si="83"/>
        <v>0</v>
      </c>
      <c r="F238" s="15">
        <f t="shared" si="83"/>
        <v>0</v>
      </c>
      <c r="G238" s="15">
        <f t="shared" si="83"/>
        <v>0</v>
      </c>
      <c r="H238" s="15">
        <f t="shared" si="83"/>
        <v>2</v>
      </c>
      <c r="I238" s="15">
        <f t="shared" si="83"/>
        <v>4</v>
      </c>
      <c r="J238" s="15">
        <f t="shared" si="83"/>
        <v>2</v>
      </c>
      <c r="K238" s="15">
        <f t="shared" si="83"/>
        <v>0</v>
      </c>
      <c r="L238" s="15"/>
      <c r="M238" s="15"/>
      <c r="N238" s="15">
        <f t="shared" si="83"/>
        <v>1</v>
      </c>
      <c r="O238" s="15">
        <f t="shared" si="83"/>
        <v>2</v>
      </c>
      <c r="P238" s="15"/>
      <c r="Q238" s="15"/>
      <c r="R238" s="15">
        <f t="shared" si="83"/>
        <v>0</v>
      </c>
      <c r="S238" s="15">
        <f t="shared" si="83"/>
        <v>0</v>
      </c>
      <c r="T238" s="15">
        <f t="shared" si="83"/>
        <v>0</v>
      </c>
      <c r="U238" s="15"/>
      <c r="V238" s="15">
        <f t="shared" si="83"/>
        <v>0</v>
      </c>
      <c r="W238" s="15">
        <f>SUM(W237:W237)</f>
        <v>0</v>
      </c>
      <c r="X238" s="15">
        <f>SUM(X237:X237)</f>
        <v>0</v>
      </c>
      <c r="Y238" s="15">
        <f t="shared" si="83"/>
        <v>1</v>
      </c>
      <c r="Z238" s="15">
        <f t="shared" si="83"/>
        <v>0</v>
      </c>
      <c r="AA238" s="15">
        <f t="shared" si="83"/>
        <v>0</v>
      </c>
      <c r="AB238" s="15">
        <f t="shared" si="83"/>
        <v>0</v>
      </c>
      <c r="AC238" s="15">
        <f t="shared" si="83"/>
        <v>0</v>
      </c>
      <c r="AD238" s="15">
        <f t="shared" si="83"/>
        <v>0</v>
      </c>
      <c r="AE238" s="15">
        <f t="shared" ref="AE238" si="84">SUM(AE237:AE237)</f>
        <v>0</v>
      </c>
      <c r="AF238" s="15">
        <f t="shared" si="83"/>
        <v>0</v>
      </c>
      <c r="AG238" s="39"/>
      <c r="AH238" s="36"/>
    </row>
    <row r="239" spans="1:34" s="11" customFormat="1" x14ac:dyDescent="0.25">
      <c r="A239" s="83"/>
      <c r="B239" s="7" t="s">
        <v>99</v>
      </c>
      <c r="C239" s="21">
        <f>C238+C226+C223+C229+C217+C232+C235</f>
        <v>189</v>
      </c>
      <c r="D239" s="21">
        <f>D238+D226+D223+D229+D217+D232+D235</f>
        <v>37</v>
      </c>
      <c r="E239" s="21">
        <f t="shared" ref="E239:AC239" si="85">E238+E226+E223+E229+E217+E232+E235</f>
        <v>8</v>
      </c>
      <c r="F239" s="21">
        <f t="shared" si="85"/>
        <v>0</v>
      </c>
      <c r="G239" s="21">
        <f t="shared" si="85"/>
        <v>2</v>
      </c>
      <c r="H239" s="21">
        <f t="shared" si="85"/>
        <v>16</v>
      </c>
      <c r="I239" s="21">
        <f t="shared" si="85"/>
        <v>7</v>
      </c>
      <c r="J239" s="21">
        <f t="shared" si="85"/>
        <v>16</v>
      </c>
      <c r="K239" s="21">
        <f t="shared" si="85"/>
        <v>29</v>
      </c>
      <c r="L239" s="21"/>
      <c r="M239" s="21"/>
      <c r="N239" s="21">
        <f t="shared" si="85"/>
        <v>2</v>
      </c>
      <c r="O239" s="21">
        <f t="shared" si="85"/>
        <v>44</v>
      </c>
      <c r="P239" s="21"/>
      <c r="Q239" s="21"/>
      <c r="R239" s="21">
        <f t="shared" si="85"/>
        <v>0</v>
      </c>
      <c r="S239" s="21">
        <f t="shared" si="85"/>
        <v>6</v>
      </c>
      <c r="T239" s="21">
        <f t="shared" si="85"/>
        <v>7</v>
      </c>
      <c r="U239" s="21"/>
      <c r="V239" s="21">
        <f t="shared" si="85"/>
        <v>4</v>
      </c>
      <c r="W239" s="21">
        <f t="shared" ref="W239:X239" si="86">W238+W226+W223+W229+W217+W232</f>
        <v>0</v>
      </c>
      <c r="X239" s="21">
        <f t="shared" si="86"/>
        <v>0</v>
      </c>
      <c r="Y239" s="21">
        <f t="shared" si="85"/>
        <v>6</v>
      </c>
      <c r="Z239" s="21">
        <f t="shared" si="85"/>
        <v>2</v>
      </c>
      <c r="AA239" s="21">
        <f t="shared" si="85"/>
        <v>0</v>
      </c>
      <c r="AB239" s="21">
        <f t="shared" si="85"/>
        <v>0</v>
      </c>
      <c r="AC239" s="21">
        <f t="shared" si="85"/>
        <v>3</v>
      </c>
      <c r="AD239" s="21">
        <f>AD238+AD226+AD223+AD229+AD217+AD232</f>
        <v>0</v>
      </c>
      <c r="AE239" s="21">
        <f>AE238+AE226+AE223+AE229+AE217+AE232</f>
        <v>0</v>
      </c>
      <c r="AF239" s="21">
        <f>AF238+AF226+AF223+AF229+AF217+AF232</f>
        <v>0</v>
      </c>
      <c r="AG239" s="39"/>
      <c r="AH239" s="36"/>
    </row>
    <row r="240" spans="1:34" ht="38.25" customHeight="1" x14ac:dyDescent="0.25">
      <c r="A240" s="5"/>
      <c r="B240" s="9" t="s">
        <v>38</v>
      </c>
      <c r="C240" s="12">
        <f>SUM(D240:AF240)</f>
        <v>8203</v>
      </c>
      <c r="D240" s="12">
        <v>996</v>
      </c>
      <c r="E240" s="12">
        <v>496</v>
      </c>
      <c r="F240" s="12">
        <v>508</v>
      </c>
      <c r="G240" s="12">
        <v>758</v>
      </c>
      <c r="H240" s="12">
        <v>1485</v>
      </c>
      <c r="I240" s="12">
        <v>638</v>
      </c>
      <c r="J240" s="12">
        <v>436</v>
      </c>
      <c r="K240" s="12">
        <v>904</v>
      </c>
      <c r="L240" s="12"/>
      <c r="M240" s="12"/>
      <c r="N240" s="12">
        <v>201</v>
      </c>
      <c r="O240" s="12">
        <v>91</v>
      </c>
      <c r="P240" s="12"/>
      <c r="Q240" s="12"/>
      <c r="R240" s="12">
        <v>141</v>
      </c>
      <c r="S240" s="12">
        <v>59</v>
      </c>
      <c r="T240" s="12">
        <v>63</v>
      </c>
      <c r="U240" s="12"/>
      <c r="V240" s="12">
        <v>293</v>
      </c>
      <c r="W240" s="12">
        <v>0</v>
      </c>
      <c r="X240" s="12">
        <v>0</v>
      </c>
      <c r="Y240" s="12">
        <v>629</v>
      </c>
      <c r="Z240" s="12">
        <v>80</v>
      </c>
      <c r="AA240" s="12">
        <v>228</v>
      </c>
      <c r="AB240" s="12">
        <v>109</v>
      </c>
      <c r="AC240" s="12">
        <v>88</v>
      </c>
      <c r="AD240" s="12">
        <v>0</v>
      </c>
      <c r="AE240" s="12">
        <v>0</v>
      </c>
      <c r="AF240" s="12">
        <v>0</v>
      </c>
    </row>
    <row r="241" spans="1:32" ht="28.5" x14ac:dyDescent="0.25">
      <c r="A241" s="83" t="s">
        <v>0</v>
      </c>
      <c r="B241" s="83" t="s">
        <v>227</v>
      </c>
      <c r="C241" s="29">
        <f t="shared" ref="C241:AF241" si="87">C239+C207+C164+C141+C71</f>
        <v>71136</v>
      </c>
      <c r="D241" s="29">
        <f>D239+D207+D164+D141+D71</f>
        <v>9541</v>
      </c>
      <c r="E241" s="29">
        <f t="shared" si="87"/>
        <v>3400</v>
      </c>
      <c r="F241" s="29">
        <f t="shared" si="87"/>
        <v>5961</v>
      </c>
      <c r="G241" s="29">
        <f t="shared" si="87"/>
        <v>9017</v>
      </c>
      <c r="H241" s="29">
        <f t="shared" si="87"/>
        <v>12136</v>
      </c>
      <c r="I241" s="29">
        <f t="shared" si="87"/>
        <v>3107</v>
      </c>
      <c r="J241" s="29">
        <f t="shared" si="87"/>
        <v>4226</v>
      </c>
      <c r="K241" s="29">
        <f t="shared" si="87"/>
        <v>6145</v>
      </c>
      <c r="L241" s="29"/>
      <c r="M241" s="29"/>
      <c r="N241" s="29">
        <f t="shared" si="87"/>
        <v>1921</v>
      </c>
      <c r="O241" s="29">
        <f t="shared" si="87"/>
        <v>946</v>
      </c>
      <c r="P241" s="29"/>
      <c r="Q241" s="29"/>
      <c r="R241" s="29">
        <f t="shared" si="87"/>
        <v>1681</v>
      </c>
      <c r="S241" s="29">
        <f t="shared" si="87"/>
        <v>748</v>
      </c>
      <c r="T241" s="29">
        <f t="shared" si="87"/>
        <v>2120</v>
      </c>
      <c r="U241" s="29"/>
      <c r="V241" s="29">
        <f t="shared" si="87"/>
        <v>2545</v>
      </c>
      <c r="W241" s="29">
        <f>W239+W207+W164+W141+W71</f>
        <v>0</v>
      </c>
      <c r="X241" s="29">
        <f>X239+X207+X164+X141+X71</f>
        <v>0</v>
      </c>
      <c r="Y241" s="29">
        <f t="shared" si="87"/>
        <v>4240</v>
      </c>
      <c r="Z241" s="29">
        <f t="shared" si="87"/>
        <v>330</v>
      </c>
      <c r="AA241" s="29">
        <f t="shared" si="87"/>
        <v>1491</v>
      </c>
      <c r="AB241" s="29">
        <f t="shared" si="87"/>
        <v>960</v>
      </c>
      <c r="AC241" s="29">
        <f t="shared" si="87"/>
        <v>621</v>
      </c>
      <c r="AD241" s="29">
        <f t="shared" si="87"/>
        <v>0</v>
      </c>
      <c r="AE241" s="29">
        <f t="shared" ref="AE241" si="88">AE239+AE207+AE164+AE141+AE71</f>
        <v>0</v>
      </c>
      <c r="AF241" s="29">
        <f t="shared" si="87"/>
        <v>0</v>
      </c>
    </row>
    <row r="242" spans="1:32" x14ac:dyDescent="0.25">
      <c r="A242" s="79">
        <f>A238+A232+A229+A226+A223+A217+A206+A201+A196+A192+A183+A178+A173+A163+A149+A140+A137+A133+A129+A126+A118+A79+A70+A67+A64+A61+A58+A54+A50+A39+A32+A29+A186+A235</f>
        <v>153</v>
      </c>
      <c r="B242" s="81"/>
      <c r="C242" s="54">
        <f>C240+C241</f>
        <v>79339</v>
      </c>
      <c r="D242" s="54">
        <f>D240+D241</f>
        <v>10537</v>
      </c>
      <c r="E242" s="54">
        <f t="shared" ref="E242:AF242" si="89">E240+E241</f>
        <v>3896</v>
      </c>
      <c r="F242" s="54">
        <f t="shared" si="89"/>
        <v>6469</v>
      </c>
      <c r="G242" s="54">
        <f t="shared" si="89"/>
        <v>9775</v>
      </c>
      <c r="H242" s="54">
        <f t="shared" si="89"/>
        <v>13621</v>
      </c>
      <c r="I242" s="54">
        <f t="shared" si="89"/>
        <v>3745</v>
      </c>
      <c r="J242" s="54">
        <f t="shared" si="89"/>
        <v>4662</v>
      </c>
      <c r="K242" s="54">
        <f t="shared" si="89"/>
        <v>7049</v>
      </c>
      <c r="L242" s="54"/>
      <c r="M242" s="54"/>
      <c r="N242" s="54">
        <f t="shared" si="89"/>
        <v>2122</v>
      </c>
      <c r="O242" s="54">
        <f t="shared" si="89"/>
        <v>1037</v>
      </c>
      <c r="P242" s="54"/>
      <c r="Q242" s="54"/>
      <c r="R242" s="54">
        <f t="shared" si="89"/>
        <v>1822</v>
      </c>
      <c r="S242" s="54">
        <f t="shared" si="89"/>
        <v>807</v>
      </c>
      <c r="T242" s="54">
        <f t="shared" si="89"/>
        <v>2183</v>
      </c>
      <c r="U242" s="54"/>
      <c r="V242" s="54">
        <f t="shared" si="89"/>
        <v>2838</v>
      </c>
      <c r="W242" s="54">
        <f>W240+W241</f>
        <v>0</v>
      </c>
      <c r="X242" s="54">
        <f>X240+X241</f>
        <v>0</v>
      </c>
      <c r="Y242" s="54">
        <f t="shared" si="89"/>
        <v>4869</v>
      </c>
      <c r="Z242" s="54">
        <f t="shared" si="89"/>
        <v>410</v>
      </c>
      <c r="AA242" s="54">
        <f t="shared" si="89"/>
        <v>1719</v>
      </c>
      <c r="AB242" s="54">
        <f t="shared" si="89"/>
        <v>1069</v>
      </c>
      <c r="AC242" s="54">
        <f t="shared" si="89"/>
        <v>709</v>
      </c>
      <c r="AD242" s="54">
        <f t="shared" si="89"/>
        <v>0</v>
      </c>
      <c r="AE242" s="54">
        <f t="shared" ref="AE242" si="90">AE240+AE241</f>
        <v>0</v>
      </c>
      <c r="AF242" s="54">
        <f t="shared" si="89"/>
        <v>0</v>
      </c>
    </row>
  </sheetData>
  <mergeCells count="44">
    <mergeCell ref="B233:AF233"/>
    <mergeCell ref="B236:AF236"/>
    <mergeCell ref="B208:AF208"/>
    <mergeCell ref="B209:AF209"/>
    <mergeCell ref="B218:AF218"/>
    <mergeCell ref="B224:AF224"/>
    <mergeCell ref="B227:AF227"/>
    <mergeCell ref="B230:AF230"/>
    <mergeCell ref="B202:AF202"/>
    <mergeCell ref="B142:AF142"/>
    <mergeCell ref="B143:AF143"/>
    <mergeCell ref="B150:AF150"/>
    <mergeCell ref="B165:AF165"/>
    <mergeCell ref="B166:AF166"/>
    <mergeCell ref="B174:AF174"/>
    <mergeCell ref="B179:AF179"/>
    <mergeCell ref="B184:AF184"/>
    <mergeCell ref="B187:AF187"/>
    <mergeCell ref="B193:AF193"/>
    <mergeCell ref="B197:AF197"/>
    <mergeCell ref="B138:AF138"/>
    <mergeCell ref="B59:AF59"/>
    <mergeCell ref="B62:AF62"/>
    <mergeCell ref="B65:AF65"/>
    <mergeCell ref="B68:AF68"/>
    <mergeCell ref="B72:AF72"/>
    <mergeCell ref="B73:AF73"/>
    <mergeCell ref="B80:AF80"/>
    <mergeCell ref="B119:AF119"/>
    <mergeCell ref="B127:AF127"/>
    <mergeCell ref="B130:AF130"/>
    <mergeCell ref="B134:AF134"/>
    <mergeCell ref="B55:AF55"/>
    <mergeCell ref="I1:AF1"/>
    <mergeCell ref="B2:AF2"/>
    <mergeCell ref="A4:A5"/>
    <mergeCell ref="B4:B5"/>
    <mergeCell ref="C4:AF4"/>
    <mergeCell ref="B7:AF7"/>
    <mergeCell ref="B8:AF8"/>
    <mergeCell ref="B30:AF30"/>
    <mergeCell ref="B33:AF33"/>
    <mergeCell ref="B40:AF40"/>
    <mergeCell ref="B51:AF5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"/>
  <sheetViews>
    <sheetView topLeftCell="A4" zoomScale="70" zoomScaleNormal="70" workbookViewId="0">
      <pane xSplit="3" ySplit="2" topLeftCell="D15" activePane="bottomRight" state="frozen"/>
      <selection activeCell="A4" sqref="A4"/>
      <selection pane="topRight" activeCell="D4" sqref="D4"/>
      <selection pane="bottomLeft" activeCell="A6" sqref="A6"/>
      <selection pane="bottomRight" activeCell="F101" sqref="F101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106" customWidth="1"/>
    <col min="7" max="7" width="8.140625" style="25" customWidth="1"/>
    <col min="8" max="8" width="8.28515625" style="2" customWidth="1"/>
    <col min="9" max="9" width="7.140625" style="92" customWidth="1"/>
    <col min="10" max="10" width="6.7109375" style="2" customWidth="1"/>
    <col min="11" max="11" width="7" style="92" customWidth="1"/>
    <col min="12" max="12" width="0.140625" style="92" hidden="1" customWidth="1"/>
    <col min="13" max="13" width="7.7109375" style="92" hidden="1" customWidth="1"/>
    <col min="14" max="15" width="6.5703125" style="2" customWidth="1"/>
    <col min="16" max="16" width="8.42578125" style="2" customWidth="1"/>
    <col min="17" max="17" width="7.42578125" style="2" customWidth="1"/>
    <col min="18" max="18" width="6.28515625" style="2" customWidth="1"/>
    <col min="19" max="19" width="7.85546875" style="2" customWidth="1"/>
    <col min="20" max="20" width="6.5703125" style="2" customWidth="1"/>
    <col min="21" max="21" width="8.42578125" style="2" customWidth="1"/>
    <col min="22" max="22" width="6.5703125" style="92" customWidth="1"/>
    <col min="23" max="23" width="8.42578125" style="2" customWidth="1"/>
    <col min="24" max="24" width="7.42578125" style="2" customWidth="1"/>
    <col min="25" max="25" width="6.5703125" style="92" customWidth="1"/>
    <col min="26" max="27" width="6.140625" style="2" customWidth="1"/>
    <col min="28" max="28" width="7.42578125" style="2" customWidth="1"/>
    <col min="29" max="29" width="6.5703125" style="2" customWidth="1"/>
    <col min="30" max="30" width="7.42578125" style="2" customWidth="1"/>
    <col min="31" max="32" width="9.140625" style="36"/>
    <col min="33" max="16384" width="9.140625" style="2"/>
  </cols>
  <sheetData>
    <row r="1" spans="1:32" ht="12.75" customHeight="1" x14ac:dyDescent="0.25">
      <c r="A1" s="18"/>
      <c r="B1" s="4"/>
      <c r="F1" s="9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2" ht="12" customHeight="1" x14ac:dyDescent="0.25">
      <c r="A2" s="20"/>
      <c r="B2" s="151" t="s">
        <v>228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2" ht="15" customHeight="1" x14ac:dyDescent="0.25">
      <c r="A3" s="55"/>
      <c r="B3" s="48"/>
      <c r="C3" s="48"/>
      <c r="D3" s="14"/>
      <c r="E3" s="14"/>
      <c r="F3" s="93"/>
      <c r="G3" s="14"/>
      <c r="H3" s="14"/>
      <c r="I3" s="93"/>
      <c r="J3" s="14"/>
      <c r="K3" s="93"/>
      <c r="L3" s="93"/>
      <c r="M3" s="93"/>
      <c r="N3" s="14"/>
      <c r="O3" s="14"/>
      <c r="P3" s="14"/>
      <c r="Q3" s="14"/>
      <c r="R3" s="14"/>
      <c r="S3" s="14"/>
      <c r="T3" s="14"/>
      <c r="U3" s="14"/>
      <c r="V3" s="93"/>
      <c r="W3" s="14"/>
      <c r="X3" s="14"/>
      <c r="Y3" s="93"/>
      <c r="Z3" s="14"/>
      <c r="AA3" s="14"/>
      <c r="AB3" s="14"/>
      <c r="AC3" s="14"/>
      <c r="AD3" s="14"/>
    </row>
    <row r="4" spans="1:32" ht="15.75" customHeight="1" x14ac:dyDescent="0.25">
      <c r="A4" s="153" t="s">
        <v>1</v>
      </c>
      <c r="B4" s="157" t="s">
        <v>193</v>
      </c>
      <c r="C4" s="152" t="s">
        <v>192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</row>
    <row r="5" spans="1:32" ht="120" customHeight="1" x14ac:dyDescent="0.25">
      <c r="A5" s="153"/>
      <c r="B5" s="157"/>
      <c r="C5" s="77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</row>
    <row r="6" spans="1:32" s="11" customFormat="1" x14ac:dyDescent="0.25">
      <c r="A6" s="84">
        <v>1</v>
      </c>
      <c r="B6" s="87">
        <v>2</v>
      </c>
      <c r="C6" s="87">
        <v>3</v>
      </c>
      <c r="D6" s="89">
        <v>4</v>
      </c>
      <c r="E6" s="108">
        <v>5</v>
      </c>
      <c r="F6" s="95">
        <v>6</v>
      </c>
      <c r="G6" s="114">
        <v>7</v>
      </c>
      <c r="H6" s="114">
        <v>8</v>
      </c>
      <c r="I6" s="114">
        <v>9</v>
      </c>
      <c r="J6" s="95">
        <v>10</v>
      </c>
      <c r="K6" s="114">
        <v>11</v>
      </c>
      <c r="L6" s="114">
        <v>12</v>
      </c>
      <c r="M6" s="114">
        <v>13</v>
      </c>
      <c r="N6" s="95">
        <v>12</v>
      </c>
      <c r="O6" s="114">
        <v>13</v>
      </c>
      <c r="P6" s="114">
        <v>14</v>
      </c>
      <c r="Q6" s="114">
        <v>15</v>
      </c>
      <c r="R6" s="95">
        <v>16</v>
      </c>
      <c r="S6" s="114">
        <v>17</v>
      </c>
      <c r="T6" s="114">
        <v>18</v>
      </c>
      <c r="U6" s="114">
        <v>19</v>
      </c>
      <c r="V6" s="95">
        <v>20</v>
      </c>
      <c r="W6" s="114">
        <v>21</v>
      </c>
      <c r="X6" s="114">
        <v>22</v>
      </c>
      <c r="Y6" s="114">
        <v>23</v>
      </c>
      <c r="Z6" s="95">
        <v>24</v>
      </c>
      <c r="AA6" s="114">
        <v>25</v>
      </c>
      <c r="AB6" s="114">
        <v>26</v>
      </c>
      <c r="AC6" s="114">
        <v>27</v>
      </c>
      <c r="AD6" s="95">
        <v>28</v>
      </c>
      <c r="AE6" s="39"/>
      <c r="AF6" s="39"/>
    </row>
    <row r="7" spans="1:32" x14ac:dyDescent="0.25">
      <c r="A7" s="87"/>
      <c r="B7" s="157" t="s">
        <v>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</row>
    <row r="8" spans="1:32" x14ac:dyDescent="0.25">
      <c r="A8" s="5"/>
      <c r="B8" s="156" t="s">
        <v>30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2" ht="183.75" customHeight="1" x14ac:dyDescent="0.25">
      <c r="A9" s="5">
        <v>1</v>
      </c>
      <c r="B9" s="6" t="s">
        <v>133</v>
      </c>
      <c r="C9" s="12">
        <f t="shared" ref="C9:C27" si="0">SUM(D9:AD9)</f>
        <v>1</v>
      </c>
      <c r="D9" s="12">
        <v>0</v>
      </c>
      <c r="E9" s="12">
        <v>0</v>
      </c>
      <c r="F9" s="96">
        <v>0</v>
      </c>
      <c r="G9" s="12">
        <v>0</v>
      </c>
      <c r="H9" s="12">
        <v>1</v>
      </c>
      <c r="I9" s="96">
        <v>0</v>
      </c>
      <c r="J9" s="12">
        <v>0</v>
      </c>
      <c r="K9" s="96">
        <v>0</v>
      </c>
      <c r="L9" s="96"/>
      <c r="M9" s="96"/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96">
        <v>0</v>
      </c>
      <c r="W9" s="12">
        <v>0</v>
      </c>
      <c r="X9" s="12">
        <v>0</v>
      </c>
      <c r="Y9" s="96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</row>
    <row r="10" spans="1:32" ht="49.5" customHeight="1" x14ac:dyDescent="0.25">
      <c r="A10" s="5">
        <v>2</v>
      </c>
      <c r="B10" s="6" t="s">
        <v>14</v>
      </c>
      <c r="C10" s="12">
        <f t="shared" si="0"/>
        <v>335</v>
      </c>
      <c r="D10" s="12">
        <v>19</v>
      </c>
      <c r="E10" s="12">
        <v>29</v>
      </c>
      <c r="F10" s="96">
        <v>5</v>
      </c>
      <c r="G10" s="12">
        <v>4</v>
      </c>
      <c r="H10" s="12">
        <v>91</v>
      </c>
      <c r="I10" s="96">
        <v>19</v>
      </c>
      <c r="J10" s="12">
        <v>30</v>
      </c>
      <c r="K10" s="96">
        <v>10</v>
      </c>
      <c r="L10" s="96"/>
      <c r="M10" s="96"/>
      <c r="N10" s="12">
        <v>2</v>
      </c>
      <c r="O10" s="12">
        <v>3</v>
      </c>
      <c r="P10" s="12">
        <v>0</v>
      </c>
      <c r="Q10" s="12">
        <v>0</v>
      </c>
      <c r="R10" s="12">
        <v>2</v>
      </c>
      <c r="S10" s="12">
        <v>7</v>
      </c>
      <c r="T10" s="12">
        <v>5</v>
      </c>
      <c r="U10" s="12">
        <v>0</v>
      </c>
      <c r="V10" s="96">
        <v>29</v>
      </c>
      <c r="W10" s="12">
        <v>0</v>
      </c>
      <c r="X10" s="12">
        <v>0</v>
      </c>
      <c r="Y10" s="96">
        <v>52</v>
      </c>
      <c r="Z10" s="12">
        <v>8</v>
      </c>
      <c r="AA10" s="12">
        <v>8</v>
      </c>
      <c r="AB10" s="12">
        <v>9</v>
      </c>
      <c r="AC10" s="12">
        <v>3</v>
      </c>
      <c r="AD10" s="12">
        <v>0</v>
      </c>
    </row>
    <row r="11" spans="1:32" ht="61.5" customHeight="1" x14ac:dyDescent="0.25">
      <c r="A11" s="5">
        <v>3</v>
      </c>
      <c r="B11" s="6" t="s">
        <v>60</v>
      </c>
      <c r="C11" s="12">
        <f t="shared" si="0"/>
        <v>15</v>
      </c>
      <c r="D11" s="12">
        <v>0</v>
      </c>
      <c r="E11" s="12">
        <v>0</v>
      </c>
      <c r="F11" s="96">
        <v>0</v>
      </c>
      <c r="G11" s="12">
        <v>2</v>
      </c>
      <c r="H11" s="12">
        <v>0</v>
      </c>
      <c r="I11" s="96">
        <v>6</v>
      </c>
      <c r="J11" s="12">
        <v>1</v>
      </c>
      <c r="K11" s="96">
        <v>0</v>
      </c>
      <c r="L11" s="96"/>
      <c r="M11" s="96"/>
      <c r="N11" s="12">
        <v>0</v>
      </c>
      <c r="O11" s="12">
        <v>2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96">
        <v>4</v>
      </c>
      <c r="W11" s="12">
        <v>0</v>
      </c>
      <c r="X11" s="12">
        <v>0</v>
      </c>
      <c r="Y11" s="96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</row>
    <row r="12" spans="1:32" ht="91.5" customHeight="1" x14ac:dyDescent="0.25">
      <c r="A12" s="5">
        <v>4</v>
      </c>
      <c r="B12" s="10" t="s">
        <v>98</v>
      </c>
      <c r="C12" s="12">
        <f t="shared" si="0"/>
        <v>123</v>
      </c>
      <c r="D12" s="12">
        <v>14</v>
      </c>
      <c r="E12" s="12">
        <v>5</v>
      </c>
      <c r="F12" s="96">
        <v>5</v>
      </c>
      <c r="G12" s="12">
        <v>13</v>
      </c>
      <c r="H12" s="12">
        <v>16</v>
      </c>
      <c r="I12" s="96">
        <v>6</v>
      </c>
      <c r="J12" s="12">
        <v>9</v>
      </c>
      <c r="K12" s="96">
        <v>4</v>
      </c>
      <c r="L12" s="96"/>
      <c r="M12" s="96"/>
      <c r="N12" s="12">
        <v>10</v>
      </c>
      <c r="O12" s="12">
        <v>2</v>
      </c>
      <c r="P12" s="12">
        <v>0</v>
      </c>
      <c r="Q12" s="12">
        <v>0</v>
      </c>
      <c r="R12" s="12">
        <v>2</v>
      </c>
      <c r="S12" s="12">
        <v>1</v>
      </c>
      <c r="T12" s="12">
        <v>0</v>
      </c>
      <c r="U12" s="12">
        <v>0</v>
      </c>
      <c r="V12" s="96">
        <v>4</v>
      </c>
      <c r="W12" s="12">
        <v>0</v>
      </c>
      <c r="X12" s="12">
        <v>0</v>
      </c>
      <c r="Y12" s="96">
        <v>0</v>
      </c>
      <c r="Z12" s="12">
        <v>1</v>
      </c>
      <c r="AA12" s="12">
        <v>12</v>
      </c>
      <c r="AB12" s="12">
        <v>10</v>
      </c>
      <c r="AC12" s="12">
        <v>9</v>
      </c>
      <c r="AD12" s="12">
        <v>0</v>
      </c>
    </row>
    <row r="13" spans="1:32" ht="36.75" customHeight="1" x14ac:dyDescent="0.25">
      <c r="A13" s="5">
        <v>5</v>
      </c>
      <c r="B13" s="6" t="s">
        <v>61</v>
      </c>
      <c r="C13" s="12">
        <f t="shared" si="0"/>
        <v>10</v>
      </c>
      <c r="D13" s="12">
        <v>3</v>
      </c>
      <c r="E13" s="12">
        <v>0</v>
      </c>
      <c r="F13" s="96">
        <v>0</v>
      </c>
      <c r="G13" s="12">
        <v>0</v>
      </c>
      <c r="H13" s="12">
        <v>1</v>
      </c>
      <c r="I13" s="96">
        <v>0</v>
      </c>
      <c r="J13" s="12">
        <v>0</v>
      </c>
      <c r="K13" s="96">
        <v>0</v>
      </c>
      <c r="L13" s="96"/>
      <c r="M13" s="96"/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96">
        <v>0</v>
      </c>
      <c r="W13" s="12">
        <v>0</v>
      </c>
      <c r="X13" s="12">
        <v>0</v>
      </c>
      <c r="Y13" s="96">
        <v>4</v>
      </c>
      <c r="Z13" s="12">
        <v>0</v>
      </c>
      <c r="AA13" s="12">
        <v>0</v>
      </c>
      <c r="AB13" s="12">
        <v>0</v>
      </c>
      <c r="AC13" s="12">
        <v>2</v>
      </c>
      <c r="AD13" s="12">
        <v>0</v>
      </c>
    </row>
    <row r="14" spans="1:32" ht="122.25" customHeight="1" x14ac:dyDescent="0.25">
      <c r="A14" s="5">
        <v>6</v>
      </c>
      <c r="B14" s="6" t="s">
        <v>134</v>
      </c>
      <c r="C14" s="12">
        <f t="shared" si="0"/>
        <v>3</v>
      </c>
      <c r="D14" s="12">
        <v>1</v>
      </c>
      <c r="E14" s="12">
        <v>0</v>
      </c>
      <c r="F14" s="96">
        <v>0</v>
      </c>
      <c r="G14" s="12">
        <v>0</v>
      </c>
      <c r="H14" s="12">
        <v>1</v>
      </c>
      <c r="I14" s="96">
        <v>0</v>
      </c>
      <c r="J14" s="12">
        <v>0</v>
      </c>
      <c r="K14" s="96">
        <v>0</v>
      </c>
      <c r="L14" s="96"/>
      <c r="M14" s="96"/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96">
        <v>0</v>
      </c>
      <c r="W14" s="12">
        <v>0</v>
      </c>
      <c r="X14" s="12">
        <v>0</v>
      </c>
      <c r="Y14" s="96">
        <v>1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</row>
    <row r="15" spans="1:32" ht="37.5" customHeight="1" x14ac:dyDescent="0.25">
      <c r="A15" s="5">
        <v>7</v>
      </c>
      <c r="B15" s="9" t="s">
        <v>50</v>
      </c>
      <c r="C15" s="12">
        <f t="shared" si="0"/>
        <v>0</v>
      </c>
      <c r="D15" s="12">
        <v>0</v>
      </c>
      <c r="E15" s="12">
        <v>0</v>
      </c>
      <c r="F15" s="96">
        <v>0</v>
      </c>
      <c r="G15" s="12">
        <v>0</v>
      </c>
      <c r="H15" s="12">
        <v>0</v>
      </c>
      <c r="I15" s="96">
        <v>0</v>
      </c>
      <c r="J15" s="12">
        <v>0</v>
      </c>
      <c r="K15" s="96">
        <v>0</v>
      </c>
      <c r="L15" s="96"/>
      <c r="M15" s="96"/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96">
        <v>0</v>
      </c>
      <c r="W15" s="12">
        <v>0</v>
      </c>
      <c r="X15" s="12">
        <v>0</v>
      </c>
      <c r="Y15" s="96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</row>
    <row r="16" spans="1:32" ht="45.75" customHeight="1" x14ac:dyDescent="0.25">
      <c r="A16" s="5">
        <v>8</v>
      </c>
      <c r="B16" s="30" t="s">
        <v>51</v>
      </c>
      <c r="C16" s="12">
        <f t="shared" si="0"/>
        <v>11</v>
      </c>
      <c r="D16" s="12">
        <v>0</v>
      </c>
      <c r="E16" s="12">
        <v>0</v>
      </c>
      <c r="F16" s="96">
        <v>1</v>
      </c>
      <c r="G16" s="12">
        <v>1</v>
      </c>
      <c r="H16" s="12">
        <v>0</v>
      </c>
      <c r="I16" s="96">
        <v>1</v>
      </c>
      <c r="J16" s="12">
        <v>0</v>
      </c>
      <c r="K16" s="96">
        <v>0</v>
      </c>
      <c r="L16" s="96"/>
      <c r="M16" s="96"/>
      <c r="N16" s="12">
        <v>3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96">
        <v>1</v>
      </c>
      <c r="W16" s="12">
        <v>0</v>
      </c>
      <c r="X16" s="12">
        <v>0</v>
      </c>
      <c r="Y16" s="96">
        <v>0</v>
      </c>
      <c r="Z16" s="12">
        <v>0</v>
      </c>
      <c r="AA16" s="12">
        <v>3</v>
      </c>
      <c r="AB16" s="12">
        <v>1</v>
      </c>
      <c r="AC16" s="12">
        <v>0</v>
      </c>
      <c r="AD16" s="12">
        <v>0</v>
      </c>
    </row>
    <row r="17" spans="1:32" ht="45" x14ac:dyDescent="0.25">
      <c r="A17" s="5">
        <v>9</v>
      </c>
      <c r="B17" s="30" t="s">
        <v>157</v>
      </c>
      <c r="C17" s="12">
        <f t="shared" si="0"/>
        <v>1</v>
      </c>
      <c r="D17" s="12">
        <v>0</v>
      </c>
      <c r="E17" s="12">
        <v>0</v>
      </c>
      <c r="F17" s="96">
        <v>0</v>
      </c>
      <c r="G17" s="12">
        <v>1</v>
      </c>
      <c r="H17" s="12">
        <v>0</v>
      </c>
      <c r="I17" s="96">
        <v>0</v>
      </c>
      <c r="J17" s="12">
        <v>0</v>
      </c>
      <c r="K17" s="96">
        <v>0</v>
      </c>
      <c r="L17" s="96"/>
      <c r="M17" s="96"/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96">
        <v>0</v>
      </c>
      <c r="W17" s="12">
        <v>0</v>
      </c>
      <c r="X17" s="12">
        <v>0</v>
      </c>
      <c r="Y17" s="96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</row>
    <row r="18" spans="1:32" ht="46.5" customHeight="1" x14ac:dyDescent="0.25">
      <c r="A18" s="5">
        <v>10</v>
      </c>
      <c r="B18" s="22" t="s">
        <v>144</v>
      </c>
      <c r="C18" s="12">
        <f t="shared" si="0"/>
        <v>2</v>
      </c>
      <c r="D18" s="12">
        <v>0</v>
      </c>
      <c r="E18" s="12">
        <v>0</v>
      </c>
      <c r="F18" s="96">
        <v>0</v>
      </c>
      <c r="G18" s="12">
        <v>0</v>
      </c>
      <c r="H18" s="12">
        <v>0</v>
      </c>
      <c r="I18" s="96">
        <v>0</v>
      </c>
      <c r="J18" s="12">
        <v>0</v>
      </c>
      <c r="K18" s="96">
        <v>0</v>
      </c>
      <c r="L18" s="96"/>
      <c r="M18" s="96"/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96">
        <v>0</v>
      </c>
      <c r="W18" s="12">
        <v>0</v>
      </c>
      <c r="X18" s="12">
        <v>0</v>
      </c>
      <c r="Y18" s="96">
        <v>1</v>
      </c>
      <c r="Z18" s="12">
        <v>0</v>
      </c>
      <c r="AA18" s="12">
        <v>0</v>
      </c>
      <c r="AB18" s="12">
        <v>0</v>
      </c>
      <c r="AC18" s="12">
        <v>1</v>
      </c>
      <c r="AD18" s="12">
        <v>0</v>
      </c>
    </row>
    <row r="19" spans="1:32" ht="30" x14ac:dyDescent="0.25">
      <c r="A19" s="5">
        <v>11</v>
      </c>
      <c r="B19" s="9" t="s">
        <v>145</v>
      </c>
      <c r="C19" s="12">
        <f t="shared" si="0"/>
        <v>0</v>
      </c>
      <c r="D19" s="12">
        <v>0</v>
      </c>
      <c r="E19" s="12">
        <v>0</v>
      </c>
      <c r="F19" s="96">
        <v>0</v>
      </c>
      <c r="G19" s="12">
        <v>0</v>
      </c>
      <c r="H19" s="12">
        <v>0</v>
      </c>
      <c r="I19" s="96">
        <v>0</v>
      </c>
      <c r="J19" s="12">
        <v>0</v>
      </c>
      <c r="K19" s="96">
        <v>0</v>
      </c>
      <c r="L19" s="96"/>
      <c r="M19" s="96"/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96">
        <v>0</v>
      </c>
      <c r="W19" s="12">
        <v>0</v>
      </c>
      <c r="X19" s="12">
        <v>0</v>
      </c>
      <c r="Y19" s="96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</row>
    <row r="20" spans="1:32" ht="34.5" customHeight="1" x14ac:dyDescent="0.25">
      <c r="A20" s="5">
        <v>12</v>
      </c>
      <c r="B20" s="6" t="s">
        <v>135</v>
      </c>
      <c r="C20" s="12">
        <f t="shared" si="0"/>
        <v>21</v>
      </c>
      <c r="D20" s="12">
        <v>0</v>
      </c>
      <c r="E20" s="12">
        <v>7</v>
      </c>
      <c r="F20" s="96">
        <v>0</v>
      </c>
      <c r="G20" s="12">
        <v>0</v>
      </c>
      <c r="H20" s="12">
        <v>1</v>
      </c>
      <c r="I20" s="96">
        <v>0</v>
      </c>
      <c r="J20" s="12">
        <v>0</v>
      </c>
      <c r="K20" s="96">
        <v>0</v>
      </c>
      <c r="L20" s="96"/>
      <c r="M20" s="96"/>
      <c r="N20" s="12">
        <v>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96">
        <v>1</v>
      </c>
      <c r="W20" s="12">
        <v>0</v>
      </c>
      <c r="X20" s="12">
        <v>0</v>
      </c>
      <c r="Y20" s="96">
        <v>2</v>
      </c>
      <c r="Z20" s="12">
        <v>5</v>
      </c>
      <c r="AA20" s="12">
        <v>3</v>
      </c>
      <c r="AB20" s="12">
        <v>0</v>
      </c>
      <c r="AC20" s="12">
        <v>0</v>
      </c>
      <c r="AD20" s="12">
        <v>0</v>
      </c>
    </row>
    <row r="21" spans="1:32" ht="33" customHeight="1" x14ac:dyDescent="0.25">
      <c r="A21" s="5">
        <v>13</v>
      </c>
      <c r="B21" s="6" t="s">
        <v>182</v>
      </c>
      <c r="C21" s="12">
        <f t="shared" si="0"/>
        <v>2</v>
      </c>
      <c r="D21" s="12">
        <v>0</v>
      </c>
      <c r="E21" s="12">
        <v>0</v>
      </c>
      <c r="F21" s="96">
        <v>1</v>
      </c>
      <c r="G21" s="12">
        <v>0</v>
      </c>
      <c r="H21" s="12">
        <v>0</v>
      </c>
      <c r="I21" s="96">
        <v>0</v>
      </c>
      <c r="J21" s="12">
        <v>0</v>
      </c>
      <c r="K21" s="96">
        <v>0</v>
      </c>
      <c r="L21" s="96"/>
      <c r="M21" s="96"/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96">
        <v>0</v>
      </c>
      <c r="W21" s="12">
        <v>0</v>
      </c>
      <c r="X21" s="12">
        <v>0</v>
      </c>
      <c r="Y21" s="96">
        <v>0</v>
      </c>
      <c r="Z21" s="12">
        <v>0</v>
      </c>
      <c r="AA21" s="12">
        <v>1</v>
      </c>
      <c r="AB21" s="12">
        <v>0</v>
      </c>
      <c r="AC21" s="12">
        <v>0</v>
      </c>
      <c r="AD21" s="12">
        <v>0</v>
      </c>
    </row>
    <row r="22" spans="1:32" ht="45" x14ac:dyDescent="0.25">
      <c r="A22" s="5">
        <v>14</v>
      </c>
      <c r="B22" s="9" t="s">
        <v>150</v>
      </c>
      <c r="C22" s="12">
        <f t="shared" si="0"/>
        <v>2</v>
      </c>
      <c r="D22" s="12">
        <v>0</v>
      </c>
      <c r="E22" s="12">
        <v>0</v>
      </c>
      <c r="F22" s="96">
        <v>0</v>
      </c>
      <c r="G22" s="12">
        <v>0</v>
      </c>
      <c r="H22" s="12">
        <v>1</v>
      </c>
      <c r="I22" s="96">
        <v>0</v>
      </c>
      <c r="J22" s="12">
        <v>0</v>
      </c>
      <c r="K22" s="96">
        <v>0</v>
      </c>
      <c r="L22" s="96"/>
      <c r="M22" s="96"/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96">
        <v>0</v>
      </c>
      <c r="W22" s="12">
        <v>0</v>
      </c>
      <c r="X22" s="12">
        <v>0</v>
      </c>
      <c r="Y22" s="96">
        <v>0</v>
      </c>
      <c r="Z22" s="12">
        <v>0</v>
      </c>
      <c r="AA22" s="12">
        <v>0</v>
      </c>
      <c r="AB22" s="12">
        <v>1</v>
      </c>
      <c r="AC22" s="12">
        <v>0</v>
      </c>
      <c r="AD22" s="12">
        <v>0</v>
      </c>
    </row>
    <row r="23" spans="1:32" ht="47.25" customHeight="1" x14ac:dyDescent="0.25">
      <c r="A23" s="5">
        <v>15</v>
      </c>
      <c r="B23" s="6" t="s">
        <v>151</v>
      </c>
      <c r="C23" s="12">
        <f t="shared" si="0"/>
        <v>278</v>
      </c>
      <c r="D23" s="12">
        <v>11</v>
      </c>
      <c r="E23" s="12">
        <v>2</v>
      </c>
      <c r="F23" s="96">
        <v>15</v>
      </c>
      <c r="G23" s="12">
        <v>22</v>
      </c>
      <c r="H23" s="12">
        <v>21</v>
      </c>
      <c r="I23" s="96">
        <v>3</v>
      </c>
      <c r="J23" s="12">
        <v>4</v>
      </c>
      <c r="K23" s="96">
        <v>9</v>
      </c>
      <c r="L23" s="96"/>
      <c r="M23" s="96"/>
      <c r="N23" s="12">
        <v>77</v>
      </c>
      <c r="O23" s="12">
        <v>1</v>
      </c>
      <c r="P23" s="12">
        <v>0</v>
      </c>
      <c r="Q23" s="12">
        <v>0</v>
      </c>
      <c r="R23" s="12">
        <v>2</v>
      </c>
      <c r="S23" s="12">
        <v>9</v>
      </c>
      <c r="T23" s="12">
        <v>4</v>
      </c>
      <c r="U23" s="12">
        <v>0</v>
      </c>
      <c r="V23" s="96">
        <v>26</v>
      </c>
      <c r="W23" s="12">
        <v>0</v>
      </c>
      <c r="X23" s="12">
        <v>0</v>
      </c>
      <c r="Y23" s="96">
        <v>0</v>
      </c>
      <c r="Z23" s="12">
        <v>12</v>
      </c>
      <c r="AA23" s="12">
        <v>44</v>
      </c>
      <c r="AB23" s="12">
        <v>7</v>
      </c>
      <c r="AC23" s="12">
        <v>9</v>
      </c>
      <c r="AD23" s="12">
        <v>0</v>
      </c>
    </row>
    <row r="24" spans="1:32" ht="33" customHeight="1" x14ac:dyDescent="0.25">
      <c r="A24" s="5">
        <v>16</v>
      </c>
      <c r="B24" s="6" t="s">
        <v>152</v>
      </c>
      <c r="C24" s="12">
        <f t="shared" si="0"/>
        <v>56</v>
      </c>
      <c r="D24" s="12">
        <v>1</v>
      </c>
      <c r="E24" s="12">
        <v>1</v>
      </c>
      <c r="F24" s="96">
        <v>2</v>
      </c>
      <c r="G24" s="12">
        <v>7</v>
      </c>
      <c r="H24" s="12">
        <v>3</v>
      </c>
      <c r="I24" s="96">
        <v>0</v>
      </c>
      <c r="J24" s="12">
        <v>1</v>
      </c>
      <c r="K24" s="96">
        <v>2</v>
      </c>
      <c r="L24" s="96"/>
      <c r="M24" s="96"/>
      <c r="N24" s="12">
        <v>15</v>
      </c>
      <c r="O24" s="12">
        <v>1</v>
      </c>
      <c r="P24" s="12">
        <v>0</v>
      </c>
      <c r="Q24" s="12">
        <v>0</v>
      </c>
      <c r="R24" s="12">
        <v>5</v>
      </c>
      <c r="S24" s="12">
        <v>0</v>
      </c>
      <c r="T24" s="12">
        <v>4</v>
      </c>
      <c r="U24" s="12">
        <v>0</v>
      </c>
      <c r="V24" s="96">
        <v>10</v>
      </c>
      <c r="W24" s="12">
        <v>0</v>
      </c>
      <c r="X24" s="12">
        <v>0</v>
      </c>
      <c r="Y24" s="96">
        <v>1</v>
      </c>
      <c r="Z24" s="12">
        <v>1</v>
      </c>
      <c r="AA24" s="12">
        <v>1</v>
      </c>
      <c r="AB24" s="12">
        <v>0</v>
      </c>
      <c r="AC24" s="12">
        <v>1</v>
      </c>
      <c r="AD24" s="12">
        <v>0</v>
      </c>
    </row>
    <row r="25" spans="1:32" ht="33" customHeight="1" x14ac:dyDescent="0.25">
      <c r="A25" s="5">
        <v>17</v>
      </c>
      <c r="B25" s="6" t="s">
        <v>174</v>
      </c>
      <c r="C25" s="12">
        <f t="shared" si="0"/>
        <v>1</v>
      </c>
      <c r="D25" s="12">
        <v>0</v>
      </c>
      <c r="E25" s="12">
        <v>0</v>
      </c>
      <c r="F25" s="96">
        <v>0</v>
      </c>
      <c r="G25" s="12">
        <v>1</v>
      </c>
      <c r="H25" s="12">
        <v>0</v>
      </c>
      <c r="I25" s="96">
        <v>0</v>
      </c>
      <c r="J25" s="12">
        <v>0</v>
      </c>
      <c r="K25" s="96">
        <v>0</v>
      </c>
      <c r="L25" s="96"/>
      <c r="M25" s="96"/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96">
        <v>0</v>
      </c>
      <c r="W25" s="12">
        <v>0</v>
      </c>
      <c r="X25" s="12">
        <v>0</v>
      </c>
      <c r="Y25" s="96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</row>
    <row r="26" spans="1:32" ht="33" customHeight="1" x14ac:dyDescent="0.25">
      <c r="A26" s="5">
        <v>18</v>
      </c>
      <c r="B26" s="6" t="s">
        <v>183</v>
      </c>
      <c r="C26" s="12">
        <f t="shared" si="0"/>
        <v>17</v>
      </c>
      <c r="D26" s="12">
        <v>0</v>
      </c>
      <c r="E26" s="12">
        <v>0</v>
      </c>
      <c r="F26" s="96">
        <v>0</v>
      </c>
      <c r="G26" s="12">
        <v>0</v>
      </c>
      <c r="H26" s="12">
        <v>3</v>
      </c>
      <c r="I26" s="96">
        <v>0</v>
      </c>
      <c r="J26" s="12">
        <v>0</v>
      </c>
      <c r="K26" s="96">
        <v>0</v>
      </c>
      <c r="L26" s="96"/>
      <c r="M26" s="96"/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96">
        <v>14</v>
      </c>
      <c r="W26" s="12">
        <v>0</v>
      </c>
      <c r="X26" s="12">
        <v>0</v>
      </c>
      <c r="Y26" s="96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</row>
    <row r="27" spans="1:32" ht="33" customHeight="1" x14ac:dyDescent="0.25">
      <c r="A27" s="5">
        <v>19</v>
      </c>
      <c r="B27" s="6" t="s">
        <v>218</v>
      </c>
      <c r="C27" s="12">
        <f t="shared" si="0"/>
        <v>1875</v>
      </c>
      <c r="D27" s="12">
        <v>161</v>
      </c>
      <c r="E27" s="12">
        <v>92</v>
      </c>
      <c r="F27" s="96">
        <v>207</v>
      </c>
      <c r="G27" s="12">
        <v>220</v>
      </c>
      <c r="H27" s="12">
        <v>258</v>
      </c>
      <c r="I27" s="96">
        <v>51</v>
      </c>
      <c r="J27" s="12">
        <v>125</v>
      </c>
      <c r="K27" s="96">
        <v>95</v>
      </c>
      <c r="L27" s="96"/>
      <c r="M27" s="96"/>
      <c r="N27" s="12">
        <v>78</v>
      </c>
      <c r="O27" s="12">
        <v>40</v>
      </c>
      <c r="P27" s="12">
        <v>0</v>
      </c>
      <c r="Q27" s="12">
        <v>0</v>
      </c>
      <c r="R27" s="12">
        <v>42</v>
      </c>
      <c r="S27" s="12">
        <v>38</v>
      </c>
      <c r="T27" s="12">
        <v>133</v>
      </c>
      <c r="U27" s="12">
        <v>0</v>
      </c>
      <c r="V27" s="96">
        <v>83</v>
      </c>
      <c r="W27" s="12">
        <v>0</v>
      </c>
      <c r="X27" s="12">
        <v>5</v>
      </c>
      <c r="Y27" s="96">
        <v>99</v>
      </c>
      <c r="Z27" s="12">
        <v>16</v>
      </c>
      <c r="AA27" s="12">
        <v>51</v>
      </c>
      <c r="AB27" s="12">
        <v>57</v>
      </c>
      <c r="AC27" s="12">
        <v>24</v>
      </c>
      <c r="AD27" s="12">
        <v>0</v>
      </c>
    </row>
    <row r="28" spans="1:32" ht="0.75" hidden="1" customHeight="1" x14ac:dyDescent="0.25">
      <c r="A28" s="5"/>
      <c r="B28" s="6"/>
      <c r="C28" s="12"/>
      <c r="D28" s="12"/>
      <c r="E28" s="12"/>
      <c r="F28" s="96"/>
      <c r="G28" s="12"/>
      <c r="H28" s="12"/>
      <c r="I28" s="96"/>
      <c r="J28" s="12"/>
      <c r="K28" s="96"/>
      <c r="L28" s="96"/>
      <c r="M28" s="96"/>
      <c r="N28" s="12"/>
      <c r="O28" s="12"/>
      <c r="P28" s="12"/>
      <c r="Q28" s="12"/>
      <c r="R28" s="12"/>
      <c r="S28" s="12"/>
      <c r="T28" s="12"/>
      <c r="U28" s="12"/>
      <c r="V28" s="96"/>
      <c r="W28" s="12"/>
      <c r="X28" s="12"/>
      <c r="Y28" s="96"/>
      <c r="Z28" s="12"/>
      <c r="AA28" s="12"/>
      <c r="AB28" s="12"/>
      <c r="AC28" s="12"/>
      <c r="AD28" s="12"/>
    </row>
    <row r="29" spans="1:32" s="11" customFormat="1" x14ac:dyDescent="0.25">
      <c r="A29" s="26">
        <v>19</v>
      </c>
      <c r="B29" s="7" t="s">
        <v>25</v>
      </c>
      <c r="C29" s="15">
        <f>SUM(C9:C28)</f>
        <v>2753</v>
      </c>
      <c r="D29" s="15">
        <f>SUM(D9:D28)</f>
        <v>210</v>
      </c>
      <c r="E29" s="15">
        <f t="shared" ref="E29:AC29" si="1">SUM(E9:E28)</f>
        <v>136</v>
      </c>
      <c r="F29" s="97">
        <f t="shared" si="1"/>
        <v>236</v>
      </c>
      <c r="G29" s="15">
        <f t="shared" si="1"/>
        <v>271</v>
      </c>
      <c r="H29" s="15">
        <f t="shared" si="1"/>
        <v>397</v>
      </c>
      <c r="I29" s="97">
        <f t="shared" si="1"/>
        <v>86</v>
      </c>
      <c r="J29" s="15">
        <f>SUM(J9:J28)</f>
        <v>170</v>
      </c>
      <c r="K29" s="97">
        <f t="shared" si="1"/>
        <v>120</v>
      </c>
      <c r="L29" s="97"/>
      <c r="M29" s="97"/>
      <c r="N29" s="15">
        <f t="shared" si="1"/>
        <v>187</v>
      </c>
      <c r="O29" s="15">
        <f t="shared" si="1"/>
        <v>49</v>
      </c>
      <c r="P29" s="15">
        <f t="shared" ref="P29:Q29" si="2">SUM(P9:P28)</f>
        <v>0</v>
      </c>
      <c r="Q29" s="15">
        <f t="shared" si="2"/>
        <v>0</v>
      </c>
      <c r="R29" s="15">
        <f t="shared" si="1"/>
        <v>53</v>
      </c>
      <c r="S29" s="15">
        <f t="shared" si="1"/>
        <v>55</v>
      </c>
      <c r="T29" s="15">
        <f t="shared" si="1"/>
        <v>146</v>
      </c>
      <c r="U29" s="15">
        <f>SUM(U9:U28)</f>
        <v>0</v>
      </c>
      <c r="V29" s="97">
        <f t="shared" si="1"/>
        <v>172</v>
      </c>
      <c r="W29" s="15">
        <f>SUM(W9:W28)</f>
        <v>0</v>
      </c>
      <c r="X29" s="15">
        <f>SUM(X9:X28)</f>
        <v>5</v>
      </c>
      <c r="Y29" s="97">
        <f t="shared" si="1"/>
        <v>160</v>
      </c>
      <c r="Z29" s="15">
        <f t="shared" si="1"/>
        <v>43</v>
      </c>
      <c r="AA29" s="15">
        <f t="shared" si="1"/>
        <v>123</v>
      </c>
      <c r="AB29" s="15">
        <f t="shared" si="1"/>
        <v>85</v>
      </c>
      <c r="AC29" s="15">
        <f t="shared" si="1"/>
        <v>49</v>
      </c>
      <c r="AD29" s="15">
        <f>SUM(AD9:AD28)</f>
        <v>0</v>
      </c>
      <c r="AE29" s="39"/>
      <c r="AF29" s="36"/>
    </row>
    <row r="30" spans="1:32" x14ac:dyDescent="0.25">
      <c r="A30" s="5"/>
      <c r="B30" s="156" t="s">
        <v>31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1:32" ht="89.25" customHeight="1" x14ac:dyDescent="0.25">
      <c r="A31" s="5">
        <v>20</v>
      </c>
      <c r="B31" s="10" t="s">
        <v>102</v>
      </c>
      <c r="C31" s="12">
        <f>SUM(D31:AD31)</f>
        <v>41</v>
      </c>
      <c r="D31" s="12">
        <v>3</v>
      </c>
      <c r="E31" s="12">
        <v>0</v>
      </c>
      <c r="F31" s="96">
        <v>0</v>
      </c>
      <c r="G31" s="12">
        <v>0</v>
      </c>
      <c r="H31" s="12">
        <v>7</v>
      </c>
      <c r="I31" s="96">
        <v>6</v>
      </c>
      <c r="J31" s="12">
        <v>7</v>
      </c>
      <c r="K31" s="96">
        <v>3</v>
      </c>
      <c r="L31" s="96"/>
      <c r="M31" s="96"/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1</v>
      </c>
      <c r="U31" s="12">
        <v>0</v>
      </c>
      <c r="V31" s="96">
        <v>2</v>
      </c>
      <c r="W31" s="12">
        <v>0</v>
      </c>
      <c r="X31" s="12">
        <v>0</v>
      </c>
      <c r="Y31" s="96">
        <v>8</v>
      </c>
      <c r="Z31" s="12">
        <v>0</v>
      </c>
      <c r="AA31" s="12">
        <v>0</v>
      </c>
      <c r="AB31" s="12">
        <v>0</v>
      </c>
      <c r="AC31" s="12">
        <v>4</v>
      </c>
      <c r="AD31" s="12">
        <v>0</v>
      </c>
    </row>
    <row r="32" spans="1:32" s="11" customFormat="1" x14ac:dyDescent="0.25">
      <c r="A32" s="26">
        <v>1</v>
      </c>
      <c r="B32" s="7" t="s">
        <v>25</v>
      </c>
      <c r="C32" s="15">
        <f>SUM(C31)</f>
        <v>41</v>
      </c>
      <c r="D32" s="15">
        <f t="shared" ref="D32:AC32" si="3">SUM(D31)</f>
        <v>3</v>
      </c>
      <c r="E32" s="15">
        <f t="shared" si="3"/>
        <v>0</v>
      </c>
      <c r="F32" s="97">
        <f t="shared" si="3"/>
        <v>0</v>
      </c>
      <c r="G32" s="15">
        <f t="shared" si="3"/>
        <v>0</v>
      </c>
      <c r="H32" s="15">
        <f t="shared" si="3"/>
        <v>7</v>
      </c>
      <c r="I32" s="97">
        <f t="shared" si="3"/>
        <v>6</v>
      </c>
      <c r="J32" s="15">
        <f t="shared" si="3"/>
        <v>7</v>
      </c>
      <c r="K32" s="97">
        <f t="shared" si="3"/>
        <v>3</v>
      </c>
      <c r="L32" s="97"/>
      <c r="M32" s="97"/>
      <c r="N32" s="15">
        <f t="shared" si="3"/>
        <v>0</v>
      </c>
      <c r="O32" s="15">
        <f t="shared" si="3"/>
        <v>0</v>
      </c>
      <c r="P32" s="15">
        <f t="shared" ref="P32:Q32" si="4">SUM(P31)</f>
        <v>0</v>
      </c>
      <c r="Q32" s="15">
        <f t="shared" si="4"/>
        <v>0</v>
      </c>
      <c r="R32" s="15">
        <f t="shared" si="3"/>
        <v>0</v>
      </c>
      <c r="S32" s="15">
        <f t="shared" si="3"/>
        <v>0</v>
      </c>
      <c r="T32" s="15">
        <f t="shared" si="3"/>
        <v>1</v>
      </c>
      <c r="U32" s="15">
        <f>SUM(U31)</f>
        <v>0</v>
      </c>
      <c r="V32" s="97">
        <f t="shared" si="3"/>
        <v>2</v>
      </c>
      <c r="W32" s="15">
        <f>SUM(W31)</f>
        <v>0</v>
      </c>
      <c r="X32" s="15">
        <f>SUM(X31)</f>
        <v>0</v>
      </c>
      <c r="Y32" s="97">
        <f t="shared" si="3"/>
        <v>8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 t="shared" si="3"/>
        <v>4</v>
      </c>
      <c r="AD32" s="15">
        <f>SUM(AD31)</f>
        <v>0</v>
      </c>
      <c r="AE32" s="39"/>
      <c r="AF32" s="36"/>
    </row>
    <row r="33" spans="1:32" x14ac:dyDescent="0.25">
      <c r="A33" s="5"/>
      <c r="B33" s="156" t="s">
        <v>6</v>
      </c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1:32" ht="45.75" customHeight="1" x14ac:dyDescent="0.25">
      <c r="A34" s="5">
        <v>21</v>
      </c>
      <c r="B34" s="10" t="s">
        <v>96</v>
      </c>
      <c r="C34" s="12">
        <f>SUM(D34:AD34)</f>
        <v>0</v>
      </c>
      <c r="D34" s="13">
        <v>0</v>
      </c>
      <c r="E34" s="13">
        <v>0</v>
      </c>
      <c r="F34" s="98">
        <v>0</v>
      </c>
      <c r="G34" s="13">
        <v>0</v>
      </c>
      <c r="H34" s="13">
        <v>0</v>
      </c>
      <c r="I34" s="98">
        <v>0</v>
      </c>
      <c r="J34" s="13">
        <v>0</v>
      </c>
      <c r="K34" s="98">
        <v>0</v>
      </c>
      <c r="L34" s="98"/>
      <c r="M34" s="98"/>
      <c r="N34" s="13">
        <v>0</v>
      </c>
      <c r="O34" s="13">
        <v>0</v>
      </c>
      <c r="P34" s="12">
        <v>0</v>
      </c>
      <c r="Q34" s="12">
        <v>0</v>
      </c>
      <c r="R34" s="13">
        <v>0</v>
      </c>
      <c r="S34" s="13">
        <v>0</v>
      </c>
      <c r="T34" s="13">
        <v>0</v>
      </c>
      <c r="U34" s="12">
        <v>0</v>
      </c>
      <c r="V34" s="98">
        <v>0</v>
      </c>
      <c r="W34" s="12">
        <v>0</v>
      </c>
      <c r="X34" s="12">
        <v>0</v>
      </c>
      <c r="Y34" s="98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</row>
    <row r="35" spans="1:32" ht="90.75" customHeight="1" x14ac:dyDescent="0.25">
      <c r="A35" s="5">
        <v>22</v>
      </c>
      <c r="B35" s="10" t="s">
        <v>97</v>
      </c>
      <c r="C35" s="12">
        <f>SUM(D35:AD35)</f>
        <v>0</v>
      </c>
      <c r="D35" s="13">
        <v>0</v>
      </c>
      <c r="E35" s="13">
        <v>0</v>
      </c>
      <c r="F35" s="98">
        <v>0</v>
      </c>
      <c r="G35" s="13">
        <v>0</v>
      </c>
      <c r="H35" s="13">
        <v>0</v>
      </c>
      <c r="I35" s="98">
        <v>0</v>
      </c>
      <c r="J35" s="13">
        <v>0</v>
      </c>
      <c r="K35" s="98">
        <v>0</v>
      </c>
      <c r="L35" s="98"/>
      <c r="M35" s="98"/>
      <c r="N35" s="13">
        <v>0</v>
      </c>
      <c r="O35" s="13">
        <v>0</v>
      </c>
      <c r="P35" s="12">
        <v>0</v>
      </c>
      <c r="Q35" s="12">
        <v>0</v>
      </c>
      <c r="R35" s="13">
        <v>0</v>
      </c>
      <c r="S35" s="13">
        <v>0</v>
      </c>
      <c r="T35" s="13">
        <v>0</v>
      </c>
      <c r="U35" s="12">
        <v>0</v>
      </c>
      <c r="V35" s="98">
        <v>0</v>
      </c>
      <c r="W35" s="12">
        <v>0</v>
      </c>
      <c r="X35" s="12">
        <v>0</v>
      </c>
      <c r="Y35" s="98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</row>
    <row r="36" spans="1:32" ht="74.25" customHeight="1" x14ac:dyDescent="0.25">
      <c r="A36" s="5">
        <v>23</v>
      </c>
      <c r="B36" s="10" t="s">
        <v>136</v>
      </c>
      <c r="C36" s="12">
        <f>SUM(D36:AD36)</f>
        <v>0</v>
      </c>
      <c r="D36" s="13">
        <v>0</v>
      </c>
      <c r="E36" s="13">
        <v>0</v>
      </c>
      <c r="F36" s="98">
        <v>0</v>
      </c>
      <c r="G36" s="13">
        <v>0</v>
      </c>
      <c r="H36" s="13">
        <v>0</v>
      </c>
      <c r="I36" s="98">
        <v>0</v>
      </c>
      <c r="J36" s="13">
        <v>0</v>
      </c>
      <c r="K36" s="98">
        <v>0</v>
      </c>
      <c r="L36" s="98"/>
      <c r="M36" s="98"/>
      <c r="N36" s="13">
        <v>0</v>
      </c>
      <c r="O36" s="13">
        <v>0</v>
      </c>
      <c r="P36" s="12">
        <v>0</v>
      </c>
      <c r="Q36" s="12">
        <v>0</v>
      </c>
      <c r="R36" s="13">
        <v>0</v>
      </c>
      <c r="S36" s="13">
        <v>0</v>
      </c>
      <c r="T36" s="13">
        <v>0</v>
      </c>
      <c r="U36" s="12">
        <v>0</v>
      </c>
      <c r="V36" s="98">
        <v>0</v>
      </c>
      <c r="W36" s="12">
        <v>0</v>
      </c>
      <c r="X36" s="12">
        <v>0</v>
      </c>
      <c r="Y36" s="98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</row>
    <row r="37" spans="1:32" ht="30" x14ac:dyDescent="0.25">
      <c r="A37" s="5">
        <v>24</v>
      </c>
      <c r="B37" s="8" t="s">
        <v>77</v>
      </c>
      <c r="C37" s="12">
        <f>SUM(D37:AD37)</f>
        <v>0</v>
      </c>
      <c r="D37" s="13">
        <v>0</v>
      </c>
      <c r="E37" s="13">
        <v>0</v>
      </c>
      <c r="F37" s="98">
        <v>0</v>
      </c>
      <c r="G37" s="13">
        <v>0</v>
      </c>
      <c r="H37" s="13">
        <v>0</v>
      </c>
      <c r="I37" s="98">
        <v>0</v>
      </c>
      <c r="J37" s="13">
        <v>0</v>
      </c>
      <c r="K37" s="98">
        <v>0</v>
      </c>
      <c r="L37" s="98"/>
      <c r="M37" s="98"/>
      <c r="N37" s="13">
        <v>0</v>
      </c>
      <c r="O37" s="13">
        <v>0</v>
      </c>
      <c r="P37" s="12">
        <v>0</v>
      </c>
      <c r="Q37" s="12">
        <v>0</v>
      </c>
      <c r="R37" s="13">
        <v>0</v>
      </c>
      <c r="S37" s="13">
        <v>0</v>
      </c>
      <c r="T37" s="13">
        <v>0</v>
      </c>
      <c r="U37" s="12">
        <v>0</v>
      </c>
      <c r="V37" s="98">
        <v>0</v>
      </c>
      <c r="W37" s="12">
        <v>0</v>
      </c>
      <c r="X37" s="12">
        <v>0</v>
      </c>
      <c r="Y37" s="98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</row>
    <row r="38" spans="1:32" ht="62.25" customHeight="1" x14ac:dyDescent="0.25">
      <c r="A38" s="5">
        <v>25</v>
      </c>
      <c r="B38" s="10" t="s">
        <v>137</v>
      </c>
      <c r="C38" s="12">
        <f>SUM(D38:AD38)</f>
        <v>0</v>
      </c>
      <c r="D38" s="13">
        <v>0</v>
      </c>
      <c r="E38" s="13">
        <v>0</v>
      </c>
      <c r="F38" s="98">
        <v>0</v>
      </c>
      <c r="G38" s="13">
        <v>0</v>
      </c>
      <c r="H38" s="13">
        <v>0</v>
      </c>
      <c r="I38" s="98">
        <v>0</v>
      </c>
      <c r="J38" s="13">
        <v>0</v>
      </c>
      <c r="K38" s="98">
        <v>0</v>
      </c>
      <c r="L38" s="98"/>
      <c r="M38" s="98"/>
      <c r="N38" s="13">
        <v>0</v>
      </c>
      <c r="O38" s="13">
        <v>0</v>
      </c>
      <c r="P38" s="12">
        <v>0</v>
      </c>
      <c r="Q38" s="12">
        <v>0</v>
      </c>
      <c r="R38" s="13">
        <v>0</v>
      </c>
      <c r="S38" s="13">
        <v>0</v>
      </c>
      <c r="T38" s="13">
        <v>0</v>
      </c>
      <c r="U38" s="12">
        <v>0</v>
      </c>
      <c r="V38" s="98">
        <v>0</v>
      </c>
      <c r="W38" s="12">
        <v>0</v>
      </c>
      <c r="X38" s="12">
        <v>0</v>
      </c>
      <c r="Y38" s="98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</row>
    <row r="39" spans="1:32" s="11" customFormat="1" x14ac:dyDescent="0.25">
      <c r="A39" s="26">
        <v>5</v>
      </c>
      <c r="B39" s="7" t="s">
        <v>25</v>
      </c>
      <c r="C39" s="15">
        <f t="shared" ref="C39:AC39" si="5">SUM(C34:C38)</f>
        <v>0</v>
      </c>
      <c r="D39" s="15">
        <f t="shared" si="5"/>
        <v>0</v>
      </c>
      <c r="E39" s="15">
        <f t="shared" si="5"/>
        <v>0</v>
      </c>
      <c r="F39" s="97">
        <f t="shared" si="5"/>
        <v>0</v>
      </c>
      <c r="G39" s="15">
        <f t="shared" si="5"/>
        <v>0</v>
      </c>
      <c r="H39" s="15">
        <f t="shared" si="5"/>
        <v>0</v>
      </c>
      <c r="I39" s="97">
        <f t="shared" si="5"/>
        <v>0</v>
      </c>
      <c r="J39" s="15">
        <f t="shared" si="5"/>
        <v>0</v>
      </c>
      <c r="K39" s="97">
        <f t="shared" si="5"/>
        <v>0</v>
      </c>
      <c r="L39" s="97"/>
      <c r="M39" s="97"/>
      <c r="N39" s="15">
        <f t="shared" si="5"/>
        <v>0</v>
      </c>
      <c r="O39" s="15">
        <f t="shared" si="5"/>
        <v>0</v>
      </c>
      <c r="P39" s="15">
        <f t="shared" ref="P39:Q39" si="6">SUM(P34:P38)</f>
        <v>0</v>
      </c>
      <c r="Q39" s="15">
        <f t="shared" si="6"/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>SUM(U34:U38)</f>
        <v>0</v>
      </c>
      <c r="V39" s="97">
        <f t="shared" si="5"/>
        <v>0</v>
      </c>
      <c r="W39" s="15">
        <f>SUM(W34:W38)</f>
        <v>0</v>
      </c>
      <c r="X39" s="15">
        <f>SUM(X34:X38)</f>
        <v>0</v>
      </c>
      <c r="Y39" s="97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  <c r="AD39" s="15">
        <f>SUM(AD34:AD38)</f>
        <v>0</v>
      </c>
      <c r="AE39" s="39"/>
      <c r="AF39" s="36"/>
    </row>
    <row r="40" spans="1:32" x14ac:dyDescent="0.25">
      <c r="A40" s="5"/>
      <c r="B40" s="156" t="s">
        <v>22</v>
      </c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1:32" ht="32.25" customHeight="1" x14ac:dyDescent="0.25">
      <c r="A41" s="5">
        <v>26</v>
      </c>
      <c r="B41" s="10" t="s">
        <v>23</v>
      </c>
      <c r="C41" s="12">
        <f t="shared" ref="C41:C49" si="7">SUM(D41:AD41)</f>
        <v>18</v>
      </c>
      <c r="D41" s="12">
        <v>1</v>
      </c>
      <c r="E41" s="12">
        <v>8</v>
      </c>
      <c r="F41" s="96">
        <v>2</v>
      </c>
      <c r="G41" s="12">
        <v>0</v>
      </c>
      <c r="H41" s="12">
        <v>1</v>
      </c>
      <c r="I41" s="96">
        <v>1</v>
      </c>
      <c r="J41" s="12">
        <v>0</v>
      </c>
      <c r="K41" s="96">
        <v>0</v>
      </c>
      <c r="L41" s="96"/>
      <c r="M41" s="96"/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3</v>
      </c>
      <c r="U41" s="12">
        <v>0</v>
      </c>
      <c r="V41" s="96">
        <v>0</v>
      </c>
      <c r="W41" s="12">
        <v>0</v>
      </c>
      <c r="X41" s="12">
        <v>0</v>
      </c>
      <c r="Y41" s="96">
        <v>0</v>
      </c>
      <c r="Z41" s="12">
        <v>0</v>
      </c>
      <c r="AA41" s="12">
        <v>0</v>
      </c>
      <c r="AB41" s="12">
        <v>0</v>
      </c>
      <c r="AC41" s="12">
        <v>2</v>
      </c>
      <c r="AD41" s="12">
        <v>0</v>
      </c>
    </row>
    <row r="42" spans="1:32" ht="45.75" customHeight="1" x14ac:dyDescent="0.25">
      <c r="A42" s="5">
        <v>27</v>
      </c>
      <c r="B42" s="22" t="s">
        <v>41</v>
      </c>
      <c r="C42" s="12">
        <f t="shared" si="7"/>
        <v>6140</v>
      </c>
      <c r="D42" s="12">
        <v>1014</v>
      </c>
      <c r="E42" s="12">
        <v>339</v>
      </c>
      <c r="F42" s="96">
        <v>196</v>
      </c>
      <c r="G42" s="12">
        <v>399</v>
      </c>
      <c r="H42" s="12">
        <v>1315</v>
      </c>
      <c r="I42" s="96">
        <v>463</v>
      </c>
      <c r="J42" s="12">
        <v>450</v>
      </c>
      <c r="K42" s="96">
        <v>647</v>
      </c>
      <c r="L42" s="96"/>
      <c r="M42" s="96"/>
      <c r="N42" s="12">
        <v>106</v>
      </c>
      <c r="O42" s="12">
        <v>63</v>
      </c>
      <c r="P42" s="12">
        <v>0</v>
      </c>
      <c r="Q42" s="12">
        <v>0</v>
      </c>
      <c r="R42" s="12">
        <v>151</v>
      </c>
      <c r="S42" s="12">
        <v>127</v>
      </c>
      <c r="T42" s="12">
        <v>72</v>
      </c>
      <c r="U42" s="12">
        <v>0</v>
      </c>
      <c r="V42" s="96">
        <v>284</v>
      </c>
      <c r="W42" s="12">
        <v>0</v>
      </c>
      <c r="X42" s="12">
        <v>9</v>
      </c>
      <c r="Y42" s="96">
        <v>213</v>
      </c>
      <c r="Z42" s="12">
        <v>33</v>
      </c>
      <c r="AA42" s="12">
        <v>90</v>
      </c>
      <c r="AB42" s="12">
        <v>60</v>
      </c>
      <c r="AC42" s="12">
        <v>109</v>
      </c>
      <c r="AD42" s="12">
        <v>0</v>
      </c>
    </row>
    <row r="43" spans="1:32" ht="65.25" customHeight="1" x14ac:dyDescent="0.25">
      <c r="A43" s="5">
        <v>28</v>
      </c>
      <c r="B43" s="22" t="s">
        <v>62</v>
      </c>
      <c r="C43" s="12">
        <f t="shared" si="7"/>
        <v>1011</v>
      </c>
      <c r="D43" s="12">
        <v>238</v>
      </c>
      <c r="E43" s="12">
        <v>61</v>
      </c>
      <c r="F43" s="96">
        <v>84</v>
      </c>
      <c r="G43" s="12">
        <v>118</v>
      </c>
      <c r="H43" s="12">
        <v>55</v>
      </c>
      <c r="I43" s="96">
        <v>12</v>
      </c>
      <c r="J43" s="12">
        <v>47</v>
      </c>
      <c r="K43" s="96">
        <v>43</v>
      </c>
      <c r="L43" s="96"/>
      <c r="M43" s="96"/>
      <c r="N43" s="12">
        <v>0</v>
      </c>
      <c r="O43" s="12">
        <v>0</v>
      </c>
      <c r="P43" s="12">
        <v>0</v>
      </c>
      <c r="Q43" s="12">
        <v>0</v>
      </c>
      <c r="R43" s="12">
        <v>137</v>
      </c>
      <c r="S43" s="12">
        <v>46</v>
      </c>
      <c r="T43" s="12">
        <v>2</v>
      </c>
      <c r="U43" s="12">
        <v>0</v>
      </c>
      <c r="V43" s="96">
        <v>102</v>
      </c>
      <c r="W43" s="12">
        <v>0</v>
      </c>
      <c r="X43" s="12">
        <v>8</v>
      </c>
      <c r="Y43" s="96">
        <v>15</v>
      </c>
      <c r="Z43" s="12">
        <v>2</v>
      </c>
      <c r="AA43" s="12">
        <v>6</v>
      </c>
      <c r="AB43" s="12">
        <v>10</v>
      </c>
      <c r="AC43" s="12">
        <v>25</v>
      </c>
      <c r="AD43" s="12">
        <v>0</v>
      </c>
    </row>
    <row r="44" spans="1:32" ht="65.25" customHeight="1" x14ac:dyDescent="0.25">
      <c r="A44" s="5">
        <v>29</v>
      </c>
      <c r="B44" s="22" t="s">
        <v>95</v>
      </c>
      <c r="C44" s="12">
        <f t="shared" si="7"/>
        <v>1720</v>
      </c>
      <c r="D44" s="12">
        <v>88</v>
      </c>
      <c r="E44" s="12">
        <v>78</v>
      </c>
      <c r="F44" s="96">
        <v>224</v>
      </c>
      <c r="G44" s="12">
        <v>330</v>
      </c>
      <c r="H44" s="12">
        <v>388</v>
      </c>
      <c r="I44" s="96">
        <v>60</v>
      </c>
      <c r="J44" s="12">
        <v>90</v>
      </c>
      <c r="K44" s="96">
        <v>115</v>
      </c>
      <c r="L44" s="96"/>
      <c r="M44" s="96"/>
      <c r="N44" s="12">
        <v>59</v>
      </c>
      <c r="O44" s="12">
        <v>20</v>
      </c>
      <c r="P44" s="12" t="s">
        <v>13</v>
      </c>
      <c r="Q44" s="12" t="s">
        <v>13</v>
      </c>
      <c r="R44" s="12">
        <v>18</v>
      </c>
      <c r="S44" s="12">
        <v>26</v>
      </c>
      <c r="T44" s="12">
        <v>20</v>
      </c>
      <c r="U44" s="12" t="s">
        <v>13</v>
      </c>
      <c r="V44" s="96">
        <v>5</v>
      </c>
      <c r="W44" s="12" t="s">
        <v>13</v>
      </c>
      <c r="X44" s="12" t="s">
        <v>13</v>
      </c>
      <c r="Y44" s="96">
        <v>93</v>
      </c>
      <c r="Z44" s="12">
        <v>3</v>
      </c>
      <c r="AA44" s="12">
        <v>48</v>
      </c>
      <c r="AB44" s="12">
        <v>27</v>
      </c>
      <c r="AC44" s="12">
        <v>28</v>
      </c>
      <c r="AD44" s="12" t="s">
        <v>13</v>
      </c>
    </row>
    <row r="45" spans="1:32" ht="50.25" customHeight="1" x14ac:dyDescent="0.25">
      <c r="A45" s="5">
        <v>30</v>
      </c>
      <c r="B45" s="22" t="s">
        <v>165</v>
      </c>
      <c r="C45" s="12">
        <f t="shared" si="7"/>
        <v>3230</v>
      </c>
      <c r="D45" s="12">
        <v>309</v>
      </c>
      <c r="E45" s="12">
        <v>141</v>
      </c>
      <c r="F45" s="96">
        <v>263</v>
      </c>
      <c r="G45" s="12">
        <v>448</v>
      </c>
      <c r="H45" s="12">
        <v>639</v>
      </c>
      <c r="I45" s="96">
        <v>182</v>
      </c>
      <c r="J45" s="12">
        <v>146</v>
      </c>
      <c r="K45" s="96">
        <v>272</v>
      </c>
      <c r="L45" s="96"/>
      <c r="M45" s="96"/>
      <c r="N45" s="12">
        <v>92</v>
      </c>
      <c r="O45" s="12">
        <v>59</v>
      </c>
      <c r="P45" s="12">
        <v>0</v>
      </c>
      <c r="Q45" s="12">
        <v>0</v>
      </c>
      <c r="R45" s="12">
        <v>44</v>
      </c>
      <c r="S45" s="12">
        <v>41</v>
      </c>
      <c r="T45" s="12">
        <v>114</v>
      </c>
      <c r="U45" s="12">
        <v>0</v>
      </c>
      <c r="V45" s="96">
        <v>85</v>
      </c>
      <c r="W45" s="12">
        <v>0</v>
      </c>
      <c r="X45" s="12">
        <v>11</v>
      </c>
      <c r="Y45" s="96">
        <v>196</v>
      </c>
      <c r="Z45" s="12">
        <v>35</v>
      </c>
      <c r="AA45" s="12">
        <v>65</v>
      </c>
      <c r="AB45" s="12">
        <v>58</v>
      </c>
      <c r="AC45" s="12">
        <v>30</v>
      </c>
      <c r="AD45" s="12">
        <v>0</v>
      </c>
    </row>
    <row r="46" spans="1:32" ht="48.75" customHeight="1" x14ac:dyDescent="0.25">
      <c r="A46" s="5">
        <v>31</v>
      </c>
      <c r="B46" s="22" t="s">
        <v>164</v>
      </c>
      <c r="C46" s="12">
        <f t="shared" si="7"/>
        <v>1687</v>
      </c>
      <c r="D46" s="12">
        <v>157</v>
      </c>
      <c r="E46" s="12">
        <v>57</v>
      </c>
      <c r="F46" s="96">
        <v>127</v>
      </c>
      <c r="G46" s="12">
        <v>179</v>
      </c>
      <c r="H46" s="12">
        <v>310</v>
      </c>
      <c r="I46" s="96">
        <v>26</v>
      </c>
      <c r="J46" s="12">
        <v>68</v>
      </c>
      <c r="K46" s="96">
        <v>186</v>
      </c>
      <c r="L46" s="96"/>
      <c r="M46" s="96"/>
      <c r="N46" s="12">
        <v>132</v>
      </c>
      <c r="O46" s="12">
        <v>49</v>
      </c>
      <c r="P46" s="12">
        <v>0</v>
      </c>
      <c r="Q46" s="12">
        <v>0</v>
      </c>
      <c r="R46" s="12">
        <v>36</v>
      </c>
      <c r="S46" s="12">
        <v>9</v>
      </c>
      <c r="T46" s="12">
        <v>23</v>
      </c>
      <c r="U46" s="12">
        <v>0</v>
      </c>
      <c r="V46" s="96">
        <v>50</v>
      </c>
      <c r="W46" s="12">
        <v>0</v>
      </c>
      <c r="X46" s="12">
        <v>0</v>
      </c>
      <c r="Y46" s="96">
        <v>96</v>
      </c>
      <c r="Z46" s="12">
        <v>39</v>
      </c>
      <c r="AA46" s="12">
        <v>95</v>
      </c>
      <c r="AB46" s="12">
        <v>22</v>
      </c>
      <c r="AC46" s="12">
        <v>26</v>
      </c>
      <c r="AD46" s="12">
        <v>0</v>
      </c>
    </row>
    <row r="47" spans="1:32" ht="63.75" customHeight="1" x14ac:dyDescent="0.25">
      <c r="A47" s="5">
        <v>32</v>
      </c>
      <c r="B47" s="22" t="s">
        <v>223</v>
      </c>
      <c r="C47" s="12">
        <f t="shared" si="7"/>
        <v>58</v>
      </c>
      <c r="D47" s="12" t="s">
        <v>13</v>
      </c>
      <c r="E47" s="12" t="s">
        <v>13</v>
      </c>
      <c r="F47" s="96">
        <v>40</v>
      </c>
      <c r="G47" s="12" t="s">
        <v>13</v>
      </c>
      <c r="H47" s="12">
        <v>18</v>
      </c>
      <c r="I47" s="96" t="s">
        <v>13</v>
      </c>
      <c r="J47" s="12" t="s">
        <v>13</v>
      </c>
      <c r="K47" s="96" t="s">
        <v>13</v>
      </c>
      <c r="L47" s="96"/>
      <c r="M47" s="96"/>
      <c r="N47" s="12" t="s">
        <v>13</v>
      </c>
      <c r="O47" s="12" t="s">
        <v>13</v>
      </c>
      <c r="P47" s="12" t="s">
        <v>13</v>
      </c>
      <c r="Q47" s="12" t="s">
        <v>13</v>
      </c>
      <c r="R47" s="12" t="s">
        <v>13</v>
      </c>
      <c r="S47" s="12" t="s">
        <v>13</v>
      </c>
      <c r="T47" s="12" t="s">
        <v>13</v>
      </c>
      <c r="U47" s="12" t="s">
        <v>13</v>
      </c>
      <c r="V47" s="96" t="s">
        <v>13</v>
      </c>
      <c r="W47" s="12" t="s">
        <v>13</v>
      </c>
      <c r="X47" s="12" t="s">
        <v>13</v>
      </c>
      <c r="Y47" s="96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2" t="s">
        <v>13</v>
      </c>
    </row>
    <row r="48" spans="1:32" ht="78" customHeight="1" x14ac:dyDescent="0.25">
      <c r="A48" s="5">
        <v>33</v>
      </c>
      <c r="B48" s="22" t="s">
        <v>146</v>
      </c>
      <c r="C48" s="12">
        <f t="shared" si="7"/>
        <v>9458</v>
      </c>
      <c r="D48" s="12">
        <v>1256</v>
      </c>
      <c r="E48" s="12">
        <v>466</v>
      </c>
      <c r="F48" s="96">
        <v>947</v>
      </c>
      <c r="G48" s="12">
        <v>1251</v>
      </c>
      <c r="H48" s="12">
        <v>1375</v>
      </c>
      <c r="I48" s="96">
        <v>160</v>
      </c>
      <c r="J48" s="12">
        <v>871</v>
      </c>
      <c r="K48" s="96">
        <v>688</v>
      </c>
      <c r="L48" s="96"/>
      <c r="M48" s="96"/>
      <c r="N48" s="12">
        <v>324</v>
      </c>
      <c r="O48" s="12">
        <v>85</v>
      </c>
      <c r="P48" s="12">
        <v>0</v>
      </c>
      <c r="Q48" s="12">
        <v>0</v>
      </c>
      <c r="R48" s="12">
        <v>150</v>
      </c>
      <c r="S48" s="12">
        <v>131</v>
      </c>
      <c r="T48" s="12">
        <v>274</v>
      </c>
      <c r="U48" s="12">
        <v>0</v>
      </c>
      <c r="V48" s="96">
        <v>308</v>
      </c>
      <c r="W48" s="12">
        <v>0</v>
      </c>
      <c r="X48" s="12">
        <v>22</v>
      </c>
      <c r="Y48" s="96">
        <v>674</v>
      </c>
      <c r="Z48" s="12">
        <v>10</v>
      </c>
      <c r="AA48" s="12">
        <v>208</v>
      </c>
      <c r="AB48" s="12">
        <v>155</v>
      </c>
      <c r="AC48" s="12">
        <v>103</v>
      </c>
      <c r="AD48" s="12">
        <v>0</v>
      </c>
    </row>
    <row r="49" spans="1:32" ht="68.25" customHeight="1" x14ac:dyDescent="0.25">
      <c r="A49" s="5">
        <v>34</v>
      </c>
      <c r="B49" s="9" t="s">
        <v>63</v>
      </c>
      <c r="C49" s="12">
        <f t="shared" si="7"/>
        <v>2926</v>
      </c>
      <c r="D49" s="12">
        <v>689</v>
      </c>
      <c r="E49" s="12">
        <v>201</v>
      </c>
      <c r="F49" s="96">
        <v>312</v>
      </c>
      <c r="G49" s="12">
        <v>487</v>
      </c>
      <c r="H49" s="12">
        <v>191</v>
      </c>
      <c r="I49" s="96">
        <v>72</v>
      </c>
      <c r="J49" s="12">
        <v>106</v>
      </c>
      <c r="K49" s="96">
        <v>41</v>
      </c>
      <c r="L49" s="96"/>
      <c r="M49" s="96"/>
      <c r="N49" s="12">
        <v>37</v>
      </c>
      <c r="O49" s="12">
        <v>7</v>
      </c>
      <c r="P49" s="12">
        <v>0</v>
      </c>
      <c r="Q49" s="12">
        <v>0</v>
      </c>
      <c r="R49" s="12">
        <v>42</v>
      </c>
      <c r="S49" s="12">
        <v>2</v>
      </c>
      <c r="T49" s="12">
        <v>364</v>
      </c>
      <c r="U49" s="12">
        <v>0</v>
      </c>
      <c r="V49" s="96">
        <v>244</v>
      </c>
      <c r="W49" s="12">
        <v>0</v>
      </c>
      <c r="X49" s="12">
        <v>0</v>
      </c>
      <c r="Y49" s="96">
        <v>55</v>
      </c>
      <c r="Z49" s="12">
        <v>6</v>
      </c>
      <c r="AA49" s="12">
        <v>4</v>
      </c>
      <c r="AB49" s="12">
        <v>66</v>
      </c>
      <c r="AC49" s="12">
        <v>0</v>
      </c>
      <c r="AD49" s="12">
        <v>0</v>
      </c>
    </row>
    <row r="50" spans="1:32" s="11" customFormat="1" x14ac:dyDescent="0.25">
      <c r="A50" s="26">
        <v>9</v>
      </c>
      <c r="B50" s="7" t="s">
        <v>25</v>
      </c>
      <c r="C50" s="16">
        <f>SUM(C41:C49)</f>
        <v>26248</v>
      </c>
      <c r="D50" s="16">
        <f>SUM(D41:D49)</f>
        <v>3752</v>
      </c>
      <c r="E50" s="16">
        <f t="shared" ref="E50:AC50" si="8">SUM(E41:E49)</f>
        <v>1351</v>
      </c>
      <c r="F50" s="99">
        <f t="shared" si="8"/>
        <v>2195</v>
      </c>
      <c r="G50" s="16">
        <f t="shared" si="8"/>
        <v>3212</v>
      </c>
      <c r="H50" s="16">
        <f t="shared" si="8"/>
        <v>4292</v>
      </c>
      <c r="I50" s="99">
        <f t="shared" si="8"/>
        <v>976</v>
      </c>
      <c r="J50" s="16">
        <f t="shared" si="8"/>
        <v>1778</v>
      </c>
      <c r="K50" s="99">
        <f t="shared" si="8"/>
        <v>1992</v>
      </c>
      <c r="L50" s="99"/>
      <c r="M50" s="99"/>
      <c r="N50" s="16">
        <f t="shared" si="8"/>
        <v>750</v>
      </c>
      <c r="O50" s="16">
        <f t="shared" si="8"/>
        <v>283</v>
      </c>
      <c r="P50" s="16">
        <f t="shared" ref="P50:Q50" si="9">SUM(P41:P49)</f>
        <v>0</v>
      </c>
      <c r="Q50" s="16">
        <f t="shared" si="9"/>
        <v>0</v>
      </c>
      <c r="R50" s="16">
        <f t="shared" si="8"/>
        <v>578</v>
      </c>
      <c r="S50" s="16">
        <f t="shared" si="8"/>
        <v>382</v>
      </c>
      <c r="T50" s="16">
        <f t="shared" si="8"/>
        <v>872</v>
      </c>
      <c r="U50" s="16">
        <f>SUM(U41:U49)</f>
        <v>0</v>
      </c>
      <c r="V50" s="99">
        <f t="shared" si="8"/>
        <v>1078</v>
      </c>
      <c r="W50" s="16">
        <f>SUM(W41:W49)</f>
        <v>0</v>
      </c>
      <c r="X50" s="16">
        <f>SUM(X41:X49)</f>
        <v>50</v>
      </c>
      <c r="Y50" s="99">
        <f t="shared" si="8"/>
        <v>1342</v>
      </c>
      <c r="Z50" s="16">
        <f t="shared" si="8"/>
        <v>128</v>
      </c>
      <c r="AA50" s="16">
        <f t="shared" si="8"/>
        <v>516</v>
      </c>
      <c r="AB50" s="16">
        <f t="shared" si="8"/>
        <v>398</v>
      </c>
      <c r="AC50" s="16">
        <f t="shared" si="8"/>
        <v>323</v>
      </c>
      <c r="AD50" s="16">
        <f>SUM(AD41:AD49)</f>
        <v>0</v>
      </c>
      <c r="AE50" s="39"/>
      <c r="AF50" s="36"/>
    </row>
    <row r="51" spans="1:32" ht="24" customHeight="1" x14ac:dyDescent="0.25">
      <c r="A51" s="5"/>
      <c r="B51" s="156" t="s">
        <v>162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2" ht="34.5" customHeight="1" x14ac:dyDescent="0.25">
      <c r="A52" s="5">
        <v>35</v>
      </c>
      <c r="B52" s="31" t="s">
        <v>34</v>
      </c>
      <c r="C52" s="12">
        <f>SUM(D52:AD52)</f>
        <v>0</v>
      </c>
      <c r="D52" s="12">
        <v>0</v>
      </c>
      <c r="E52" s="12">
        <v>0</v>
      </c>
      <c r="F52" s="96">
        <v>0</v>
      </c>
      <c r="G52" s="12">
        <v>0</v>
      </c>
      <c r="H52" s="12">
        <v>0</v>
      </c>
      <c r="I52" s="96">
        <v>0</v>
      </c>
      <c r="J52" s="12">
        <v>0</v>
      </c>
      <c r="K52" s="96">
        <v>0</v>
      </c>
      <c r="L52" s="96"/>
      <c r="M52" s="96"/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96">
        <v>0</v>
      </c>
      <c r="W52" s="12">
        <v>0</v>
      </c>
      <c r="X52" s="12">
        <v>0</v>
      </c>
      <c r="Y52" s="96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</row>
    <row r="53" spans="1:32" ht="46.5" customHeight="1" x14ac:dyDescent="0.25">
      <c r="A53" s="5">
        <v>36</v>
      </c>
      <c r="B53" s="22" t="s">
        <v>64</v>
      </c>
      <c r="C53" s="12">
        <f>SUM(D53:AD53)</f>
        <v>0</v>
      </c>
      <c r="D53" s="12">
        <v>0</v>
      </c>
      <c r="E53" s="12">
        <v>0</v>
      </c>
      <c r="F53" s="96">
        <v>0</v>
      </c>
      <c r="G53" s="12">
        <v>0</v>
      </c>
      <c r="H53" s="12">
        <v>0</v>
      </c>
      <c r="I53" s="96">
        <v>0</v>
      </c>
      <c r="J53" s="12">
        <v>0</v>
      </c>
      <c r="K53" s="96">
        <v>0</v>
      </c>
      <c r="L53" s="96"/>
      <c r="M53" s="96"/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96">
        <v>0</v>
      </c>
      <c r="W53" s="12">
        <v>0</v>
      </c>
      <c r="X53" s="12">
        <v>0</v>
      </c>
      <c r="Y53" s="96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</row>
    <row r="54" spans="1:32" s="11" customFormat="1" x14ac:dyDescent="0.25">
      <c r="A54" s="56">
        <v>2</v>
      </c>
      <c r="B54" s="7" t="s">
        <v>25</v>
      </c>
      <c r="C54" s="15">
        <f t="shared" ref="C54:AC54" si="10">SUM(C52:C53)</f>
        <v>0</v>
      </c>
      <c r="D54" s="15">
        <f t="shared" si="10"/>
        <v>0</v>
      </c>
      <c r="E54" s="15">
        <f t="shared" si="10"/>
        <v>0</v>
      </c>
      <c r="F54" s="97">
        <f t="shared" si="10"/>
        <v>0</v>
      </c>
      <c r="G54" s="15">
        <f t="shared" si="10"/>
        <v>0</v>
      </c>
      <c r="H54" s="15">
        <f t="shared" si="10"/>
        <v>0</v>
      </c>
      <c r="I54" s="97">
        <f t="shared" si="10"/>
        <v>0</v>
      </c>
      <c r="J54" s="15">
        <f t="shared" si="10"/>
        <v>0</v>
      </c>
      <c r="K54" s="97">
        <f t="shared" si="10"/>
        <v>0</v>
      </c>
      <c r="L54" s="97"/>
      <c r="M54" s="97"/>
      <c r="N54" s="15">
        <f t="shared" si="10"/>
        <v>0</v>
      </c>
      <c r="O54" s="15">
        <f t="shared" si="10"/>
        <v>0</v>
      </c>
      <c r="P54" s="15">
        <f t="shared" ref="P54:Q54" si="11">SUM(P52:P53)</f>
        <v>0</v>
      </c>
      <c r="Q54" s="15">
        <f t="shared" si="11"/>
        <v>0</v>
      </c>
      <c r="R54" s="15">
        <f t="shared" si="10"/>
        <v>0</v>
      </c>
      <c r="S54" s="15">
        <f t="shared" si="10"/>
        <v>0</v>
      </c>
      <c r="T54" s="15">
        <f t="shared" si="10"/>
        <v>0</v>
      </c>
      <c r="U54" s="15">
        <f>SUM(U52:U53)</f>
        <v>0</v>
      </c>
      <c r="V54" s="97">
        <f t="shared" si="10"/>
        <v>0</v>
      </c>
      <c r="W54" s="15">
        <f>SUM(W52:W53)</f>
        <v>0</v>
      </c>
      <c r="X54" s="15">
        <f>SUM(X52:X53)</f>
        <v>0</v>
      </c>
      <c r="Y54" s="97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 t="shared" si="10"/>
        <v>0</v>
      </c>
      <c r="AD54" s="15">
        <f>SUM(AD52:AD53)</f>
        <v>0</v>
      </c>
      <c r="AE54" s="39"/>
      <c r="AF54" s="36"/>
    </row>
    <row r="55" spans="1:32" ht="34.5" customHeight="1" x14ac:dyDescent="0.25">
      <c r="A55" s="5"/>
      <c r="B55" s="156" t="s">
        <v>44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2" ht="40.5" customHeight="1" x14ac:dyDescent="0.25">
      <c r="A56" s="5">
        <v>37</v>
      </c>
      <c r="B56" s="8" t="s">
        <v>138</v>
      </c>
      <c r="C56" s="12">
        <f>SUM(D56:AD56)</f>
        <v>10348</v>
      </c>
      <c r="D56" s="12">
        <v>1664</v>
      </c>
      <c r="E56" s="12">
        <v>598</v>
      </c>
      <c r="F56" s="96">
        <v>680</v>
      </c>
      <c r="G56" s="12">
        <v>1114</v>
      </c>
      <c r="H56" s="12">
        <v>2079</v>
      </c>
      <c r="I56" s="96">
        <v>644</v>
      </c>
      <c r="J56" s="12">
        <v>605</v>
      </c>
      <c r="K56" s="96">
        <v>798</v>
      </c>
      <c r="L56" s="96"/>
      <c r="M56" s="96"/>
      <c r="N56" s="12">
        <v>126</v>
      </c>
      <c r="O56" s="12">
        <v>197</v>
      </c>
      <c r="P56" s="12">
        <v>0</v>
      </c>
      <c r="Q56" s="12">
        <v>0</v>
      </c>
      <c r="R56" s="12">
        <v>212</v>
      </c>
      <c r="S56" s="12">
        <v>80</v>
      </c>
      <c r="T56" s="12">
        <v>98</v>
      </c>
      <c r="U56" s="12">
        <v>0</v>
      </c>
      <c r="V56" s="96">
        <v>219</v>
      </c>
      <c r="W56" s="12">
        <v>0</v>
      </c>
      <c r="X56" s="12">
        <v>0</v>
      </c>
      <c r="Y56" s="96">
        <v>775</v>
      </c>
      <c r="Z56" s="12">
        <v>30</v>
      </c>
      <c r="AA56" s="12">
        <v>213</v>
      </c>
      <c r="AB56" s="12">
        <v>107</v>
      </c>
      <c r="AC56" s="12">
        <v>109</v>
      </c>
      <c r="AD56" s="12">
        <v>0</v>
      </c>
    </row>
    <row r="57" spans="1:32" ht="30" x14ac:dyDescent="0.25">
      <c r="A57" s="5">
        <v>38</v>
      </c>
      <c r="B57" s="8" t="s">
        <v>139</v>
      </c>
      <c r="C57" s="12">
        <f>SUM(D57:AD57)</f>
        <v>4013</v>
      </c>
      <c r="D57" s="12">
        <v>368</v>
      </c>
      <c r="E57" s="12">
        <v>258</v>
      </c>
      <c r="F57" s="96">
        <v>538</v>
      </c>
      <c r="G57" s="12">
        <v>866</v>
      </c>
      <c r="H57" s="12">
        <v>666</v>
      </c>
      <c r="I57" s="96">
        <v>181</v>
      </c>
      <c r="J57" s="12">
        <v>413</v>
      </c>
      <c r="K57" s="96">
        <v>270</v>
      </c>
      <c r="L57" s="96"/>
      <c r="M57" s="96"/>
      <c r="N57" s="12">
        <v>37</v>
      </c>
      <c r="O57" s="12">
        <v>5</v>
      </c>
      <c r="P57" s="12">
        <v>0</v>
      </c>
      <c r="Q57" s="12">
        <v>0</v>
      </c>
      <c r="R57" s="12">
        <v>17</v>
      </c>
      <c r="S57" s="12">
        <v>21</v>
      </c>
      <c r="T57" s="12">
        <v>25</v>
      </c>
      <c r="U57" s="12">
        <v>0</v>
      </c>
      <c r="V57" s="96">
        <v>20</v>
      </c>
      <c r="W57" s="12">
        <v>0</v>
      </c>
      <c r="X57" s="12">
        <v>0</v>
      </c>
      <c r="Y57" s="96">
        <v>248</v>
      </c>
      <c r="Z57" s="12">
        <v>3</v>
      </c>
      <c r="AA57" s="12">
        <v>38</v>
      </c>
      <c r="AB57" s="12">
        <v>34</v>
      </c>
      <c r="AC57" s="12">
        <v>5</v>
      </c>
      <c r="AD57" s="12">
        <v>0</v>
      </c>
    </row>
    <row r="58" spans="1:32" s="11" customFormat="1" x14ac:dyDescent="0.25">
      <c r="A58" s="26">
        <v>2</v>
      </c>
      <c r="B58" s="7" t="s">
        <v>25</v>
      </c>
      <c r="C58" s="15">
        <f t="shared" ref="C58:AC58" si="12">SUM(C56:C57)</f>
        <v>14361</v>
      </c>
      <c r="D58" s="15">
        <f t="shared" si="12"/>
        <v>2032</v>
      </c>
      <c r="E58" s="15">
        <f t="shared" si="12"/>
        <v>856</v>
      </c>
      <c r="F58" s="97">
        <f t="shared" si="12"/>
        <v>1218</v>
      </c>
      <c r="G58" s="15">
        <f t="shared" si="12"/>
        <v>1980</v>
      </c>
      <c r="H58" s="15">
        <f t="shared" si="12"/>
        <v>2745</v>
      </c>
      <c r="I58" s="97">
        <f t="shared" si="12"/>
        <v>825</v>
      </c>
      <c r="J58" s="15">
        <f t="shared" si="12"/>
        <v>1018</v>
      </c>
      <c r="K58" s="97">
        <f t="shared" si="12"/>
        <v>1068</v>
      </c>
      <c r="L58" s="97"/>
      <c r="M58" s="97"/>
      <c r="N58" s="15">
        <f t="shared" si="12"/>
        <v>163</v>
      </c>
      <c r="O58" s="15">
        <f t="shared" si="12"/>
        <v>202</v>
      </c>
      <c r="P58" s="15">
        <f t="shared" ref="P58:Q58" si="13">SUM(P56:P57)</f>
        <v>0</v>
      </c>
      <c r="Q58" s="15">
        <f t="shared" si="13"/>
        <v>0</v>
      </c>
      <c r="R58" s="15">
        <f t="shared" si="12"/>
        <v>229</v>
      </c>
      <c r="S58" s="15">
        <f t="shared" si="12"/>
        <v>101</v>
      </c>
      <c r="T58" s="15">
        <f t="shared" si="12"/>
        <v>123</v>
      </c>
      <c r="U58" s="15">
        <f>SUM(U56:U57)</f>
        <v>0</v>
      </c>
      <c r="V58" s="97">
        <f t="shared" si="12"/>
        <v>239</v>
      </c>
      <c r="W58" s="15">
        <f>SUM(W56:W57)</f>
        <v>0</v>
      </c>
      <c r="X58" s="15">
        <f>SUM(X56:X57)</f>
        <v>0</v>
      </c>
      <c r="Y58" s="97">
        <f t="shared" si="12"/>
        <v>1023</v>
      </c>
      <c r="Z58" s="15">
        <f t="shared" si="12"/>
        <v>33</v>
      </c>
      <c r="AA58" s="15">
        <f t="shared" si="12"/>
        <v>251</v>
      </c>
      <c r="AB58" s="15">
        <f t="shared" si="12"/>
        <v>141</v>
      </c>
      <c r="AC58" s="15">
        <f t="shared" si="12"/>
        <v>114</v>
      </c>
      <c r="AD58" s="15">
        <f>SUM(AD56:AD57)</f>
        <v>0</v>
      </c>
      <c r="AE58" s="39"/>
      <c r="AF58" s="36"/>
    </row>
    <row r="59" spans="1:32" x14ac:dyDescent="0.25">
      <c r="A59" s="5"/>
      <c r="B59" s="156" t="s">
        <v>36</v>
      </c>
      <c r="C59" s="156"/>
      <c r="D59" s="156"/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2" ht="45" x14ac:dyDescent="0.25">
      <c r="A60" s="5">
        <v>39</v>
      </c>
      <c r="B60" s="8" t="s">
        <v>140</v>
      </c>
      <c r="C60" s="12">
        <f>SUM(D60:AD60)</f>
        <v>40</v>
      </c>
      <c r="D60" s="12">
        <v>35</v>
      </c>
      <c r="E60" s="12">
        <v>2</v>
      </c>
      <c r="F60" s="96">
        <v>0</v>
      </c>
      <c r="G60" s="12">
        <v>0</v>
      </c>
      <c r="H60" s="12">
        <v>1</v>
      </c>
      <c r="I60" s="96">
        <v>0</v>
      </c>
      <c r="J60" s="12">
        <v>0</v>
      </c>
      <c r="K60" s="96">
        <v>2</v>
      </c>
      <c r="L60" s="96"/>
      <c r="M60" s="96"/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96">
        <v>0</v>
      </c>
      <c r="W60" s="12">
        <v>0</v>
      </c>
      <c r="X60" s="12">
        <v>0</v>
      </c>
      <c r="Y60" s="96">
        <v>0</v>
      </c>
      <c r="Z60" s="12">
        <v>0</v>
      </c>
      <c r="AA60" s="12">
        <v>0</v>
      </c>
      <c r="AB60" s="12">
        <v>0</v>
      </c>
      <c r="AC60" s="12">
        <v>0</v>
      </c>
      <c r="AD60" s="12">
        <v>0</v>
      </c>
    </row>
    <row r="61" spans="1:32" s="11" customFormat="1" x14ac:dyDescent="0.25">
      <c r="A61" s="26">
        <v>1</v>
      </c>
      <c r="B61" s="7" t="s">
        <v>25</v>
      </c>
      <c r="C61" s="15">
        <f>SUM(C60)</f>
        <v>40</v>
      </c>
      <c r="D61" s="15">
        <f t="shared" ref="D61:AC61" si="14">SUM(D60)</f>
        <v>35</v>
      </c>
      <c r="E61" s="15">
        <f t="shared" si="14"/>
        <v>2</v>
      </c>
      <c r="F61" s="97">
        <f t="shared" si="14"/>
        <v>0</v>
      </c>
      <c r="G61" s="15">
        <f t="shared" si="14"/>
        <v>0</v>
      </c>
      <c r="H61" s="15">
        <f t="shared" si="14"/>
        <v>1</v>
      </c>
      <c r="I61" s="97">
        <f t="shared" si="14"/>
        <v>0</v>
      </c>
      <c r="J61" s="15">
        <f t="shared" si="14"/>
        <v>0</v>
      </c>
      <c r="K61" s="97">
        <f t="shared" si="14"/>
        <v>2</v>
      </c>
      <c r="L61" s="97"/>
      <c r="M61" s="97"/>
      <c r="N61" s="15">
        <f t="shared" si="14"/>
        <v>0</v>
      </c>
      <c r="O61" s="15">
        <f t="shared" si="14"/>
        <v>0</v>
      </c>
      <c r="P61" s="15">
        <f t="shared" ref="P61:Q61" si="15">SUM(P60)</f>
        <v>0</v>
      </c>
      <c r="Q61" s="15">
        <f t="shared" si="15"/>
        <v>0</v>
      </c>
      <c r="R61" s="15">
        <f t="shared" si="14"/>
        <v>0</v>
      </c>
      <c r="S61" s="15">
        <f t="shared" si="14"/>
        <v>0</v>
      </c>
      <c r="T61" s="15">
        <f t="shared" si="14"/>
        <v>0</v>
      </c>
      <c r="U61" s="15">
        <f>SUM(U60)</f>
        <v>0</v>
      </c>
      <c r="V61" s="97">
        <f t="shared" si="14"/>
        <v>0</v>
      </c>
      <c r="W61" s="15">
        <f>SUM(W60)</f>
        <v>0</v>
      </c>
      <c r="X61" s="15">
        <f>SUM(X60)</f>
        <v>0</v>
      </c>
      <c r="Y61" s="97">
        <f t="shared" si="14"/>
        <v>0</v>
      </c>
      <c r="Z61" s="15">
        <f t="shared" si="14"/>
        <v>0</v>
      </c>
      <c r="AA61" s="15">
        <f t="shared" si="14"/>
        <v>0</v>
      </c>
      <c r="AB61" s="15">
        <f t="shared" si="14"/>
        <v>0</v>
      </c>
      <c r="AC61" s="15">
        <f t="shared" si="14"/>
        <v>0</v>
      </c>
      <c r="AD61" s="15">
        <f>SUM(AD60)</f>
        <v>0</v>
      </c>
      <c r="AE61" s="39"/>
      <c r="AF61" s="36"/>
    </row>
    <row r="62" spans="1:32" s="11" customFormat="1" ht="15" customHeight="1" x14ac:dyDescent="0.25">
      <c r="A62" s="37"/>
      <c r="B62" s="157" t="s">
        <v>101</v>
      </c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39"/>
      <c r="AF62" s="36"/>
    </row>
    <row r="63" spans="1:32" ht="87.75" customHeight="1" x14ac:dyDescent="0.25">
      <c r="A63" s="5">
        <v>40</v>
      </c>
      <c r="B63" s="32" t="s">
        <v>102</v>
      </c>
      <c r="C63" s="12">
        <f>SUM(D63:AD63)</f>
        <v>0</v>
      </c>
      <c r="D63" s="12">
        <v>0</v>
      </c>
      <c r="E63" s="12">
        <v>0</v>
      </c>
      <c r="F63" s="96">
        <v>0</v>
      </c>
      <c r="G63" s="12">
        <v>0</v>
      </c>
      <c r="H63" s="12">
        <v>0</v>
      </c>
      <c r="I63" s="96">
        <v>0</v>
      </c>
      <c r="J63" s="12">
        <v>0</v>
      </c>
      <c r="K63" s="96">
        <v>0</v>
      </c>
      <c r="L63" s="96"/>
      <c r="M63" s="96"/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96">
        <v>0</v>
      </c>
      <c r="W63" s="12">
        <v>0</v>
      </c>
      <c r="X63" s="12">
        <v>0</v>
      </c>
      <c r="Y63" s="96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</row>
    <row r="64" spans="1:32" s="11" customFormat="1" x14ac:dyDescent="0.25">
      <c r="A64" s="26">
        <v>1</v>
      </c>
      <c r="B64" s="7" t="s">
        <v>25</v>
      </c>
      <c r="C64" s="86">
        <f>C63</f>
        <v>0</v>
      </c>
      <c r="D64" s="88">
        <f t="shared" ref="D64:AC64" si="16">D63</f>
        <v>0</v>
      </c>
      <c r="E64" s="107">
        <f t="shared" si="16"/>
        <v>0</v>
      </c>
      <c r="F64" s="100">
        <f t="shared" si="16"/>
        <v>0</v>
      </c>
      <c r="G64" s="90">
        <f t="shared" si="16"/>
        <v>0</v>
      </c>
      <c r="H64" s="90">
        <f t="shared" si="16"/>
        <v>0</v>
      </c>
      <c r="I64" s="100">
        <f t="shared" si="16"/>
        <v>0</v>
      </c>
      <c r="J64" s="107">
        <f t="shared" si="16"/>
        <v>0</v>
      </c>
      <c r="K64" s="100">
        <f t="shared" si="16"/>
        <v>0</v>
      </c>
      <c r="L64" s="100"/>
      <c r="M64" s="100"/>
      <c r="N64" s="91">
        <f t="shared" si="16"/>
        <v>0</v>
      </c>
      <c r="O64" s="107">
        <f t="shared" si="16"/>
        <v>0</v>
      </c>
      <c r="P64" s="113">
        <f t="shared" ref="P64:Q64" si="17">P63</f>
        <v>0</v>
      </c>
      <c r="Q64" s="113">
        <f t="shared" si="17"/>
        <v>0</v>
      </c>
      <c r="R64" s="91">
        <f t="shared" si="16"/>
        <v>0</v>
      </c>
      <c r="S64" s="91">
        <f t="shared" si="16"/>
        <v>0</v>
      </c>
      <c r="T64" s="91">
        <f t="shared" si="16"/>
        <v>0</v>
      </c>
      <c r="U64" s="113">
        <f>U63</f>
        <v>0</v>
      </c>
      <c r="V64" s="100">
        <f t="shared" si="16"/>
        <v>0</v>
      </c>
      <c r="W64" s="113">
        <f>W63</f>
        <v>0</v>
      </c>
      <c r="X64" s="113">
        <f>X63</f>
        <v>0</v>
      </c>
      <c r="Y64" s="100">
        <f t="shared" si="16"/>
        <v>0</v>
      </c>
      <c r="Z64" s="91">
        <f t="shared" si="16"/>
        <v>0</v>
      </c>
      <c r="AA64" s="91">
        <f t="shared" si="16"/>
        <v>0</v>
      </c>
      <c r="AB64" s="91">
        <f t="shared" si="16"/>
        <v>0</v>
      </c>
      <c r="AC64" s="91">
        <f t="shared" si="16"/>
        <v>0</v>
      </c>
      <c r="AD64" s="113">
        <f>AD63</f>
        <v>0</v>
      </c>
      <c r="AE64" s="39"/>
      <c r="AF64" s="36"/>
    </row>
    <row r="65" spans="1:32" s="11" customFormat="1" ht="24.75" customHeight="1" x14ac:dyDescent="0.25">
      <c r="A65" s="37"/>
      <c r="B65" s="157" t="s">
        <v>142</v>
      </c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39"/>
      <c r="AF65" s="36"/>
    </row>
    <row r="66" spans="1:32" ht="62.25" customHeight="1" x14ac:dyDescent="0.25">
      <c r="A66" s="5">
        <v>41</v>
      </c>
      <c r="B66" s="10" t="s">
        <v>126</v>
      </c>
      <c r="C66" s="12">
        <f>SUM(D66:AD66)</f>
        <v>0</v>
      </c>
      <c r="D66" s="12">
        <v>0</v>
      </c>
      <c r="E66" s="12">
        <v>0</v>
      </c>
      <c r="F66" s="96">
        <v>0</v>
      </c>
      <c r="G66" s="12">
        <v>0</v>
      </c>
      <c r="H66" s="12">
        <v>0</v>
      </c>
      <c r="I66" s="96">
        <v>0</v>
      </c>
      <c r="J66" s="12">
        <v>0</v>
      </c>
      <c r="K66" s="96">
        <v>0</v>
      </c>
      <c r="L66" s="96"/>
      <c r="M66" s="96"/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96">
        <v>0</v>
      </c>
      <c r="W66" s="12">
        <v>0</v>
      </c>
      <c r="X66" s="12">
        <v>0</v>
      </c>
      <c r="Y66" s="96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</row>
    <row r="67" spans="1:32" s="11" customFormat="1" x14ac:dyDescent="0.25">
      <c r="A67" s="26">
        <v>1</v>
      </c>
      <c r="B67" s="7" t="s">
        <v>25</v>
      </c>
      <c r="C67" s="86">
        <f>SUM(C66)</f>
        <v>0</v>
      </c>
      <c r="D67" s="88">
        <f t="shared" ref="D67:AC67" si="18">SUM(D66)</f>
        <v>0</v>
      </c>
      <c r="E67" s="107">
        <f t="shared" si="18"/>
        <v>0</v>
      </c>
      <c r="F67" s="100">
        <f t="shared" si="18"/>
        <v>0</v>
      </c>
      <c r="G67" s="90">
        <f t="shared" si="18"/>
        <v>0</v>
      </c>
      <c r="H67" s="90">
        <f t="shared" si="18"/>
        <v>0</v>
      </c>
      <c r="I67" s="100">
        <f t="shared" si="18"/>
        <v>0</v>
      </c>
      <c r="J67" s="107">
        <f t="shared" si="18"/>
        <v>0</v>
      </c>
      <c r="K67" s="100">
        <f t="shared" si="18"/>
        <v>0</v>
      </c>
      <c r="L67" s="100"/>
      <c r="M67" s="100"/>
      <c r="N67" s="91">
        <f t="shared" si="18"/>
        <v>0</v>
      </c>
      <c r="O67" s="107">
        <f t="shared" si="18"/>
        <v>0</v>
      </c>
      <c r="P67" s="113">
        <f t="shared" ref="P67:Q67" si="19">SUM(P66)</f>
        <v>0</v>
      </c>
      <c r="Q67" s="113">
        <f t="shared" si="19"/>
        <v>0</v>
      </c>
      <c r="R67" s="91">
        <f t="shared" si="18"/>
        <v>0</v>
      </c>
      <c r="S67" s="91">
        <f t="shared" si="18"/>
        <v>0</v>
      </c>
      <c r="T67" s="91">
        <f t="shared" si="18"/>
        <v>0</v>
      </c>
      <c r="U67" s="113">
        <f>SUM(U66)</f>
        <v>0</v>
      </c>
      <c r="V67" s="100">
        <f t="shared" si="18"/>
        <v>0</v>
      </c>
      <c r="W67" s="113">
        <f>SUM(W66)</f>
        <v>0</v>
      </c>
      <c r="X67" s="113">
        <f>SUM(X66)</f>
        <v>0</v>
      </c>
      <c r="Y67" s="100">
        <f t="shared" si="18"/>
        <v>0</v>
      </c>
      <c r="Z67" s="91">
        <f t="shared" si="18"/>
        <v>0</v>
      </c>
      <c r="AA67" s="91">
        <f t="shared" si="18"/>
        <v>0</v>
      </c>
      <c r="AB67" s="91">
        <f t="shared" si="18"/>
        <v>0</v>
      </c>
      <c r="AC67" s="91">
        <f t="shared" si="18"/>
        <v>0</v>
      </c>
      <c r="AD67" s="113">
        <f>SUM(AD66)</f>
        <v>0</v>
      </c>
      <c r="AE67" s="39"/>
      <c r="AF67" s="36"/>
    </row>
    <row r="68" spans="1:32" s="11" customFormat="1" ht="32.25" customHeight="1" x14ac:dyDescent="0.25">
      <c r="A68" s="37"/>
      <c r="B68" s="157" t="s">
        <v>143</v>
      </c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39"/>
      <c r="AF68" s="36"/>
    </row>
    <row r="69" spans="1:32" ht="96" customHeight="1" x14ac:dyDescent="0.25">
      <c r="A69" s="5">
        <v>42</v>
      </c>
      <c r="B69" s="9" t="s">
        <v>166</v>
      </c>
      <c r="C69" s="12">
        <f>SUM(D69:AD69)</f>
        <v>1</v>
      </c>
      <c r="D69" s="12">
        <v>0</v>
      </c>
      <c r="E69" s="12">
        <v>0</v>
      </c>
      <c r="F69" s="96">
        <v>0</v>
      </c>
      <c r="G69" s="12">
        <v>0</v>
      </c>
      <c r="H69" s="12">
        <v>1</v>
      </c>
      <c r="I69" s="96">
        <v>0</v>
      </c>
      <c r="J69" s="12">
        <v>0</v>
      </c>
      <c r="K69" s="96">
        <v>0</v>
      </c>
      <c r="L69" s="96"/>
      <c r="M69" s="96"/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96">
        <v>0</v>
      </c>
      <c r="W69" s="12">
        <v>0</v>
      </c>
      <c r="X69" s="12">
        <v>0</v>
      </c>
      <c r="Y69" s="96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</row>
    <row r="70" spans="1:32" s="11" customFormat="1" x14ac:dyDescent="0.25">
      <c r="A70" s="26">
        <v>1</v>
      </c>
      <c r="B70" s="7" t="s">
        <v>25</v>
      </c>
      <c r="C70" s="86">
        <f>SUM(C69)</f>
        <v>1</v>
      </c>
      <c r="D70" s="88">
        <f t="shared" ref="D70:AC70" si="20">SUM(D69)</f>
        <v>0</v>
      </c>
      <c r="E70" s="107">
        <f t="shared" si="20"/>
        <v>0</v>
      </c>
      <c r="F70" s="100">
        <f t="shared" si="20"/>
        <v>0</v>
      </c>
      <c r="G70" s="90">
        <f t="shared" si="20"/>
        <v>0</v>
      </c>
      <c r="H70" s="90">
        <f t="shared" si="20"/>
        <v>1</v>
      </c>
      <c r="I70" s="100">
        <f t="shared" si="20"/>
        <v>0</v>
      </c>
      <c r="J70" s="107">
        <f t="shared" si="20"/>
        <v>0</v>
      </c>
      <c r="K70" s="100">
        <f t="shared" si="20"/>
        <v>0</v>
      </c>
      <c r="L70" s="100"/>
      <c r="M70" s="100"/>
      <c r="N70" s="91">
        <f t="shared" si="20"/>
        <v>0</v>
      </c>
      <c r="O70" s="107">
        <f t="shared" si="20"/>
        <v>0</v>
      </c>
      <c r="P70" s="113">
        <f t="shared" ref="P70:Q70" si="21">SUM(P69)</f>
        <v>0</v>
      </c>
      <c r="Q70" s="113">
        <f t="shared" si="21"/>
        <v>0</v>
      </c>
      <c r="R70" s="91">
        <f t="shared" si="20"/>
        <v>0</v>
      </c>
      <c r="S70" s="91">
        <f t="shared" si="20"/>
        <v>0</v>
      </c>
      <c r="T70" s="91">
        <f t="shared" si="20"/>
        <v>0</v>
      </c>
      <c r="U70" s="113">
        <f>SUM(U69)</f>
        <v>0</v>
      </c>
      <c r="V70" s="100">
        <f t="shared" si="20"/>
        <v>0</v>
      </c>
      <c r="W70" s="113">
        <f>SUM(W69)</f>
        <v>0</v>
      </c>
      <c r="X70" s="113">
        <f>SUM(X69)</f>
        <v>0</v>
      </c>
      <c r="Y70" s="100">
        <f t="shared" si="20"/>
        <v>0</v>
      </c>
      <c r="Z70" s="91">
        <f t="shared" si="20"/>
        <v>0</v>
      </c>
      <c r="AA70" s="91">
        <f t="shared" si="20"/>
        <v>0</v>
      </c>
      <c r="AB70" s="91">
        <f t="shared" si="20"/>
        <v>0</v>
      </c>
      <c r="AC70" s="91">
        <f t="shared" si="20"/>
        <v>0</v>
      </c>
      <c r="AD70" s="113">
        <f>SUM(AD69)</f>
        <v>0</v>
      </c>
      <c r="AE70" s="39"/>
      <c r="AF70" s="36"/>
    </row>
    <row r="71" spans="1:32" s="11" customFormat="1" x14ac:dyDescent="0.25">
      <c r="A71" s="87"/>
      <c r="B71" s="7" t="s">
        <v>27</v>
      </c>
      <c r="C71" s="86">
        <f>C61+C58+C54+C50+C39+C32+C29+C64+C70+C67</f>
        <v>43444</v>
      </c>
      <c r="D71" s="88">
        <f>D61+D58+D54+D50+D39+D32+D29+D64+D70+D67</f>
        <v>6032</v>
      </c>
      <c r="E71" s="107">
        <f t="shared" ref="E71:AC71" si="22">E61+E58+E54+E50+E39+E32+E29+E64+E70+E67</f>
        <v>2345</v>
      </c>
      <c r="F71" s="100">
        <f t="shared" si="22"/>
        <v>3649</v>
      </c>
      <c r="G71" s="90">
        <f t="shared" si="22"/>
        <v>5463</v>
      </c>
      <c r="H71" s="90">
        <f t="shared" si="22"/>
        <v>7443</v>
      </c>
      <c r="I71" s="100">
        <f t="shared" si="22"/>
        <v>1893</v>
      </c>
      <c r="J71" s="107">
        <f t="shared" si="22"/>
        <v>2973</v>
      </c>
      <c r="K71" s="100">
        <f t="shared" si="22"/>
        <v>3185</v>
      </c>
      <c r="L71" s="100"/>
      <c r="M71" s="100"/>
      <c r="N71" s="91">
        <f t="shared" si="22"/>
        <v>1100</v>
      </c>
      <c r="O71" s="107">
        <f t="shared" si="22"/>
        <v>534</v>
      </c>
      <c r="P71" s="113">
        <f t="shared" ref="P71:Q71" si="23">P61+P58+P54+P50+P39+P32+P29+P64+P70+P67</f>
        <v>0</v>
      </c>
      <c r="Q71" s="113">
        <f t="shared" si="23"/>
        <v>0</v>
      </c>
      <c r="R71" s="91">
        <f t="shared" si="22"/>
        <v>860</v>
      </c>
      <c r="S71" s="91">
        <f t="shared" si="22"/>
        <v>538</v>
      </c>
      <c r="T71" s="91">
        <f t="shared" si="22"/>
        <v>1142</v>
      </c>
      <c r="U71" s="113">
        <f>U61+U58+U54+U50+U39+U32+U29+U64+U70+U67</f>
        <v>0</v>
      </c>
      <c r="V71" s="100">
        <f t="shared" si="22"/>
        <v>1491</v>
      </c>
      <c r="W71" s="113">
        <f>W61+W58+W54+W50+W39+W32+W29+W64+W70+W67</f>
        <v>0</v>
      </c>
      <c r="X71" s="113">
        <f>X61+X58+X54+X50+X39+X32+X29+X64+X70+X67</f>
        <v>55</v>
      </c>
      <c r="Y71" s="100">
        <f t="shared" si="22"/>
        <v>2533</v>
      </c>
      <c r="Z71" s="91">
        <f t="shared" si="22"/>
        <v>204</v>
      </c>
      <c r="AA71" s="91">
        <f t="shared" si="22"/>
        <v>890</v>
      </c>
      <c r="AB71" s="91">
        <f t="shared" si="22"/>
        <v>624</v>
      </c>
      <c r="AC71" s="91">
        <f t="shared" si="22"/>
        <v>490</v>
      </c>
      <c r="AD71" s="113">
        <f>AD61+AD58+AD54+AD50+AD39+AD32+AD29+AD64+AD70+AD67</f>
        <v>0</v>
      </c>
      <c r="AE71" s="39"/>
      <c r="AF71" s="36"/>
    </row>
    <row r="72" spans="1:32" ht="24.75" customHeight="1" x14ac:dyDescent="0.25">
      <c r="A72" s="5"/>
      <c r="B72" s="157" t="s">
        <v>3</v>
      </c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</row>
    <row r="73" spans="1:32" ht="24.75" customHeight="1" x14ac:dyDescent="0.25">
      <c r="A73" s="5"/>
      <c r="B73" s="157" t="s">
        <v>24</v>
      </c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</row>
    <row r="74" spans="1:32" ht="96" customHeight="1" x14ac:dyDescent="0.25">
      <c r="A74" s="5">
        <v>43</v>
      </c>
      <c r="B74" s="10" t="s">
        <v>17</v>
      </c>
      <c r="C74" s="12">
        <f>SUM(D74:AD74)</f>
        <v>0</v>
      </c>
      <c r="D74" s="12">
        <v>0</v>
      </c>
      <c r="E74" s="1" t="s">
        <v>13</v>
      </c>
      <c r="F74" s="101" t="s">
        <v>13</v>
      </c>
      <c r="G74" s="1" t="s">
        <v>13</v>
      </c>
      <c r="H74" s="1" t="s">
        <v>13</v>
      </c>
      <c r="I74" s="101" t="s">
        <v>13</v>
      </c>
      <c r="J74" s="1" t="s">
        <v>13</v>
      </c>
      <c r="K74" s="101" t="s">
        <v>13</v>
      </c>
      <c r="L74" s="101"/>
      <c r="M74" s="101"/>
      <c r="N74" s="1" t="s">
        <v>13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13</v>
      </c>
      <c r="U74" s="1" t="s">
        <v>13</v>
      </c>
      <c r="V74" s="101" t="s">
        <v>13</v>
      </c>
      <c r="W74" s="1" t="s">
        <v>13</v>
      </c>
      <c r="X74" s="1" t="s">
        <v>13</v>
      </c>
      <c r="Y74" s="10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</row>
    <row r="75" spans="1:32" ht="60.75" customHeight="1" x14ac:dyDescent="0.25">
      <c r="A75" s="5">
        <v>44</v>
      </c>
      <c r="B75" s="10" t="s">
        <v>175</v>
      </c>
      <c r="C75" s="12">
        <f>SUM(D75:AD75)</f>
        <v>0</v>
      </c>
      <c r="D75" s="12">
        <v>0</v>
      </c>
      <c r="E75" s="1" t="s">
        <v>13</v>
      </c>
      <c r="F75" s="101" t="s">
        <v>13</v>
      </c>
      <c r="G75" s="1" t="s">
        <v>13</v>
      </c>
      <c r="H75" s="1" t="s">
        <v>13</v>
      </c>
      <c r="I75" s="101" t="s">
        <v>13</v>
      </c>
      <c r="J75" s="1" t="s">
        <v>13</v>
      </c>
      <c r="K75" s="101" t="s">
        <v>13</v>
      </c>
      <c r="L75" s="101"/>
      <c r="M75" s="101"/>
      <c r="N75" s="1" t="s">
        <v>13</v>
      </c>
      <c r="O75" s="1" t="s">
        <v>13</v>
      </c>
      <c r="P75" s="1" t="s">
        <v>13</v>
      </c>
      <c r="Q75" s="1" t="s">
        <v>13</v>
      </c>
      <c r="R75" s="1" t="s">
        <v>13</v>
      </c>
      <c r="S75" s="1" t="s">
        <v>13</v>
      </c>
      <c r="T75" s="1" t="s">
        <v>13</v>
      </c>
      <c r="U75" s="1" t="s">
        <v>13</v>
      </c>
      <c r="V75" s="101" t="s">
        <v>13</v>
      </c>
      <c r="W75" s="1" t="s">
        <v>13</v>
      </c>
      <c r="X75" s="1" t="s">
        <v>13</v>
      </c>
      <c r="Y75" s="10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</row>
    <row r="76" spans="1:32" ht="48" customHeight="1" x14ac:dyDescent="0.25">
      <c r="A76" s="5">
        <v>45</v>
      </c>
      <c r="B76" s="10" t="s">
        <v>176</v>
      </c>
      <c r="C76" s="12">
        <f>SUM(D76:AD76)</f>
        <v>0</v>
      </c>
      <c r="D76" s="12">
        <v>0</v>
      </c>
      <c r="E76" s="1" t="s">
        <v>13</v>
      </c>
      <c r="F76" s="101" t="s">
        <v>13</v>
      </c>
      <c r="G76" s="1" t="s">
        <v>13</v>
      </c>
      <c r="H76" s="1" t="s">
        <v>13</v>
      </c>
      <c r="I76" s="101" t="s">
        <v>13</v>
      </c>
      <c r="J76" s="1" t="s">
        <v>13</v>
      </c>
      <c r="K76" s="101" t="s">
        <v>13</v>
      </c>
      <c r="L76" s="101"/>
      <c r="M76" s="101"/>
      <c r="N76" s="1" t="s">
        <v>13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13</v>
      </c>
      <c r="V76" s="101" t="s">
        <v>13</v>
      </c>
      <c r="W76" s="1" t="s">
        <v>13</v>
      </c>
      <c r="X76" s="1" t="s">
        <v>13</v>
      </c>
      <c r="Y76" s="10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</row>
    <row r="77" spans="1:32" ht="45" x14ac:dyDescent="0.25">
      <c r="A77" s="5">
        <v>46</v>
      </c>
      <c r="B77" s="10" t="s">
        <v>177</v>
      </c>
      <c r="C77" s="12">
        <f>SUM(D77:AD77)</f>
        <v>21</v>
      </c>
      <c r="D77" s="12">
        <v>21</v>
      </c>
      <c r="E77" s="1" t="s">
        <v>13</v>
      </c>
      <c r="F77" s="101" t="s">
        <v>13</v>
      </c>
      <c r="G77" s="1" t="s">
        <v>13</v>
      </c>
      <c r="H77" s="1" t="s">
        <v>13</v>
      </c>
      <c r="I77" s="101" t="s">
        <v>13</v>
      </c>
      <c r="J77" s="1" t="s">
        <v>13</v>
      </c>
      <c r="K77" s="101" t="s">
        <v>13</v>
      </c>
      <c r="L77" s="101"/>
      <c r="M77" s="101"/>
      <c r="N77" s="1" t="s">
        <v>13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13</v>
      </c>
      <c r="V77" s="101" t="s">
        <v>13</v>
      </c>
      <c r="W77" s="1" t="s">
        <v>13</v>
      </c>
      <c r="X77" s="1" t="s">
        <v>13</v>
      </c>
      <c r="Y77" s="10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</row>
    <row r="78" spans="1:32" ht="45" x14ac:dyDescent="0.25">
      <c r="A78" s="5">
        <v>47</v>
      </c>
      <c r="B78" s="10" t="s">
        <v>178</v>
      </c>
      <c r="C78" s="12">
        <f>SUM(D78:AD78)</f>
        <v>18</v>
      </c>
      <c r="D78" s="12">
        <v>18</v>
      </c>
      <c r="E78" s="1" t="s">
        <v>13</v>
      </c>
      <c r="F78" s="101" t="s">
        <v>13</v>
      </c>
      <c r="G78" s="1" t="s">
        <v>13</v>
      </c>
      <c r="H78" s="1" t="s">
        <v>13</v>
      </c>
      <c r="I78" s="101" t="s">
        <v>13</v>
      </c>
      <c r="J78" s="1" t="s">
        <v>13</v>
      </c>
      <c r="K78" s="101" t="s">
        <v>13</v>
      </c>
      <c r="L78" s="101"/>
      <c r="M78" s="101"/>
      <c r="N78" s="1" t="s">
        <v>13</v>
      </c>
      <c r="O78" s="1" t="s">
        <v>13</v>
      </c>
      <c r="P78" s="1" t="s">
        <v>13</v>
      </c>
      <c r="Q78" s="1" t="s">
        <v>13</v>
      </c>
      <c r="R78" s="1" t="s">
        <v>13</v>
      </c>
      <c r="S78" s="1" t="s">
        <v>13</v>
      </c>
      <c r="T78" s="1" t="s">
        <v>13</v>
      </c>
      <c r="U78" s="1" t="s">
        <v>13</v>
      </c>
      <c r="V78" s="101" t="s">
        <v>13</v>
      </c>
      <c r="W78" s="1" t="s">
        <v>13</v>
      </c>
      <c r="X78" s="1" t="s">
        <v>13</v>
      </c>
      <c r="Y78" s="10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</row>
    <row r="79" spans="1:32" s="11" customFormat="1" x14ac:dyDescent="0.25">
      <c r="A79" s="26">
        <v>5</v>
      </c>
      <c r="B79" s="7" t="s">
        <v>25</v>
      </c>
      <c r="C79" s="15">
        <f t="shared" ref="C79:AC79" si="24">SUM(C74:C78)</f>
        <v>39</v>
      </c>
      <c r="D79" s="15">
        <f t="shared" si="24"/>
        <v>39</v>
      </c>
      <c r="E79" s="15">
        <f t="shared" si="24"/>
        <v>0</v>
      </c>
      <c r="F79" s="97">
        <f t="shared" si="24"/>
        <v>0</v>
      </c>
      <c r="G79" s="15">
        <f t="shared" si="24"/>
        <v>0</v>
      </c>
      <c r="H79" s="15">
        <f t="shared" si="24"/>
        <v>0</v>
      </c>
      <c r="I79" s="97">
        <f t="shared" si="24"/>
        <v>0</v>
      </c>
      <c r="J79" s="15">
        <f t="shared" si="24"/>
        <v>0</v>
      </c>
      <c r="K79" s="97">
        <f t="shared" si="24"/>
        <v>0</v>
      </c>
      <c r="L79" s="97"/>
      <c r="M79" s="97"/>
      <c r="N79" s="15">
        <f t="shared" si="24"/>
        <v>0</v>
      </c>
      <c r="O79" s="15">
        <f t="shared" si="24"/>
        <v>0</v>
      </c>
      <c r="P79" s="15">
        <f t="shared" ref="P79:Q79" si="25">SUM(P74:P78)</f>
        <v>0</v>
      </c>
      <c r="Q79" s="15">
        <f t="shared" si="25"/>
        <v>0</v>
      </c>
      <c r="R79" s="15">
        <f t="shared" si="24"/>
        <v>0</v>
      </c>
      <c r="S79" s="15">
        <f t="shared" si="24"/>
        <v>0</v>
      </c>
      <c r="T79" s="15">
        <f t="shared" si="24"/>
        <v>0</v>
      </c>
      <c r="U79" s="15">
        <f>SUM(U74:U78)</f>
        <v>0</v>
      </c>
      <c r="V79" s="97">
        <f t="shared" si="24"/>
        <v>0</v>
      </c>
      <c r="W79" s="15">
        <f>SUM(W74:W78)</f>
        <v>0</v>
      </c>
      <c r="X79" s="15">
        <f>SUM(X74:X78)</f>
        <v>0</v>
      </c>
      <c r="Y79" s="97">
        <f t="shared" si="24"/>
        <v>0</v>
      </c>
      <c r="Z79" s="15">
        <f t="shared" si="24"/>
        <v>0</v>
      </c>
      <c r="AA79" s="15">
        <f t="shared" si="24"/>
        <v>0</v>
      </c>
      <c r="AB79" s="15">
        <f t="shared" si="24"/>
        <v>0</v>
      </c>
      <c r="AC79" s="15">
        <f t="shared" si="24"/>
        <v>0</v>
      </c>
      <c r="AD79" s="15">
        <f>SUM(AD74:AD78)</f>
        <v>0</v>
      </c>
      <c r="AE79" s="39"/>
      <c r="AF79" s="36"/>
    </row>
    <row r="80" spans="1:32" x14ac:dyDescent="0.25">
      <c r="A80" s="5"/>
      <c r="B80" s="158" t="s">
        <v>78</v>
      </c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</row>
    <row r="81" spans="1:30" x14ac:dyDescent="0.25">
      <c r="A81" s="5">
        <v>48</v>
      </c>
      <c r="B81" s="10" t="s">
        <v>85</v>
      </c>
      <c r="C81" s="12">
        <f t="shared" ref="C81:C117" si="26">SUM(D81:AD81)</f>
        <v>135</v>
      </c>
      <c r="D81" s="12">
        <v>17</v>
      </c>
      <c r="E81" s="12">
        <v>5</v>
      </c>
      <c r="F81" s="96">
        <v>12</v>
      </c>
      <c r="G81" s="12">
        <v>21</v>
      </c>
      <c r="H81" s="12">
        <v>28</v>
      </c>
      <c r="I81" s="96">
        <v>5</v>
      </c>
      <c r="J81" s="12">
        <v>8</v>
      </c>
      <c r="K81" s="96">
        <v>8</v>
      </c>
      <c r="L81" s="96"/>
      <c r="M81" s="96"/>
      <c r="N81" s="12">
        <v>1</v>
      </c>
      <c r="O81" s="12">
        <v>1</v>
      </c>
      <c r="P81" s="12">
        <v>0</v>
      </c>
      <c r="Q81" s="12">
        <v>0</v>
      </c>
      <c r="R81" s="12">
        <v>1</v>
      </c>
      <c r="S81" s="12">
        <v>0</v>
      </c>
      <c r="T81" s="12">
        <v>8</v>
      </c>
      <c r="U81" s="12">
        <v>0</v>
      </c>
      <c r="V81" s="96">
        <v>5</v>
      </c>
      <c r="W81" s="12">
        <v>0</v>
      </c>
      <c r="X81" s="12">
        <v>0</v>
      </c>
      <c r="Y81" s="96">
        <v>10</v>
      </c>
      <c r="Z81" s="12">
        <v>0</v>
      </c>
      <c r="AA81" s="12">
        <v>3</v>
      </c>
      <c r="AB81" s="12">
        <v>2</v>
      </c>
      <c r="AC81" s="12">
        <v>0</v>
      </c>
      <c r="AD81" s="12">
        <v>0</v>
      </c>
    </row>
    <row r="82" spans="1:30" ht="45" x14ac:dyDescent="0.25">
      <c r="A82" s="5">
        <v>49</v>
      </c>
      <c r="B82" s="10" t="s">
        <v>83</v>
      </c>
      <c r="C82" s="12">
        <f t="shared" si="26"/>
        <v>2</v>
      </c>
      <c r="D82" s="12">
        <v>0</v>
      </c>
      <c r="E82" s="12">
        <v>0</v>
      </c>
      <c r="F82" s="96">
        <v>0</v>
      </c>
      <c r="G82" s="12">
        <v>0</v>
      </c>
      <c r="H82" s="12">
        <v>1</v>
      </c>
      <c r="I82" s="96">
        <v>0</v>
      </c>
      <c r="J82" s="12">
        <v>0</v>
      </c>
      <c r="K82" s="96">
        <v>0</v>
      </c>
      <c r="L82" s="96"/>
      <c r="M82" s="96"/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96">
        <v>0</v>
      </c>
      <c r="W82" s="12">
        <v>0</v>
      </c>
      <c r="X82" s="12">
        <v>0</v>
      </c>
      <c r="Y82" s="96">
        <v>1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</row>
    <row r="83" spans="1:30" ht="30" x14ac:dyDescent="0.25">
      <c r="A83" s="5">
        <v>50</v>
      </c>
      <c r="B83" s="10" t="s">
        <v>19</v>
      </c>
      <c r="C83" s="12">
        <f t="shared" si="26"/>
        <v>108</v>
      </c>
      <c r="D83" s="12">
        <v>14</v>
      </c>
      <c r="E83" s="12">
        <v>5</v>
      </c>
      <c r="F83" s="96">
        <v>6</v>
      </c>
      <c r="G83" s="12">
        <v>7</v>
      </c>
      <c r="H83" s="12">
        <v>14</v>
      </c>
      <c r="I83" s="96">
        <v>4</v>
      </c>
      <c r="J83" s="12">
        <v>3</v>
      </c>
      <c r="K83" s="96">
        <v>11</v>
      </c>
      <c r="L83" s="96"/>
      <c r="M83" s="96"/>
      <c r="N83" s="12">
        <v>2</v>
      </c>
      <c r="O83" s="12">
        <v>0</v>
      </c>
      <c r="P83" s="12">
        <v>0</v>
      </c>
      <c r="Q83" s="12">
        <v>0</v>
      </c>
      <c r="R83" s="12">
        <v>4</v>
      </c>
      <c r="S83" s="12">
        <v>0</v>
      </c>
      <c r="T83" s="12">
        <v>6</v>
      </c>
      <c r="U83" s="12">
        <v>0</v>
      </c>
      <c r="V83" s="96">
        <v>6</v>
      </c>
      <c r="W83" s="12">
        <v>0</v>
      </c>
      <c r="X83" s="12">
        <v>0</v>
      </c>
      <c r="Y83" s="96">
        <v>15</v>
      </c>
      <c r="Z83" s="12">
        <v>0</v>
      </c>
      <c r="AA83" s="12">
        <v>5</v>
      </c>
      <c r="AB83" s="12">
        <v>6</v>
      </c>
      <c r="AC83" s="12">
        <v>0</v>
      </c>
      <c r="AD83" s="12">
        <v>0</v>
      </c>
    </row>
    <row r="84" spans="1:30" x14ac:dyDescent="0.25">
      <c r="A84" s="5">
        <v>51</v>
      </c>
      <c r="B84" s="10" t="s">
        <v>147</v>
      </c>
      <c r="C84" s="12">
        <f t="shared" si="26"/>
        <v>1115</v>
      </c>
      <c r="D84" s="12">
        <v>165</v>
      </c>
      <c r="E84" s="12">
        <v>83</v>
      </c>
      <c r="F84" s="96">
        <v>42</v>
      </c>
      <c r="G84" s="12">
        <v>164</v>
      </c>
      <c r="H84" s="12">
        <v>198</v>
      </c>
      <c r="I84" s="96">
        <v>69</v>
      </c>
      <c r="J84" s="12">
        <v>38</v>
      </c>
      <c r="K84" s="96">
        <v>86</v>
      </c>
      <c r="L84" s="96"/>
      <c r="M84" s="96"/>
      <c r="N84" s="12">
        <v>13</v>
      </c>
      <c r="O84" s="12">
        <v>5</v>
      </c>
      <c r="P84" s="12">
        <v>0</v>
      </c>
      <c r="Q84" s="12">
        <v>0</v>
      </c>
      <c r="R84" s="12">
        <v>54</v>
      </c>
      <c r="S84" s="12">
        <v>7</v>
      </c>
      <c r="T84" s="12">
        <v>46</v>
      </c>
      <c r="U84" s="12">
        <v>0</v>
      </c>
      <c r="V84" s="96">
        <v>32</v>
      </c>
      <c r="W84" s="12">
        <v>0</v>
      </c>
      <c r="X84" s="12">
        <v>0</v>
      </c>
      <c r="Y84" s="96">
        <v>81</v>
      </c>
      <c r="Z84" s="12">
        <v>0</v>
      </c>
      <c r="AA84" s="12">
        <v>10</v>
      </c>
      <c r="AB84" s="12">
        <v>13</v>
      </c>
      <c r="AC84" s="12">
        <v>9</v>
      </c>
      <c r="AD84" s="12">
        <v>0</v>
      </c>
    </row>
    <row r="85" spans="1:30" x14ac:dyDescent="0.25">
      <c r="A85" s="5">
        <v>52</v>
      </c>
      <c r="B85" s="10" t="s">
        <v>18</v>
      </c>
      <c r="C85" s="12">
        <f t="shared" si="26"/>
        <v>232</v>
      </c>
      <c r="D85" s="12">
        <v>21</v>
      </c>
      <c r="E85" s="12">
        <v>5</v>
      </c>
      <c r="F85" s="96">
        <v>25</v>
      </c>
      <c r="G85" s="12">
        <v>28</v>
      </c>
      <c r="H85" s="12">
        <v>48</v>
      </c>
      <c r="I85" s="96">
        <v>10</v>
      </c>
      <c r="J85" s="12">
        <v>14</v>
      </c>
      <c r="K85" s="96">
        <v>29</v>
      </c>
      <c r="L85" s="96"/>
      <c r="M85" s="96"/>
      <c r="N85" s="12">
        <v>4</v>
      </c>
      <c r="O85" s="12">
        <v>0</v>
      </c>
      <c r="P85" s="12">
        <v>0</v>
      </c>
      <c r="Q85" s="12">
        <v>0</v>
      </c>
      <c r="R85" s="12">
        <v>5</v>
      </c>
      <c r="S85" s="12">
        <v>0</v>
      </c>
      <c r="T85" s="12">
        <v>8</v>
      </c>
      <c r="U85" s="12">
        <v>0</v>
      </c>
      <c r="V85" s="96">
        <v>14</v>
      </c>
      <c r="W85" s="12">
        <v>0</v>
      </c>
      <c r="X85" s="12">
        <v>0</v>
      </c>
      <c r="Y85" s="96">
        <v>13</v>
      </c>
      <c r="Z85" s="12">
        <v>0</v>
      </c>
      <c r="AA85" s="12">
        <v>6</v>
      </c>
      <c r="AB85" s="12">
        <v>2</v>
      </c>
      <c r="AC85" s="12">
        <v>0</v>
      </c>
      <c r="AD85" s="12">
        <v>0</v>
      </c>
    </row>
    <row r="86" spans="1:30" ht="45" x14ac:dyDescent="0.25">
      <c r="A86" s="5">
        <v>53</v>
      </c>
      <c r="B86" s="10" t="s">
        <v>8</v>
      </c>
      <c r="C86" s="12">
        <f t="shared" si="26"/>
        <v>3</v>
      </c>
      <c r="D86" s="12">
        <v>0</v>
      </c>
      <c r="E86" s="12">
        <v>1</v>
      </c>
      <c r="F86" s="96">
        <v>0</v>
      </c>
      <c r="G86" s="12">
        <v>0</v>
      </c>
      <c r="H86" s="12">
        <v>2</v>
      </c>
      <c r="I86" s="96">
        <v>0</v>
      </c>
      <c r="J86" s="12">
        <v>0</v>
      </c>
      <c r="K86" s="96">
        <v>0</v>
      </c>
      <c r="L86" s="96"/>
      <c r="M86" s="96"/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96">
        <v>0</v>
      </c>
      <c r="W86" s="12">
        <v>0</v>
      </c>
      <c r="X86" s="12">
        <v>0</v>
      </c>
      <c r="Y86" s="96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</row>
    <row r="87" spans="1:30" ht="75" x14ac:dyDescent="0.25">
      <c r="A87" s="5">
        <v>54</v>
      </c>
      <c r="B87" s="10" t="s">
        <v>20</v>
      </c>
      <c r="C87" s="12">
        <f t="shared" si="26"/>
        <v>0</v>
      </c>
      <c r="D87" s="12">
        <v>0</v>
      </c>
      <c r="E87" s="12">
        <v>0</v>
      </c>
      <c r="F87" s="96">
        <v>0</v>
      </c>
      <c r="G87" s="12">
        <v>0</v>
      </c>
      <c r="H87" s="12">
        <v>0</v>
      </c>
      <c r="I87" s="96">
        <v>0</v>
      </c>
      <c r="J87" s="12">
        <v>0</v>
      </c>
      <c r="K87" s="96">
        <v>0</v>
      </c>
      <c r="L87" s="96"/>
      <c r="M87" s="96"/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96">
        <v>0</v>
      </c>
      <c r="W87" s="12">
        <v>0</v>
      </c>
      <c r="X87" s="12">
        <v>0</v>
      </c>
      <c r="Y87" s="96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</row>
    <row r="88" spans="1:30" ht="75" x14ac:dyDescent="0.25">
      <c r="A88" s="5">
        <v>55</v>
      </c>
      <c r="B88" s="10" t="s">
        <v>81</v>
      </c>
      <c r="C88" s="12">
        <f t="shared" si="26"/>
        <v>1615</v>
      </c>
      <c r="D88" s="12">
        <v>208</v>
      </c>
      <c r="E88" s="12">
        <v>191</v>
      </c>
      <c r="F88" s="96">
        <v>29</v>
      </c>
      <c r="G88" s="12">
        <v>82</v>
      </c>
      <c r="H88" s="12">
        <v>215</v>
      </c>
      <c r="I88" s="96">
        <v>75</v>
      </c>
      <c r="J88" s="12">
        <v>59</v>
      </c>
      <c r="K88" s="96">
        <v>166</v>
      </c>
      <c r="L88" s="96"/>
      <c r="M88" s="96"/>
      <c r="N88" s="12">
        <v>14</v>
      </c>
      <c r="O88" s="12">
        <v>41</v>
      </c>
      <c r="P88" s="12">
        <v>0</v>
      </c>
      <c r="Q88" s="12">
        <v>0</v>
      </c>
      <c r="R88" s="12">
        <v>95</v>
      </c>
      <c r="S88" s="12">
        <v>18</v>
      </c>
      <c r="T88" s="12">
        <v>121</v>
      </c>
      <c r="U88" s="12">
        <v>0</v>
      </c>
      <c r="V88" s="96">
        <v>78</v>
      </c>
      <c r="W88" s="12">
        <v>0</v>
      </c>
      <c r="X88" s="12">
        <v>0</v>
      </c>
      <c r="Y88" s="96">
        <v>161</v>
      </c>
      <c r="Z88" s="12">
        <v>10</v>
      </c>
      <c r="AA88" s="12">
        <v>16</v>
      </c>
      <c r="AB88" s="12">
        <v>16</v>
      </c>
      <c r="AC88" s="12">
        <v>20</v>
      </c>
      <c r="AD88" s="12">
        <v>0</v>
      </c>
    </row>
    <row r="89" spans="1:30" ht="60" x14ac:dyDescent="0.25">
      <c r="A89" s="5">
        <v>56</v>
      </c>
      <c r="B89" s="10" t="s">
        <v>79</v>
      </c>
      <c r="C89" s="12">
        <f t="shared" si="26"/>
        <v>3</v>
      </c>
      <c r="D89" s="12">
        <v>0</v>
      </c>
      <c r="E89" s="12">
        <v>1</v>
      </c>
      <c r="F89" s="96">
        <v>1</v>
      </c>
      <c r="G89" s="12">
        <v>0</v>
      </c>
      <c r="H89" s="12">
        <v>0</v>
      </c>
      <c r="I89" s="96">
        <v>0</v>
      </c>
      <c r="J89" s="12">
        <v>1</v>
      </c>
      <c r="K89" s="96">
        <v>0</v>
      </c>
      <c r="L89" s="96"/>
      <c r="M89" s="96"/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96">
        <v>0</v>
      </c>
      <c r="W89" s="12">
        <v>0</v>
      </c>
      <c r="X89" s="12">
        <v>0</v>
      </c>
      <c r="Y89" s="96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</row>
    <row r="90" spans="1:30" ht="30" x14ac:dyDescent="0.25">
      <c r="A90" s="5">
        <v>57</v>
      </c>
      <c r="B90" s="10" t="s">
        <v>84</v>
      </c>
      <c r="C90" s="12">
        <f t="shared" si="26"/>
        <v>10</v>
      </c>
      <c r="D90" s="12">
        <v>6</v>
      </c>
      <c r="E90" s="12">
        <v>0</v>
      </c>
      <c r="F90" s="96">
        <v>1</v>
      </c>
      <c r="G90" s="12">
        <v>1</v>
      </c>
      <c r="H90" s="12">
        <v>0</v>
      </c>
      <c r="I90" s="96">
        <v>0</v>
      </c>
      <c r="J90" s="12">
        <v>2</v>
      </c>
      <c r="K90" s="96">
        <v>0</v>
      </c>
      <c r="L90" s="96"/>
      <c r="M90" s="96"/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96">
        <v>0</v>
      </c>
      <c r="W90" s="12">
        <v>0</v>
      </c>
      <c r="X90" s="12">
        <v>0</v>
      </c>
      <c r="Y90" s="96">
        <v>0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</row>
    <row r="91" spans="1:30" ht="30" x14ac:dyDescent="0.25">
      <c r="A91" s="5">
        <v>58</v>
      </c>
      <c r="B91" s="10" t="s">
        <v>82</v>
      </c>
      <c r="C91" s="12">
        <f t="shared" si="26"/>
        <v>856</v>
      </c>
      <c r="D91" s="12">
        <v>114</v>
      </c>
      <c r="E91" s="12">
        <v>21</v>
      </c>
      <c r="F91" s="96">
        <v>136</v>
      </c>
      <c r="G91" s="12">
        <v>133</v>
      </c>
      <c r="H91" s="12">
        <v>136</v>
      </c>
      <c r="I91" s="96">
        <v>35</v>
      </c>
      <c r="J91" s="12">
        <v>34</v>
      </c>
      <c r="K91" s="96">
        <v>96</v>
      </c>
      <c r="L91" s="96"/>
      <c r="M91" s="96"/>
      <c r="N91" s="12">
        <v>21</v>
      </c>
      <c r="O91" s="12">
        <v>9</v>
      </c>
      <c r="P91" s="12">
        <v>0</v>
      </c>
      <c r="Q91" s="12">
        <v>0</v>
      </c>
      <c r="R91" s="12">
        <v>15</v>
      </c>
      <c r="S91" s="12">
        <v>3</v>
      </c>
      <c r="T91" s="12">
        <v>22</v>
      </c>
      <c r="U91" s="12">
        <v>0</v>
      </c>
      <c r="V91" s="96">
        <v>7</v>
      </c>
      <c r="W91" s="12">
        <v>0</v>
      </c>
      <c r="X91" s="12">
        <v>0</v>
      </c>
      <c r="Y91" s="96">
        <v>38</v>
      </c>
      <c r="Z91" s="12">
        <v>3</v>
      </c>
      <c r="AA91" s="12">
        <v>18</v>
      </c>
      <c r="AB91" s="12">
        <v>15</v>
      </c>
      <c r="AC91" s="12">
        <v>0</v>
      </c>
      <c r="AD91" s="12">
        <v>0</v>
      </c>
    </row>
    <row r="92" spans="1:30" x14ac:dyDescent="0.25">
      <c r="A92" s="5">
        <v>59</v>
      </c>
      <c r="B92" s="10" t="s">
        <v>80</v>
      </c>
      <c r="C92" s="12">
        <f t="shared" si="26"/>
        <v>191</v>
      </c>
      <c r="D92" s="12">
        <v>27</v>
      </c>
      <c r="E92" s="12">
        <v>9</v>
      </c>
      <c r="F92" s="96">
        <v>13</v>
      </c>
      <c r="G92" s="12">
        <v>36</v>
      </c>
      <c r="H92" s="12">
        <v>45</v>
      </c>
      <c r="I92" s="96">
        <v>11</v>
      </c>
      <c r="J92" s="12">
        <v>4</v>
      </c>
      <c r="K92" s="96">
        <v>11</v>
      </c>
      <c r="L92" s="96"/>
      <c r="M92" s="96"/>
      <c r="N92" s="12">
        <v>3</v>
      </c>
      <c r="O92" s="12">
        <v>1</v>
      </c>
      <c r="P92" s="12">
        <v>0</v>
      </c>
      <c r="Q92" s="12">
        <v>0</v>
      </c>
      <c r="R92" s="12">
        <v>4</v>
      </c>
      <c r="S92" s="12">
        <v>0</v>
      </c>
      <c r="T92" s="12">
        <v>5</v>
      </c>
      <c r="U92" s="12">
        <v>0</v>
      </c>
      <c r="V92" s="96">
        <v>1</v>
      </c>
      <c r="W92" s="12">
        <v>0</v>
      </c>
      <c r="X92" s="12">
        <v>0</v>
      </c>
      <c r="Y92" s="96">
        <v>9</v>
      </c>
      <c r="Z92" s="12">
        <v>1</v>
      </c>
      <c r="AA92" s="12">
        <v>7</v>
      </c>
      <c r="AB92" s="12">
        <v>1</v>
      </c>
      <c r="AC92" s="12">
        <v>3</v>
      </c>
      <c r="AD92" s="12">
        <v>0</v>
      </c>
    </row>
    <row r="93" spans="1:30" ht="30" x14ac:dyDescent="0.25">
      <c r="A93" s="5">
        <v>60</v>
      </c>
      <c r="B93" s="10" t="s">
        <v>148</v>
      </c>
      <c r="C93" s="12">
        <f t="shared" si="26"/>
        <v>764</v>
      </c>
      <c r="D93" s="12">
        <v>149</v>
      </c>
      <c r="E93" s="12">
        <v>117</v>
      </c>
      <c r="F93" s="96">
        <v>8</v>
      </c>
      <c r="G93" s="12">
        <v>6</v>
      </c>
      <c r="H93" s="12">
        <v>250</v>
      </c>
      <c r="I93" s="96">
        <v>64</v>
      </c>
      <c r="J93" s="12">
        <v>25</v>
      </c>
      <c r="K93" s="96">
        <v>41</v>
      </c>
      <c r="L93" s="96"/>
      <c r="M93" s="96"/>
      <c r="N93" s="12">
        <v>3</v>
      </c>
      <c r="O93" s="12">
        <v>3</v>
      </c>
      <c r="P93" s="12">
        <v>0</v>
      </c>
      <c r="Q93" s="12">
        <v>0</v>
      </c>
      <c r="R93" s="12">
        <v>10</v>
      </c>
      <c r="S93" s="12">
        <v>1</v>
      </c>
      <c r="T93" s="12">
        <v>26</v>
      </c>
      <c r="U93" s="12">
        <v>0</v>
      </c>
      <c r="V93" s="96">
        <v>5</v>
      </c>
      <c r="W93" s="12">
        <v>0</v>
      </c>
      <c r="X93" s="12">
        <v>0</v>
      </c>
      <c r="Y93" s="96">
        <v>37</v>
      </c>
      <c r="Z93" s="12">
        <v>0</v>
      </c>
      <c r="AA93" s="12">
        <v>9</v>
      </c>
      <c r="AB93" s="12">
        <v>6</v>
      </c>
      <c r="AC93" s="12">
        <v>4</v>
      </c>
      <c r="AD93" s="12">
        <v>0</v>
      </c>
    </row>
    <row r="94" spans="1:30" x14ac:dyDescent="0.25">
      <c r="A94" s="5">
        <v>61</v>
      </c>
      <c r="B94" s="10" t="s">
        <v>109</v>
      </c>
      <c r="C94" s="12">
        <f t="shared" si="26"/>
        <v>1</v>
      </c>
      <c r="D94" s="12">
        <v>0</v>
      </c>
      <c r="E94" s="12">
        <v>0</v>
      </c>
      <c r="F94" s="96">
        <v>1</v>
      </c>
      <c r="G94" s="12">
        <v>0</v>
      </c>
      <c r="H94" s="12">
        <v>0</v>
      </c>
      <c r="I94" s="96">
        <v>0</v>
      </c>
      <c r="J94" s="12">
        <v>0</v>
      </c>
      <c r="K94" s="96">
        <v>0</v>
      </c>
      <c r="L94" s="96"/>
      <c r="M94" s="96"/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96">
        <v>0</v>
      </c>
      <c r="W94" s="12">
        <v>0</v>
      </c>
      <c r="X94" s="12">
        <v>0</v>
      </c>
      <c r="Y94" s="96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</row>
    <row r="95" spans="1:30" ht="45" x14ac:dyDescent="0.25">
      <c r="A95" s="5">
        <v>62</v>
      </c>
      <c r="B95" s="10" t="s">
        <v>110</v>
      </c>
      <c r="C95" s="12">
        <f t="shared" si="26"/>
        <v>297</v>
      </c>
      <c r="D95" s="12">
        <v>35</v>
      </c>
      <c r="E95" s="12">
        <v>18</v>
      </c>
      <c r="F95" s="96">
        <v>44</v>
      </c>
      <c r="G95" s="12">
        <v>45</v>
      </c>
      <c r="H95" s="12">
        <v>31</v>
      </c>
      <c r="I95" s="96">
        <v>15</v>
      </c>
      <c r="J95" s="12">
        <v>30</v>
      </c>
      <c r="K95" s="96">
        <v>31</v>
      </c>
      <c r="L95" s="96"/>
      <c r="M95" s="96"/>
      <c r="N95" s="12">
        <v>6</v>
      </c>
      <c r="O95" s="12">
        <v>6</v>
      </c>
      <c r="P95" s="12">
        <v>0</v>
      </c>
      <c r="Q95" s="12">
        <v>0</v>
      </c>
      <c r="R95" s="12">
        <v>3</v>
      </c>
      <c r="S95" s="12">
        <v>2</v>
      </c>
      <c r="T95" s="12">
        <v>5</v>
      </c>
      <c r="U95" s="12">
        <v>0</v>
      </c>
      <c r="V95" s="96">
        <v>2</v>
      </c>
      <c r="W95" s="12">
        <v>0</v>
      </c>
      <c r="X95" s="12">
        <v>0</v>
      </c>
      <c r="Y95" s="96">
        <v>10</v>
      </c>
      <c r="Z95" s="12">
        <v>1</v>
      </c>
      <c r="AA95" s="12">
        <v>2</v>
      </c>
      <c r="AB95" s="12">
        <v>2</v>
      </c>
      <c r="AC95" s="12">
        <v>9</v>
      </c>
      <c r="AD95" s="12">
        <v>0</v>
      </c>
    </row>
    <row r="96" spans="1:30" ht="45" x14ac:dyDescent="0.25">
      <c r="A96" s="5">
        <v>63</v>
      </c>
      <c r="B96" s="10" t="s">
        <v>9</v>
      </c>
      <c r="C96" s="12">
        <f t="shared" si="26"/>
        <v>8</v>
      </c>
      <c r="D96" s="12">
        <v>0</v>
      </c>
      <c r="E96" s="12">
        <v>0</v>
      </c>
      <c r="F96" s="96">
        <v>4</v>
      </c>
      <c r="G96" s="12">
        <v>0</v>
      </c>
      <c r="H96" s="12">
        <v>0</v>
      </c>
      <c r="I96" s="96">
        <v>0</v>
      </c>
      <c r="J96" s="12">
        <v>1</v>
      </c>
      <c r="K96" s="96">
        <v>3</v>
      </c>
      <c r="L96" s="96"/>
      <c r="M96" s="96"/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96">
        <v>0</v>
      </c>
      <c r="W96" s="12">
        <v>0</v>
      </c>
      <c r="X96" s="12">
        <v>0</v>
      </c>
      <c r="Y96" s="96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</row>
    <row r="97" spans="1:30" ht="90" x14ac:dyDescent="0.25">
      <c r="A97" s="5">
        <v>64</v>
      </c>
      <c r="B97" s="10" t="s">
        <v>111</v>
      </c>
      <c r="C97" s="12">
        <f t="shared" si="26"/>
        <v>0</v>
      </c>
      <c r="D97" s="12">
        <v>0</v>
      </c>
      <c r="E97" s="12">
        <v>0</v>
      </c>
      <c r="F97" s="96">
        <v>0</v>
      </c>
      <c r="G97" s="12">
        <v>0</v>
      </c>
      <c r="H97" s="12">
        <v>0</v>
      </c>
      <c r="I97" s="96">
        <v>0</v>
      </c>
      <c r="J97" s="12">
        <v>0</v>
      </c>
      <c r="K97" s="96">
        <v>0</v>
      </c>
      <c r="L97" s="96"/>
      <c r="M97" s="96"/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96">
        <v>0</v>
      </c>
      <c r="W97" s="12">
        <v>0</v>
      </c>
      <c r="X97" s="12">
        <v>0</v>
      </c>
      <c r="Y97" s="96">
        <v>0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</row>
    <row r="98" spans="1:30" ht="30" x14ac:dyDescent="0.25">
      <c r="A98" s="5">
        <v>65</v>
      </c>
      <c r="B98" s="10" t="s">
        <v>37</v>
      </c>
      <c r="C98" s="12">
        <f t="shared" si="26"/>
        <v>0</v>
      </c>
      <c r="D98" s="12">
        <v>0</v>
      </c>
      <c r="E98" s="12">
        <v>0</v>
      </c>
      <c r="F98" s="96">
        <v>0</v>
      </c>
      <c r="G98" s="12">
        <v>0</v>
      </c>
      <c r="H98" s="12">
        <v>0</v>
      </c>
      <c r="I98" s="96">
        <v>0</v>
      </c>
      <c r="J98" s="12">
        <v>0</v>
      </c>
      <c r="K98" s="96">
        <v>0</v>
      </c>
      <c r="L98" s="96"/>
      <c r="M98" s="96"/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96">
        <v>0</v>
      </c>
      <c r="W98" s="12">
        <v>0</v>
      </c>
      <c r="X98" s="12">
        <v>0</v>
      </c>
      <c r="Y98" s="96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</row>
    <row r="99" spans="1:30" ht="180" x14ac:dyDescent="0.25">
      <c r="A99" s="5">
        <v>66</v>
      </c>
      <c r="B99" s="10" t="s">
        <v>112</v>
      </c>
      <c r="C99" s="12">
        <f t="shared" si="26"/>
        <v>1</v>
      </c>
      <c r="D99" s="12">
        <v>0</v>
      </c>
      <c r="E99" s="12">
        <v>0</v>
      </c>
      <c r="F99" s="96">
        <v>0</v>
      </c>
      <c r="G99" s="12">
        <v>0</v>
      </c>
      <c r="H99" s="12">
        <v>0</v>
      </c>
      <c r="I99" s="96">
        <v>0</v>
      </c>
      <c r="J99" s="12">
        <v>0</v>
      </c>
      <c r="K99" s="96">
        <v>0</v>
      </c>
      <c r="L99" s="96"/>
      <c r="M99" s="96"/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96">
        <v>0</v>
      </c>
      <c r="W99" s="12">
        <v>0</v>
      </c>
      <c r="X99" s="12">
        <v>0</v>
      </c>
      <c r="Y99" s="96">
        <v>1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</row>
    <row r="100" spans="1:30" ht="180" x14ac:dyDescent="0.25">
      <c r="A100" s="5">
        <v>67</v>
      </c>
      <c r="B100" s="10" t="s">
        <v>113</v>
      </c>
      <c r="C100" s="12">
        <f t="shared" si="26"/>
        <v>0</v>
      </c>
      <c r="D100" s="12">
        <v>0</v>
      </c>
      <c r="E100" s="12">
        <v>0</v>
      </c>
      <c r="F100" s="96">
        <v>0</v>
      </c>
      <c r="G100" s="12">
        <v>0</v>
      </c>
      <c r="H100" s="12">
        <v>0</v>
      </c>
      <c r="I100" s="96">
        <v>0</v>
      </c>
      <c r="J100" s="12">
        <v>0</v>
      </c>
      <c r="K100" s="96">
        <v>0</v>
      </c>
      <c r="L100" s="96"/>
      <c r="M100" s="96"/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96">
        <v>0</v>
      </c>
      <c r="W100" s="12">
        <v>0</v>
      </c>
      <c r="X100" s="12">
        <v>0</v>
      </c>
      <c r="Y100" s="96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</row>
    <row r="101" spans="1:30" ht="45" x14ac:dyDescent="0.25">
      <c r="A101" s="5">
        <v>68</v>
      </c>
      <c r="B101" s="10" t="s">
        <v>114</v>
      </c>
      <c r="C101" s="12">
        <f t="shared" si="26"/>
        <v>1</v>
      </c>
      <c r="D101" s="12">
        <v>0</v>
      </c>
      <c r="E101" s="12">
        <v>0</v>
      </c>
      <c r="F101" s="96">
        <v>0</v>
      </c>
      <c r="G101" s="12">
        <v>0</v>
      </c>
      <c r="H101" s="12">
        <v>0</v>
      </c>
      <c r="I101" s="96">
        <v>0</v>
      </c>
      <c r="J101" s="12">
        <v>0</v>
      </c>
      <c r="K101" s="96">
        <v>0</v>
      </c>
      <c r="L101" s="96"/>
      <c r="M101" s="96"/>
      <c r="N101" s="12">
        <v>0</v>
      </c>
      <c r="O101" s="12">
        <v>1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96">
        <v>0</v>
      </c>
      <c r="W101" s="12">
        <v>0</v>
      </c>
      <c r="X101" s="12">
        <v>0</v>
      </c>
      <c r="Y101" s="96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</row>
    <row r="102" spans="1:30" ht="150" x14ac:dyDescent="0.25">
      <c r="A102" s="5">
        <v>69</v>
      </c>
      <c r="B102" s="10" t="s">
        <v>115</v>
      </c>
      <c r="C102" s="12">
        <f t="shared" si="26"/>
        <v>0</v>
      </c>
      <c r="D102" s="12">
        <v>0</v>
      </c>
      <c r="E102" s="12">
        <v>0</v>
      </c>
      <c r="F102" s="96">
        <v>0</v>
      </c>
      <c r="G102" s="12">
        <v>0</v>
      </c>
      <c r="H102" s="12">
        <v>0</v>
      </c>
      <c r="I102" s="96">
        <v>0</v>
      </c>
      <c r="J102" s="12">
        <v>0</v>
      </c>
      <c r="K102" s="96">
        <v>0</v>
      </c>
      <c r="L102" s="96"/>
      <c r="M102" s="96"/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96">
        <v>0</v>
      </c>
      <c r="W102" s="12">
        <v>0</v>
      </c>
      <c r="X102" s="12">
        <v>0</v>
      </c>
      <c r="Y102" s="96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</row>
    <row r="103" spans="1:30" ht="45" x14ac:dyDescent="0.25">
      <c r="A103" s="5">
        <v>70</v>
      </c>
      <c r="B103" s="10" t="s">
        <v>56</v>
      </c>
      <c r="C103" s="12">
        <f t="shared" si="26"/>
        <v>21</v>
      </c>
      <c r="D103" s="12">
        <v>16</v>
      </c>
      <c r="E103" s="12">
        <v>0</v>
      </c>
      <c r="F103" s="96">
        <v>0</v>
      </c>
      <c r="G103" s="12">
        <v>3</v>
      </c>
      <c r="H103" s="12">
        <v>0</v>
      </c>
      <c r="I103" s="96">
        <v>1</v>
      </c>
      <c r="J103" s="12">
        <v>0</v>
      </c>
      <c r="K103" s="96">
        <v>1</v>
      </c>
      <c r="L103" s="96"/>
      <c r="M103" s="96"/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96">
        <v>0</v>
      </c>
      <c r="W103" s="12">
        <v>0</v>
      </c>
      <c r="X103" s="12">
        <v>0</v>
      </c>
      <c r="Y103" s="96">
        <v>0</v>
      </c>
      <c r="Z103" s="12">
        <v>0</v>
      </c>
      <c r="AA103" s="12">
        <v>0</v>
      </c>
      <c r="AB103" s="12">
        <v>0</v>
      </c>
      <c r="AC103" s="12">
        <v>0</v>
      </c>
      <c r="AD103" s="12">
        <v>0</v>
      </c>
    </row>
    <row r="104" spans="1:30" x14ac:dyDescent="0.25">
      <c r="A104" s="5">
        <v>71</v>
      </c>
      <c r="B104" s="10" t="s">
        <v>116</v>
      </c>
      <c r="C104" s="12">
        <f t="shared" si="26"/>
        <v>20</v>
      </c>
      <c r="D104" s="12">
        <v>1</v>
      </c>
      <c r="E104" s="12">
        <v>1</v>
      </c>
      <c r="F104" s="96">
        <v>1</v>
      </c>
      <c r="G104" s="12">
        <v>2</v>
      </c>
      <c r="H104" s="12">
        <v>0</v>
      </c>
      <c r="I104" s="96">
        <v>1</v>
      </c>
      <c r="J104" s="12">
        <v>0</v>
      </c>
      <c r="K104" s="96">
        <v>4</v>
      </c>
      <c r="L104" s="96"/>
      <c r="M104" s="96"/>
      <c r="N104" s="12">
        <v>2</v>
      </c>
      <c r="O104" s="12">
        <v>0</v>
      </c>
      <c r="P104" s="12">
        <v>0</v>
      </c>
      <c r="Q104" s="12">
        <v>0</v>
      </c>
      <c r="R104" s="12">
        <v>1</v>
      </c>
      <c r="S104" s="12">
        <v>0</v>
      </c>
      <c r="T104" s="12">
        <v>2</v>
      </c>
      <c r="U104" s="12">
        <v>0</v>
      </c>
      <c r="V104" s="96">
        <v>3</v>
      </c>
      <c r="W104" s="12">
        <v>0</v>
      </c>
      <c r="X104" s="12">
        <v>0</v>
      </c>
      <c r="Y104" s="96">
        <v>0</v>
      </c>
      <c r="Z104" s="12">
        <v>0</v>
      </c>
      <c r="AA104" s="12">
        <v>0</v>
      </c>
      <c r="AB104" s="12">
        <v>2</v>
      </c>
      <c r="AC104" s="12">
        <v>0</v>
      </c>
      <c r="AD104" s="12">
        <v>0</v>
      </c>
    </row>
    <row r="105" spans="1:30" ht="30" x14ac:dyDescent="0.25">
      <c r="A105" s="5">
        <v>72</v>
      </c>
      <c r="B105" s="10" t="s">
        <v>94</v>
      </c>
      <c r="C105" s="12">
        <f t="shared" si="26"/>
        <v>1641</v>
      </c>
      <c r="D105" s="12">
        <v>260</v>
      </c>
      <c r="E105" s="12">
        <v>48</v>
      </c>
      <c r="F105" s="96">
        <v>203</v>
      </c>
      <c r="G105" s="12">
        <v>230</v>
      </c>
      <c r="H105" s="12">
        <v>360</v>
      </c>
      <c r="I105" s="96">
        <v>59</v>
      </c>
      <c r="J105" s="12">
        <v>53</v>
      </c>
      <c r="K105" s="96">
        <v>151</v>
      </c>
      <c r="L105" s="96"/>
      <c r="M105" s="96"/>
      <c r="N105" s="12">
        <v>24</v>
      </c>
      <c r="O105" s="12">
        <v>10</v>
      </c>
      <c r="P105" s="12">
        <v>0</v>
      </c>
      <c r="Q105" s="12">
        <v>0</v>
      </c>
      <c r="R105" s="12">
        <v>20</v>
      </c>
      <c r="S105" s="12">
        <v>7</v>
      </c>
      <c r="T105" s="12">
        <v>36</v>
      </c>
      <c r="U105" s="12">
        <v>0</v>
      </c>
      <c r="V105" s="96">
        <v>16</v>
      </c>
      <c r="W105" s="12">
        <v>0</v>
      </c>
      <c r="X105" s="12">
        <v>0</v>
      </c>
      <c r="Y105" s="96">
        <v>94</v>
      </c>
      <c r="Z105" s="12">
        <v>11</v>
      </c>
      <c r="AA105" s="12">
        <v>25</v>
      </c>
      <c r="AB105" s="12">
        <v>30</v>
      </c>
      <c r="AC105" s="12">
        <v>4</v>
      </c>
      <c r="AD105" s="12">
        <v>0</v>
      </c>
    </row>
    <row r="106" spans="1:30" ht="30" x14ac:dyDescent="0.25">
      <c r="A106" s="5">
        <v>73</v>
      </c>
      <c r="B106" s="10" t="s">
        <v>117</v>
      </c>
      <c r="C106" s="12">
        <f t="shared" si="26"/>
        <v>281</v>
      </c>
      <c r="D106" s="12">
        <v>47</v>
      </c>
      <c r="E106" s="12">
        <v>11</v>
      </c>
      <c r="F106" s="96">
        <v>12</v>
      </c>
      <c r="G106" s="12">
        <v>30</v>
      </c>
      <c r="H106" s="12">
        <v>58</v>
      </c>
      <c r="I106" s="96">
        <v>16</v>
      </c>
      <c r="J106" s="12">
        <v>15</v>
      </c>
      <c r="K106" s="96">
        <v>23</v>
      </c>
      <c r="L106" s="96"/>
      <c r="M106" s="96"/>
      <c r="N106" s="12">
        <v>1</v>
      </c>
      <c r="O106" s="12">
        <v>1</v>
      </c>
      <c r="P106" s="12">
        <v>0</v>
      </c>
      <c r="Q106" s="12">
        <v>0</v>
      </c>
      <c r="R106" s="12">
        <v>9</v>
      </c>
      <c r="S106" s="12">
        <v>1</v>
      </c>
      <c r="T106" s="12">
        <v>18</v>
      </c>
      <c r="U106" s="12">
        <v>0</v>
      </c>
      <c r="V106" s="96">
        <v>7</v>
      </c>
      <c r="W106" s="12">
        <v>0</v>
      </c>
      <c r="X106" s="12">
        <v>0</v>
      </c>
      <c r="Y106" s="96">
        <v>22</v>
      </c>
      <c r="Z106" s="12">
        <v>0</v>
      </c>
      <c r="AA106" s="12">
        <v>3</v>
      </c>
      <c r="AB106" s="12">
        <v>6</v>
      </c>
      <c r="AC106" s="12">
        <v>1</v>
      </c>
      <c r="AD106" s="12">
        <v>0</v>
      </c>
    </row>
    <row r="107" spans="1:30" x14ac:dyDescent="0.25">
      <c r="A107" s="5">
        <v>74</v>
      </c>
      <c r="B107" s="10" t="s">
        <v>118</v>
      </c>
      <c r="C107" s="12">
        <f t="shared" si="26"/>
        <v>191</v>
      </c>
      <c r="D107" s="12">
        <v>25</v>
      </c>
      <c r="E107" s="12">
        <v>7</v>
      </c>
      <c r="F107" s="96">
        <v>25</v>
      </c>
      <c r="G107" s="12">
        <v>29</v>
      </c>
      <c r="H107" s="12">
        <v>29</v>
      </c>
      <c r="I107" s="96">
        <v>6</v>
      </c>
      <c r="J107" s="12">
        <v>9</v>
      </c>
      <c r="K107" s="96">
        <v>13</v>
      </c>
      <c r="L107" s="96"/>
      <c r="M107" s="96"/>
      <c r="N107" s="12">
        <v>2</v>
      </c>
      <c r="O107" s="12">
        <v>2</v>
      </c>
      <c r="P107" s="12">
        <v>0</v>
      </c>
      <c r="Q107" s="12">
        <v>0</v>
      </c>
      <c r="R107" s="12">
        <v>0</v>
      </c>
      <c r="S107" s="12">
        <v>0</v>
      </c>
      <c r="T107" s="12">
        <v>13</v>
      </c>
      <c r="U107" s="12">
        <v>0</v>
      </c>
      <c r="V107" s="96">
        <v>4</v>
      </c>
      <c r="W107" s="12">
        <v>0</v>
      </c>
      <c r="X107" s="12">
        <v>0</v>
      </c>
      <c r="Y107" s="96">
        <v>16</v>
      </c>
      <c r="Z107" s="12">
        <v>0</v>
      </c>
      <c r="AA107" s="12">
        <v>5</v>
      </c>
      <c r="AB107" s="12">
        <v>5</v>
      </c>
      <c r="AC107" s="12">
        <v>1</v>
      </c>
      <c r="AD107" s="12">
        <v>0</v>
      </c>
    </row>
    <row r="108" spans="1:30" ht="30" x14ac:dyDescent="0.25">
      <c r="A108" s="5">
        <v>75</v>
      </c>
      <c r="B108" s="10" t="s">
        <v>119</v>
      </c>
      <c r="C108" s="12">
        <f t="shared" si="26"/>
        <v>1</v>
      </c>
      <c r="D108" s="12">
        <v>0</v>
      </c>
      <c r="E108" s="12">
        <v>0</v>
      </c>
      <c r="F108" s="96">
        <v>0</v>
      </c>
      <c r="G108" s="12">
        <v>0</v>
      </c>
      <c r="H108" s="12">
        <v>0</v>
      </c>
      <c r="I108" s="96">
        <v>0</v>
      </c>
      <c r="J108" s="12">
        <v>0</v>
      </c>
      <c r="K108" s="96">
        <v>0</v>
      </c>
      <c r="L108" s="96"/>
      <c r="M108" s="96"/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96">
        <v>0</v>
      </c>
      <c r="W108" s="12">
        <v>0</v>
      </c>
      <c r="X108" s="12">
        <v>0</v>
      </c>
      <c r="Y108" s="96">
        <v>0</v>
      </c>
      <c r="Z108" s="12">
        <v>1</v>
      </c>
      <c r="AA108" s="12">
        <v>0</v>
      </c>
      <c r="AB108" s="12">
        <v>0</v>
      </c>
      <c r="AC108" s="12">
        <v>0</v>
      </c>
      <c r="AD108" s="12">
        <v>0</v>
      </c>
    </row>
    <row r="109" spans="1:30" ht="30" x14ac:dyDescent="0.25">
      <c r="A109" s="5">
        <v>76</v>
      </c>
      <c r="B109" s="10" t="s">
        <v>120</v>
      </c>
      <c r="C109" s="12">
        <f t="shared" si="26"/>
        <v>109</v>
      </c>
      <c r="D109" s="12">
        <v>14</v>
      </c>
      <c r="E109" s="12">
        <v>4</v>
      </c>
      <c r="F109" s="96">
        <v>18</v>
      </c>
      <c r="G109" s="12">
        <v>23</v>
      </c>
      <c r="H109" s="12">
        <v>14</v>
      </c>
      <c r="I109" s="96">
        <v>9</v>
      </c>
      <c r="J109" s="12">
        <v>4</v>
      </c>
      <c r="K109" s="96">
        <v>7</v>
      </c>
      <c r="L109" s="96"/>
      <c r="M109" s="96"/>
      <c r="N109" s="12">
        <v>1</v>
      </c>
      <c r="O109" s="12">
        <v>2</v>
      </c>
      <c r="P109" s="12">
        <v>0</v>
      </c>
      <c r="Q109" s="12">
        <v>0</v>
      </c>
      <c r="R109" s="12">
        <v>1</v>
      </c>
      <c r="S109" s="12">
        <v>0</v>
      </c>
      <c r="T109" s="12">
        <v>3</v>
      </c>
      <c r="U109" s="12">
        <v>0</v>
      </c>
      <c r="V109" s="96">
        <v>1</v>
      </c>
      <c r="W109" s="12">
        <v>0</v>
      </c>
      <c r="X109" s="12">
        <v>0</v>
      </c>
      <c r="Y109" s="96">
        <v>6</v>
      </c>
      <c r="Z109" s="12">
        <v>0</v>
      </c>
      <c r="AA109" s="12">
        <v>0</v>
      </c>
      <c r="AB109" s="12">
        <v>2</v>
      </c>
      <c r="AC109" s="12">
        <v>0</v>
      </c>
      <c r="AD109" s="12">
        <v>0</v>
      </c>
    </row>
    <row r="110" spans="1:30" x14ac:dyDescent="0.25">
      <c r="A110" s="5">
        <v>77</v>
      </c>
      <c r="B110" s="10" t="s">
        <v>121</v>
      </c>
      <c r="C110" s="12">
        <f t="shared" si="26"/>
        <v>39</v>
      </c>
      <c r="D110" s="12">
        <v>0</v>
      </c>
      <c r="E110" s="12">
        <v>4</v>
      </c>
      <c r="F110" s="96">
        <v>2</v>
      </c>
      <c r="G110" s="12">
        <v>9</v>
      </c>
      <c r="H110" s="12">
        <v>1</v>
      </c>
      <c r="I110" s="96">
        <v>5</v>
      </c>
      <c r="J110" s="12">
        <v>1</v>
      </c>
      <c r="K110" s="96">
        <v>9</v>
      </c>
      <c r="L110" s="96"/>
      <c r="M110" s="96"/>
      <c r="N110" s="12">
        <v>0</v>
      </c>
      <c r="O110" s="12">
        <v>0</v>
      </c>
      <c r="P110" s="12">
        <v>0</v>
      </c>
      <c r="Q110" s="12">
        <v>0</v>
      </c>
      <c r="R110" s="12">
        <v>0</v>
      </c>
      <c r="S110" s="12">
        <v>0</v>
      </c>
      <c r="T110" s="12">
        <v>3</v>
      </c>
      <c r="U110" s="12">
        <v>0</v>
      </c>
      <c r="V110" s="96">
        <v>1</v>
      </c>
      <c r="W110" s="12">
        <v>0</v>
      </c>
      <c r="X110" s="12">
        <v>0</v>
      </c>
      <c r="Y110" s="96">
        <v>0</v>
      </c>
      <c r="Z110" s="12">
        <v>0</v>
      </c>
      <c r="AA110" s="12">
        <v>1</v>
      </c>
      <c r="AB110" s="12">
        <v>2</v>
      </c>
      <c r="AC110" s="12">
        <v>1</v>
      </c>
      <c r="AD110" s="12">
        <v>0</v>
      </c>
    </row>
    <row r="111" spans="1:30" ht="45" x14ac:dyDescent="0.25">
      <c r="A111" s="5">
        <v>78</v>
      </c>
      <c r="B111" s="10" t="s">
        <v>122</v>
      </c>
      <c r="C111" s="12">
        <f t="shared" si="26"/>
        <v>3</v>
      </c>
      <c r="D111" s="12">
        <v>1</v>
      </c>
      <c r="E111" s="12">
        <v>0</v>
      </c>
      <c r="F111" s="96">
        <v>1</v>
      </c>
      <c r="G111" s="12">
        <v>0</v>
      </c>
      <c r="H111" s="12">
        <v>0</v>
      </c>
      <c r="I111" s="96">
        <v>0</v>
      </c>
      <c r="J111" s="12">
        <v>0</v>
      </c>
      <c r="K111" s="96">
        <v>0</v>
      </c>
      <c r="L111" s="96"/>
      <c r="M111" s="96"/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96">
        <v>1</v>
      </c>
      <c r="W111" s="12">
        <v>0</v>
      </c>
      <c r="X111" s="12">
        <v>0</v>
      </c>
      <c r="Y111" s="96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</row>
    <row r="112" spans="1:30" ht="60" x14ac:dyDescent="0.25">
      <c r="A112" s="5">
        <v>79</v>
      </c>
      <c r="B112" s="10" t="s">
        <v>123</v>
      </c>
      <c r="C112" s="12">
        <f t="shared" si="26"/>
        <v>0</v>
      </c>
      <c r="D112" s="12">
        <v>0</v>
      </c>
      <c r="E112" s="12">
        <v>0</v>
      </c>
      <c r="F112" s="96">
        <v>0</v>
      </c>
      <c r="G112" s="12">
        <v>0</v>
      </c>
      <c r="H112" s="12">
        <v>0</v>
      </c>
      <c r="I112" s="96">
        <v>0</v>
      </c>
      <c r="J112" s="12">
        <v>0</v>
      </c>
      <c r="K112" s="96">
        <v>0</v>
      </c>
      <c r="L112" s="96"/>
      <c r="M112" s="96"/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96">
        <v>0</v>
      </c>
      <c r="W112" s="12">
        <v>0</v>
      </c>
      <c r="X112" s="12">
        <v>0</v>
      </c>
      <c r="Y112" s="96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</row>
    <row r="113" spans="1:32" ht="60" x14ac:dyDescent="0.25">
      <c r="A113" s="5">
        <v>80</v>
      </c>
      <c r="B113" s="10" t="s">
        <v>124</v>
      </c>
      <c r="C113" s="12">
        <f t="shared" si="26"/>
        <v>0</v>
      </c>
      <c r="D113" s="12">
        <v>0</v>
      </c>
      <c r="E113" s="12">
        <v>0</v>
      </c>
      <c r="F113" s="96">
        <v>0</v>
      </c>
      <c r="G113" s="12">
        <v>0</v>
      </c>
      <c r="H113" s="12">
        <v>0</v>
      </c>
      <c r="I113" s="96">
        <v>0</v>
      </c>
      <c r="J113" s="12">
        <v>0</v>
      </c>
      <c r="K113" s="96">
        <v>0</v>
      </c>
      <c r="L113" s="96"/>
      <c r="M113" s="96"/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96">
        <v>0</v>
      </c>
      <c r="W113" s="12">
        <v>0</v>
      </c>
      <c r="X113" s="12">
        <v>0</v>
      </c>
      <c r="Y113" s="96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</row>
    <row r="114" spans="1:32" ht="30" x14ac:dyDescent="0.25">
      <c r="A114" s="5">
        <v>81</v>
      </c>
      <c r="B114" s="22" t="s">
        <v>163</v>
      </c>
      <c r="C114" s="12">
        <f t="shared" si="26"/>
        <v>150</v>
      </c>
      <c r="D114" s="12">
        <v>16</v>
      </c>
      <c r="E114" s="12">
        <v>5</v>
      </c>
      <c r="F114" s="96">
        <v>10</v>
      </c>
      <c r="G114" s="12">
        <v>19</v>
      </c>
      <c r="H114" s="12">
        <v>35</v>
      </c>
      <c r="I114" s="96">
        <v>10</v>
      </c>
      <c r="J114" s="12">
        <v>9</v>
      </c>
      <c r="K114" s="96">
        <v>12</v>
      </c>
      <c r="L114" s="96"/>
      <c r="M114" s="96"/>
      <c r="N114" s="12">
        <v>3</v>
      </c>
      <c r="O114" s="12">
        <v>0</v>
      </c>
      <c r="P114" s="12">
        <v>0</v>
      </c>
      <c r="Q114" s="12">
        <v>0</v>
      </c>
      <c r="R114" s="12">
        <v>0</v>
      </c>
      <c r="S114" s="12">
        <v>1</v>
      </c>
      <c r="T114" s="12">
        <v>4</v>
      </c>
      <c r="U114" s="12">
        <v>0</v>
      </c>
      <c r="V114" s="96">
        <v>0</v>
      </c>
      <c r="W114" s="12">
        <v>0</v>
      </c>
      <c r="X114" s="12">
        <v>0</v>
      </c>
      <c r="Y114" s="96">
        <v>15</v>
      </c>
      <c r="Z114" s="12">
        <v>0</v>
      </c>
      <c r="AA114" s="12">
        <v>3</v>
      </c>
      <c r="AB114" s="12">
        <v>8</v>
      </c>
      <c r="AC114" s="12">
        <v>0</v>
      </c>
      <c r="AD114" s="12">
        <v>0</v>
      </c>
    </row>
    <row r="115" spans="1:32" ht="30" x14ac:dyDescent="0.25">
      <c r="A115" s="5">
        <v>82</v>
      </c>
      <c r="B115" s="22" t="s">
        <v>184</v>
      </c>
      <c r="C115" s="12">
        <f t="shared" si="26"/>
        <v>322</v>
      </c>
      <c r="D115" s="12">
        <v>56</v>
      </c>
      <c r="E115" s="12">
        <v>14</v>
      </c>
      <c r="F115" s="96">
        <v>6</v>
      </c>
      <c r="G115" s="12">
        <v>16</v>
      </c>
      <c r="H115" s="12">
        <v>114</v>
      </c>
      <c r="I115" s="96">
        <v>30</v>
      </c>
      <c r="J115" s="12">
        <v>22</v>
      </c>
      <c r="K115" s="96">
        <v>34</v>
      </c>
      <c r="L115" s="96"/>
      <c r="M115" s="96"/>
      <c r="N115" s="12">
        <v>0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96">
        <v>8</v>
      </c>
      <c r="W115" s="12">
        <v>0</v>
      </c>
      <c r="X115" s="12">
        <v>0</v>
      </c>
      <c r="Y115" s="96">
        <v>9</v>
      </c>
      <c r="Z115" s="12">
        <v>2</v>
      </c>
      <c r="AA115" s="12">
        <v>1</v>
      </c>
      <c r="AB115" s="12">
        <v>9</v>
      </c>
      <c r="AC115" s="12">
        <v>0</v>
      </c>
      <c r="AD115" s="12">
        <v>0</v>
      </c>
    </row>
    <row r="116" spans="1:32" x14ac:dyDescent="0.25">
      <c r="A116" s="5">
        <v>83</v>
      </c>
      <c r="B116" s="22" t="s">
        <v>185</v>
      </c>
      <c r="C116" s="12">
        <f t="shared" si="26"/>
        <v>111</v>
      </c>
      <c r="D116" s="12">
        <v>7</v>
      </c>
      <c r="E116" s="12">
        <v>2</v>
      </c>
      <c r="F116" s="96">
        <v>0</v>
      </c>
      <c r="G116" s="12">
        <v>2</v>
      </c>
      <c r="H116" s="12">
        <v>91</v>
      </c>
      <c r="I116" s="96">
        <v>6</v>
      </c>
      <c r="J116" s="12">
        <v>0</v>
      </c>
      <c r="K116" s="96">
        <v>1</v>
      </c>
      <c r="L116" s="96"/>
      <c r="M116" s="96"/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96">
        <v>0</v>
      </c>
      <c r="W116" s="12">
        <v>0</v>
      </c>
      <c r="X116" s="12">
        <v>0</v>
      </c>
      <c r="Y116" s="96">
        <v>1</v>
      </c>
      <c r="Z116" s="12">
        <v>0</v>
      </c>
      <c r="AA116" s="12">
        <v>0</v>
      </c>
      <c r="AB116" s="12">
        <v>1</v>
      </c>
      <c r="AC116" s="12">
        <v>0</v>
      </c>
      <c r="AD116" s="12">
        <v>0</v>
      </c>
    </row>
    <row r="117" spans="1:32" ht="45" x14ac:dyDescent="0.25">
      <c r="A117" s="5">
        <v>84</v>
      </c>
      <c r="B117" s="22" t="s">
        <v>186</v>
      </c>
      <c r="C117" s="12">
        <f t="shared" si="26"/>
        <v>33</v>
      </c>
      <c r="D117" s="12">
        <v>3</v>
      </c>
      <c r="E117" s="12">
        <v>0</v>
      </c>
      <c r="F117" s="96">
        <v>2</v>
      </c>
      <c r="G117" s="12">
        <v>1</v>
      </c>
      <c r="H117" s="12">
        <v>6</v>
      </c>
      <c r="I117" s="96">
        <v>0</v>
      </c>
      <c r="J117" s="12">
        <v>0</v>
      </c>
      <c r="K117" s="96">
        <v>9</v>
      </c>
      <c r="L117" s="96"/>
      <c r="M117" s="96"/>
      <c r="N117" s="12">
        <v>0</v>
      </c>
      <c r="O117" s="12">
        <v>0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96">
        <v>0</v>
      </c>
      <c r="W117" s="12">
        <v>0</v>
      </c>
      <c r="X117" s="12">
        <v>0</v>
      </c>
      <c r="Y117" s="96">
        <v>10</v>
      </c>
      <c r="Z117" s="12">
        <v>0</v>
      </c>
      <c r="AA117" s="12">
        <v>0</v>
      </c>
      <c r="AB117" s="12">
        <v>2</v>
      </c>
      <c r="AC117" s="12">
        <v>0</v>
      </c>
      <c r="AD117" s="12">
        <v>0</v>
      </c>
    </row>
    <row r="118" spans="1:32" s="11" customFormat="1" x14ac:dyDescent="0.25">
      <c r="A118" s="26">
        <v>37</v>
      </c>
      <c r="B118" s="7" t="s">
        <v>25</v>
      </c>
      <c r="C118" s="86">
        <f>SUM(C81:C117)</f>
        <v>8264</v>
      </c>
      <c r="D118" s="88">
        <f>SUM(D81:D117)</f>
        <v>1202</v>
      </c>
      <c r="E118" s="107">
        <f t="shared" ref="E118:AC118" si="27">SUM(E81:E117)</f>
        <v>552</v>
      </c>
      <c r="F118" s="100">
        <f t="shared" si="27"/>
        <v>602</v>
      </c>
      <c r="G118" s="90">
        <f t="shared" si="27"/>
        <v>887</v>
      </c>
      <c r="H118" s="90">
        <f t="shared" si="27"/>
        <v>1676</v>
      </c>
      <c r="I118" s="100">
        <f t="shared" si="27"/>
        <v>431</v>
      </c>
      <c r="J118" s="107">
        <f t="shared" ref="J118:S118" si="28">SUM(J81:J117)</f>
        <v>332</v>
      </c>
      <c r="K118" s="100">
        <f t="shared" si="28"/>
        <v>746</v>
      </c>
      <c r="L118" s="100"/>
      <c r="M118" s="100"/>
      <c r="N118" s="91">
        <f t="shared" si="28"/>
        <v>100</v>
      </c>
      <c r="O118" s="107">
        <f t="shared" si="28"/>
        <v>83</v>
      </c>
      <c r="P118" s="113">
        <f t="shared" si="28"/>
        <v>0</v>
      </c>
      <c r="Q118" s="113">
        <f t="shared" si="28"/>
        <v>0</v>
      </c>
      <c r="R118" s="91">
        <f t="shared" si="28"/>
        <v>222</v>
      </c>
      <c r="S118" s="91">
        <f t="shared" si="28"/>
        <v>40</v>
      </c>
      <c r="T118" s="91">
        <f t="shared" si="27"/>
        <v>326</v>
      </c>
      <c r="U118" s="113">
        <f>SUM(U81:U117)</f>
        <v>0</v>
      </c>
      <c r="V118" s="100">
        <f t="shared" si="27"/>
        <v>191</v>
      </c>
      <c r="W118" s="113">
        <f>SUM(W81:W117)</f>
        <v>0</v>
      </c>
      <c r="X118" s="113">
        <f>SUM(X81:X117)</f>
        <v>0</v>
      </c>
      <c r="Y118" s="100">
        <f t="shared" si="27"/>
        <v>549</v>
      </c>
      <c r="Z118" s="91">
        <f t="shared" si="27"/>
        <v>29</v>
      </c>
      <c r="AA118" s="91">
        <f t="shared" si="27"/>
        <v>114</v>
      </c>
      <c r="AB118" s="91">
        <f t="shared" si="27"/>
        <v>130</v>
      </c>
      <c r="AC118" s="91">
        <f t="shared" si="27"/>
        <v>52</v>
      </c>
      <c r="AD118" s="113">
        <f>SUM(AD81:AD117)</f>
        <v>0</v>
      </c>
      <c r="AE118" s="39"/>
      <c r="AF118" s="36"/>
    </row>
    <row r="119" spans="1:32" x14ac:dyDescent="0.25">
      <c r="A119" s="5"/>
      <c r="B119" s="156" t="s">
        <v>187</v>
      </c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2" ht="30" x14ac:dyDescent="0.25">
      <c r="A120" s="5">
        <v>85</v>
      </c>
      <c r="B120" s="33" t="s">
        <v>153</v>
      </c>
      <c r="C120" s="12">
        <f t="shared" ref="C120:C125" si="29">SUM(D120:AD120)</f>
        <v>7</v>
      </c>
      <c r="D120" s="12">
        <v>0</v>
      </c>
      <c r="E120" s="12">
        <v>0</v>
      </c>
      <c r="F120" s="96">
        <v>0</v>
      </c>
      <c r="G120" s="12">
        <v>0</v>
      </c>
      <c r="H120" s="12">
        <v>5</v>
      </c>
      <c r="I120" s="96">
        <v>0</v>
      </c>
      <c r="J120" s="12">
        <v>1</v>
      </c>
      <c r="K120" s="96">
        <v>1</v>
      </c>
      <c r="L120" s="96"/>
      <c r="M120" s="96"/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96">
        <v>0</v>
      </c>
      <c r="W120" s="12">
        <v>0</v>
      </c>
      <c r="X120" s="12">
        <v>0</v>
      </c>
      <c r="Y120" s="96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</row>
    <row r="121" spans="1:32" ht="30" x14ac:dyDescent="0.25">
      <c r="A121" s="5">
        <v>86</v>
      </c>
      <c r="B121" s="22" t="s">
        <v>58</v>
      </c>
      <c r="C121" s="12">
        <f t="shared" si="29"/>
        <v>0</v>
      </c>
      <c r="D121" s="12">
        <v>0</v>
      </c>
      <c r="E121" s="12">
        <v>0</v>
      </c>
      <c r="F121" s="96">
        <v>0</v>
      </c>
      <c r="G121" s="12">
        <v>0</v>
      </c>
      <c r="H121" s="12">
        <v>0</v>
      </c>
      <c r="I121" s="96">
        <v>0</v>
      </c>
      <c r="J121" s="12">
        <v>0</v>
      </c>
      <c r="K121" s="96">
        <v>0</v>
      </c>
      <c r="L121" s="96"/>
      <c r="M121" s="96"/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96">
        <v>0</v>
      </c>
      <c r="W121" s="12">
        <v>0</v>
      </c>
      <c r="X121" s="12">
        <v>0</v>
      </c>
      <c r="Y121" s="96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</row>
    <row r="122" spans="1:32" x14ac:dyDescent="0.25">
      <c r="A122" s="5">
        <v>87</v>
      </c>
      <c r="B122" s="22" t="s">
        <v>59</v>
      </c>
      <c r="C122" s="12">
        <f t="shared" si="29"/>
        <v>54</v>
      </c>
      <c r="D122" s="12">
        <v>5</v>
      </c>
      <c r="E122" s="12">
        <v>0</v>
      </c>
      <c r="F122" s="96">
        <v>4</v>
      </c>
      <c r="G122" s="12">
        <v>8</v>
      </c>
      <c r="H122" s="12">
        <v>8</v>
      </c>
      <c r="I122" s="96">
        <v>1</v>
      </c>
      <c r="J122" s="12">
        <v>4</v>
      </c>
      <c r="K122" s="96">
        <v>17</v>
      </c>
      <c r="L122" s="96"/>
      <c r="M122" s="96"/>
      <c r="N122" s="12">
        <v>3</v>
      </c>
      <c r="O122" s="12">
        <v>0</v>
      </c>
      <c r="P122" s="12">
        <v>0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96">
        <v>0</v>
      </c>
      <c r="W122" s="12">
        <v>0</v>
      </c>
      <c r="X122" s="12">
        <v>0</v>
      </c>
      <c r="Y122" s="96">
        <v>2</v>
      </c>
      <c r="Z122" s="12">
        <v>0</v>
      </c>
      <c r="AA122" s="12">
        <v>1</v>
      </c>
      <c r="AB122" s="12">
        <v>1</v>
      </c>
      <c r="AC122" s="12">
        <v>0</v>
      </c>
      <c r="AD122" s="12">
        <v>0</v>
      </c>
    </row>
    <row r="123" spans="1:32" ht="60" x14ac:dyDescent="0.25">
      <c r="A123" s="5">
        <v>88</v>
      </c>
      <c r="B123" s="22" t="s">
        <v>66</v>
      </c>
      <c r="C123" s="12">
        <f t="shared" si="29"/>
        <v>51</v>
      </c>
      <c r="D123" s="12">
        <v>0</v>
      </c>
      <c r="E123" s="12">
        <v>49</v>
      </c>
      <c r="F123" s="96">
        <v>0</v>
      </c>
      <c r="G123" s="12">
        <v>1</v>
      </c>
      <c r="H123" s="12">
        <v>0</v>
      </c>
      <c r="I123" s="96">
        <v>0</v>
      </c>
      <c r="J123" s="12">
        <v>0</v>
      </c>
      <c r="K123" s="96">
        <v>0</v>
      </c>
      <c r="L123" s="96"/>
      <c r="M123" s="96"/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96">
        <v>0</v>
      </c>
      <c r="W123" s="12">
        <v>0</v>
      </c>
      <c r="X123" s="12">
        <v>1</v>
      </c>
      <c r="Y123" s="96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</row>
    <row r="124" spans="1:32" ht="62.25" customHeight="1" x14ac:dyDescent="0.25">
      <c r="A124" s="5">
        <v>89</v>
      </c>
      <c r="B124" s="22" t="s">
        <v>67</v>
      </c>
      <c r="C124" s="12">
        <f t="shared" si="29"/>
        <v>0</v>
      </c>
      <c r="D124" s="12">
        <v>0</v>
      </c>
      <c r="E124" s="12">
        <v>0</v>
      </c>
      <c r="F124" s="96">
        <v>0</v>
      </c>
      <c r="G124" s="12">
        <v>0</v>
      </c>
      <c r="H124" s="12">
        <v>0</v>
      </c>
      <c r="I124" s="96">
        <v>0</v>
      </c>
      <c r="J124" s="12">
        <v>0</v>
      </c>
      <c r="K124" s="96">
        <v>0</v>
      </c>
      <c r="L124" s="96"/>
      <c r="M124" s="96"/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96">
        <v>0</v>
      </c>
      <c r="W124" s="12">
        <v>0</v>
      </c>
      <c r="X124" s="12">
        <v>0</v>
      </c>
      <c r="Y124" s="96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</row>
    <row r="125" spans="1:32" ht="65.25" customHeight="1" x14ac:dyDescent="0.25">
      <c r="A125" s="5">
        <v>90</v>
      </c>
      <c r="B125" s="22" t="s">
        <v>68</v>
      </c>
      <c r="C125" s="12">
        <f t="shared" si="29"/>
        <v>1</v>
      </c>
      <c r="D125" s="12">
        <v>0</v>
      </c>
      <c r="E125" s="12">
        <v>1</v>
      </c>
      <c r="F125" s="96">
        <v>0</v>
      </c>
      <c r="G125" s="12">
        <v>0</v>
      </c>
      <c r="H125" s="12">
        <v>0</v>
      </c>
      <c r="I125" s="96">
        <v>0</v>
      </c>
      <c r="J125" s="12">
        <v>0</v>
      </c>
      <c r="K125" s="96">
        <v>0</v>
      </c>
      <c r="L125" s="96"/>
      <c r="M125" s="96"/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96">
        <v>0</v>
      </c>
      <c r="W125" s="12">
        <v>0</v>
      </c>
      <c r="X125" s="12">
        <v>0</v>
      </c>
      <c r="Y125" s="96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</row>
    <row r="126" spans="1:32" s="11" customFormat="1" x14ac:dyDescent="0.25">
      <c r="A126" s="26">
        <v>6</v>
      </c>
      <c r="B126" s="7" t="s">
        <v>25</v>
      </c>
      <c r="C126" s="15">
        <f t="shared" ref="C126:AC126" si="30">SUM(C120:C125)</f>
        <v>113</v>
      </c>
      <c r="D126" s="15">
        <f>SUM(D120:D125)</f>
        <v>5</v>
      </c>
      <c r="E126" s="15">
        <f t="shared" si="30"/>
        <v>50</v>
      </c>
      <c r="F126" s="97">
        <f t="shared" si="30"/>
        <v>4</v>
      </c>
      <c r="G126" s="15">
        <f t="shared" si="30"/>
        <v>9</v>
      </c>
      <c r="H126" s="15">
        <f t="shared" si="30"/>
        <v>13</v>
      </c>
      <c r="I126" s="97">
        <f t="shared" si="30"/>
        <v>1</v>
      </c>
      <c r="J126" s="15">
        <f t="shared" si="30"/>
        <v>5</v>
      </c>
      <c r="K126" s="97">
        <f t="shared" si="30"/>
        <v>18</v>
      </c>
      <c r="L126" s="97"/>
      <c r="M126" s="97"/>
      <c r="N126" s="15">
        <f t="shared" si="30"/>
        <v>3</v>
      </c>
      <c r="O126" s="15">
        <f t="shared" si="30"/>
        <v>0</v>
      </c>
      <c r="P126" s="15">
        <f t="shared" ref="P126:Q126" si="31">SUM(P120:P125)</f>
        <v>0</v>
      </c>
      <c r="Q126" s="15">
        <f t="shared" si="31"/>
        <v>0</v>
      </c>
      <c r="R126" s="15">
        <f t="shared" si="30"/>
        <v>0</v>
      </c>
      <c r="S126" s="15">
        <f t="shared" si="30"/>
        <v>0</v>
      </c>
      <c r="T126" s="15">
        <f t="shared" si="30"/>
        <v>0</v>
      </c>
      <c r="U126" s="15">
        <f>SUM(U120:U125)</f>
        <v>0</v>
      </c>
      <c r="V126" s="97">
        <f t="shared" si="30"/>
        <v>0</v>
      </c>
      <c r="W126" s="15">
        <f>SUM(W120:W125)</f>
        <v>0</v>
      </c>
      <c r="X126" s="15">
        <f>SUM(X120:X125)</f>
        <v>1</v>
      </c>
      <c r="Y126" s="97">
        <f t="shared" si="30"/>
        <v>2</v>
      </c>
      <c r="Z126" s="15">
        <f t="shared" si="30"/>
        <v>0</v>
      </c>
      <c r="AA126" s="15">
        <f t="shared" si="30"/>
        <v>1</v>
      </c>
      <c r="AB126" s="15">
        <f t="shared" si="30"/>
        <v>1</v>
      </c>
      <c r="AC126" s="15">
        <f t="shared" si="30"/>
        <v>0</v>
      </c>
      <c r="AD126" s="15">
        <f>SUM(AD120:AD125)</f>
        <v>0</v>
      </c>
      <c r="AE126" s="39"/>
      <c r="AF126" s="36"/>
    </row>
    <row r="127" spans="1:32" x14ac:dyDescent="0.25">
      <c r="A127" s="5"/>
      <c r="B127" s="156" t="s">
        <v>45</v>
      </c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</row>
    <row r="128" spans="1:32" ht="47.25" customHeight="1" x14ac:dyDescent="0.25">
      <c r="A128" s="5">
        <v>91</v>
      </c>
      <c r="B128" s="10" t="s">
        <v>46</v>
      </c>
      <c r="C128" s="12">
        <f>SUM(D128:AD128)</f>
        <v>10</v>
      </c>
      <c r="D128" s="12">
        <v>0</v>
      </c>
      <c r="E128" s="12">
        <v>0</v>
      </c>
      <c r="F128" s="96">
        <v>0</v>
      </c>
      <c r="G128" s="12">
        <v>0</v>
      </c>
      <c r="H128" s="12">
        <v>3</v>
      </c>
      <c r="I128" s="96">
        <v>0</v>
      </c>
      <c r="J128" s="12">
        <v>0</v>
      </c>
      <c r="K128" s="96">
        <v>0</v>
      </c>
      <c r="L128" s="96"/>
      <c r="M128" s="96"/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2</v>
      </c>
      <c r="U128" s="12">
        <v>0</v>
      </c>
      <c r="V128" s="96">
        <v>0</v>
      </c>
      <c r="W128" s="12">
        <v>0</v>
      </c>
      <c r="X128" s="12">
        <v>0</v>
      </c>
      <c r="Y128" s="96">
        <v>5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</row>
    <row r="129" spans="1:32" s="11" customFormat="1" x14ac:dyDescent="0.25">
      <c r="A129" s="26">
        <v>1</v>
      </c>
      <c r="B129" s="7" t="s">
        <v>25</v>
      </c>
      <c r="C129" s="15">
        <f>SUM(C128)</f>
        <v>10</v>
      </c>
      <c r="D129" s="15">
        <f t="shared" ref="D129:AC129" si="32">SUM(D128)</f>
        <v>0</v>
      </c>
      <c r="E129" s="15">
        <f t="shared" si="32"/>
        <v>0</v>
      </c>
      <c r="F129" s="97">
        <f t="shared" si="32"/>
        <v>0</v>
      </c>
      <c r="G129" s="15">
        <f t="shared" si="32"/>
        <v>0</v>
      </c>
      <c r="H129" s="15">
        <f t="shared" si="32"/>
        <v>3</v>
      </c>
      <c r="I129" s="97">
        <f t="shared" si="32"/>
        <v>0</v>
      </c>
      <c r="J129" s="15">
        <f t="shared" si="32"/>
        <v>0</v>
      </c>
      <c r="K129" s="97">
        <f t="shared" si="32"/>
        <v>0</v>
      </c>
      <c r="L129" s="97"/>
      <c r="M129" s="97"/>
      <c r="N129" s="15">
        <f t="shared" si="32"/>
        <v>0</v>
      </c>
      <c r="O129" s="15">
        <f t="shared" si="32"/>
        <v>0</v>
      </c>
      <c r="P129" s="15">
        <f t="shared" ref="P129:Q129" si="33">SUM(P128)</f>
        <v>0</v>
      </c>
      <c r="Q129" s="15">
        <f t="shared" si="33"/>
        <v>0</v>
      </c>
      <c r="R129" s="15">
        <f t="shared" si="32"/>
        <v>0</v>
      </c>
      <c r="S129" s="15">
        <f t="shared" si="32"/>
        <v>0</v>
      </c>
      <c r="T129" s="15">
        <f t="shared" si="32"/>
        <v>2</v>
      </c>
      <c r="U129" s="15">
        <f>SUM(U128)</f>
        <v>0</v>
      </c>
      <c r="V129" s="97">
        <f t="shared" si="32"/>
        <v>0</v>
      </c>
      <c r="W129" s="15">
        <f>SUM(W128)</f>
        <v>0</v>
      </c>
      <c r="X129" s="15">
        <f>SUM(X128)</f>
        <v>0</v>
      </c>
      <c r="Y129" s="97">
        <f t="shared" si="32"/>
        <v>5</v>
      </c>
      <c r="Z129" s="15">
        <f t="shared" si="32"/>
        <v>0</v>
      </c>
      <c r="AA129" s="15">
        <f t="shared" si="32"/>
        <v>0</v>
      </c>
      <c r="AB129" s="15">
        <f t="shared" si="32"/>
        <v>0</v>
      </c>
      <c r="AC129" s="15">
        <f t="shared" si="32"/>
        <v>0</v>
      </c>
      <c r="AD129" s="15">
        <f>SUM(AD128)</f>
        <v>0</v>
      </c>
      <c r="AE129" s="39"/>
      <c r="AF129" s="36"/>
    </row>
    <row r="130" spans="1:32" s="11" customFormat="1" ht="14.25" customHeight="1" x14ac:dyDescent="0.25">
      <c r="A130" s="37"/>
      <c r="B130" s="157" t="s">
        <v>54</v>
      </c>
      <c r="C130" s="157"/>
      <c r="D130" s="157"/>
      <c r="E130" s="157"/>
      <c r="F130" s="157"/>
      <c r="G130" s="157"/>
      <c r="H130" s="157"/>
      <c r="I130" s="157"/>
      <c r="J130" s="157"/>
      <c r="K130" s="157"/>
      <c r="L130" s="157"/>
      <c r="M130" s="157"/>
      <c r="N130" s="157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39"/>
      <c r="AF130" s="36"/>
    </row>
    <row r="131" spans="1:32" s="11" customFormat="1" ht="103.5" customHeight="1" x14ac:dyDescent="0.25">
      <c r="A131" s="5"/>
      <c r="B131" s="10" t="s">
        <v>167</v>
      </c>
      <c r="C131" s="12">
        <f>SUM(D131:AD131)</f>
        <v>0</v>
      </c>
      <c r="D131" s="12">
        <v>0</v>
      </c>
      <c r="E131" s="12">
        <v>0</v>
      </c>
      <c r="F131" s="96">
        <v>0</v>
      </c>
      <c r="G131" s="12">
        <v>0</v>
      </c>
      <c r="H131" s="12">
        <v>0</v>
      </c>
      <c r="I131" s="96">
        <v>0</v>
      </c>
      <c r="J131" s="12">
        <v>0</v>
      </c>
      <c r="K131" s="96">
        <v>0</v>
      </c>
      <c r="L131" s="96"/>
      <c r="M131" s="96"/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96">
        <v>0</v>
      </c>
      <c r="W131" s="12">
        <v>0</v>
      </c>
      <c r="X131" s="12">
        <v>0</v>
      </c>
      <c r="Y131" s="96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39"/>
      <c r="AF131" s="36"/>
    </row>
    <row r="132" spans="1:32" s="11" customFormat="1" ht="60" customHeight="1" x14ac:dyDescent="0.25">
      <c r="A132" s="5">
        <v>92</v>
      </c>
      <c r="B132" s="8" t="s">
        <v>55</v>
      </c>
      <c r="C132" s="12">
        <f>SUM(D132:AD132)</f>
        <v>49</v>
      </c>
      <c r="D132" s="12">
        <v>1</v>
      </c>
      <c r="E132" s="12">
        <v>0</v>
      </c>
      <c r="F132" s="96">
        <v>9</v>
      </c>
      <c r="G132" s="12">
        <v>8</v>
      </c>
      <c r="H132" s="12">
        <v>3</v>
      </c>
      <c r="I132" s="96">
        <v>0</v>
      </c>
      <c r="J132" s="12">
        <v>0</v>
      </c>
      <c r="K132" s="96">
        <v>0</v>
      </c>
      <c r="L132" s="96"/>
      <c r="M132" s="96"/>
      <c r="N132" s="12">
        <v>5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96">
        <v>0</v>
      </c>
      <c r="W132" s="12">
        <v>0</v>
      </c>
      <c r="X132" s="12">
        <v>2</v>
      </c>
      <c r="Y132" s="96">
        <v>0</v>
      </c>
      <c r="Z132" s="12">
        <v>2</v>
      </c>
      <c r="AA132" s="12">
        <v>13</v>
      </c>
      <c r="AB132" s="12">
        <v>6</v>
      </c>
      <c r="AC132" s="12">
        <v>0</v>
      </c>
      <c r="AD132" s="12">
        <v>0</v>
      </c>
      <c r="AE132" s="39"/>
      <c r="AF132" s="36"/>
    </row>
    <row r="133" spans="1:32" s="11" customFormat="1" x14ac:dyDescent="0.25">
      <c r="A133" s="26">
        <v>1</v>
      </c>
      <c r="B133" s="7" t="s">
        <v>25</v>
      </c>
      <c r="C133" s="15">
        <f>SUM(C131,C132)</f>
        <v>49</v>
      </c>
      <c r="D133" s="15">
        <f>SUM(D131,D132)</f>
        <v>1</v>
      </c>
      <c r="E133" s="15">
        <f>SUM(E131,E132)</f>
        <v>0</v>
      </c>
      <c r="F133" s="97">
        <f t="shared" ref="F133:AC133" si="34">SUM(F131,F132)</f>
        <v>9</v>
      </c>
      <c r="G133" s="15">
        <f t="shared" si="34"/>
        <v>8</v>
      </c>
      <c r="H133" s="15">
        <f t="shared" si="34"/>
        <v>3</v>
      </c>
      <c r="I133" s="97">
        <f t="shared" si="34"/>
        <v>0</v>
      </c>
      <c r="J133" s="15">
        <f t="shared" si="34"/>
        <v>0</v>
      </c>
      <c r="K133" s="97">
        <f t="shared" si="34"/>
        <v>0</v>
      </c>
      <c r="L133" s="97"/>
      <c r="M133" s="97"/>
      <c r="N133" s="15">
        <f t="shared" si="34"/>
        <v>5</v>
      </c>
      <c r="O133" s="15">
        <f t="shared" si="34"/>
        <v>0</v>
      </c>
      <c r="P133" s="15">
        <f t="shared" ref="P133:Q133" si="35">SUM(P131,P132)</f>
        <v>0</v>
      </c>
      <c r="Q133" s="15">
        <f t="shared" si="35"/>
        <v>0</v>
      </c>
      <c r="R133" s="15">
        <f t="shared" si="34"/>
        <v>0</v>
      </c>
      <c r="S133" s="15">
        <f t="shared" si="34"/>
        <v>0</v>
      </c>
      <c r="T133" s="15">
        <f t="shared" si="34"/>
        <v>0</v>
      </c>
      <c r="U133" s="15">
        <f>SUM(U131,U132)</f>
        <v>0</v>
      </c>
      <c r="V133" s="97">
        <f t="shared" si="34"/>
        <v>0</v>
      </c>
      <c r="W133" s="15">
        <f>SUM(W131,W132)</f>
        <v>0</v>
      </c>
      <c r="X133" s="15">
        <f>SUM(X131,X132)</f>
        <v>2</v>
      </c>
      <c r="Y133" s="97">
        <f t="shared" si="34"/>
        <v>0</v>
      </c>
      <c r="Z133" s="15">
        <f t="shared" si="34"/>
        <v>2</v>
      </c>
      <c r="AA133" s="15">
        <f t="shared" si="34"/>
        <v>13</v>
      </c>
      <c r="AB133" s="15">
        <f t="shared" si="34"/>
        <v>6</v>
      </c>
      <c r="AC133" s="15">
        <f t="shared" si="34"/>
        <v>0</v>
      </c>
      <c r="AD133" s="15">
        <f>SUM(AD131,AD132)</f>
        <v>0</v>
      </c>
      <c r="AE133" s="39"/>
      <c r="AF133" s="36"/>
    </row>
    <row r="134" spans="1:32" s="11" customFormat="1" ht="15" customHeight="1" x14ac:dyDescent="0.25">
      <c r="A134" s="37"/>
      <c r="B134" s="157" t="s">
        <v>159</v>
      </c>
      <c r="C134" s="157"/>
      <c r="D134" s="157"/>
      <c r="E134" s="157"/>
      <c r="F134" s="157"/>
      <c r="G134" s="157"/>
      <c r="H134" s="157"/>
      <c r="I134" s="157"/>
      <c r="J134" s="157"/>
      <c r="K134" s="157"/>
      <c r="L134" s="157"/>
      <c r="M134" s="157"/>
      <c r="N134" s="157"/>
      <c r="O134" s="157"/>
      <c r="P134" s="157"/>
      <c r="Q134" s="157"/>
      <c r="R134" s="157"/>
      <c r="S134" s="157"/>
      <c r="T134" s="157"/>
      <c r="U134" s="157"/>
      <c r="V134" s="157"/>
      <c r="W134" s="157"/>
      <c r="X134" s="157"/>
      <c r="Y134" s="157"/>
      <c r="Z134" s="157"/>
      <c r="AA134" s="157"/>
      <c r="AB134" s="157"/>
      <c r="AC134" s="157"/>
      <c r="AD134" s="157"/>
      <c r="AE134" s="39"/>
      <c r="AF134" s="36"/>
    </row>
    <row r="135" spans="1:32" s="11" customFormat="1" ht="103.5" customHeight="1" x14ac:dyDescent="0.25">
      <c r="A135" s="5">
        <v>93</v>
      </c>
      <c r="B135" s="10" t="s">
        <v>160</v>
      </c>
      <c r="C135" s="12">
        <f>SUM(D135:AD135)</f>
        <v>2</v>
      </c>
      <c r="D135" s="12">
        <v>0</v>
      </c>
      <c r="E135" s="12">
        <v>0</v>
      </c>
      <c r="F135" s="96">
        <v>1</v>
      </c>
      <c r="G135" s="12">
        <v>0</v>
      </c>
      <c r="H135" s="12">
        <v>0</v>
      </c>
      <c r="I135" s="96">
        <v>0</v>
      </c>
      <c r="J135" s="12">
        <v>0</v>
      </c>
      <c r="K135" s="96">
        <v>0</v>
      </c>
      <c r="L135" s="96"/>
      <c r="M135" s="96"/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96">
        <v>1</v>
      </c>
      <c r="W135" s="12">
        <v>0</v>
      </c>
      <c r="X135" s="12">
        <v>0</v>
      </c>
      <c r="Y135" s="96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39"/>
      <c r="AF135" s="36"/>
    </row>
    <row r="136" spans="1:32" s="11" customFormat="1" ht="35.25" customHeight="1" x14ac:dyDescent="0.25">
      <c r="A136" s="5">
        <v>94</v>
      </c>
      <c r="B136" s="8" t="s">
        <v>161</v>
      </c>
      <c r="C136" s="12">
        <f>SUM(D136:AD136)</f>
        <v>2</v>
      </c>
      <c r="D136" s="12">
        <v>0</v>
      </c>
      <c r="E136" s="12">
        <v>0</v>
      </c>
      <c r="F136" s="96">
        <v>2</v>
      </c>
      <c r="G136" s="12">
        <v>0</v>
      </c>
      <c r="H136" s="12">
        <v>0</v>
      </c>
      <c r="I136" s="96">
        <v>0</v>
      </c>
      <c r="J136" s="12">
        <v>0</v>
      </c>
      <c r="K136" s="96">
        <v>0</v>
      </c>
      <c r="L136" s="96"/>
      <c r="M136" s="96"/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96">
        <v>0</v>
      </c>
      <c r="W136" s="12">
        <v>0</v>
      </c>
      <c r="X136" s="12">
        <v>0</v>
      </c>
      <c r="Y136" s="96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39"/>
      <c r="AF136" s="36"/>
    </row>
    <row r="137" spans="1:32" s="11" customFormat="1" x14ac:dyDescent="0.25">
      <c r="A137" s="26">
        <v>2</v>
      </c>
      <c r="B137" s="7" t="s">
        <v>25</v>
      </c>
      <c r="C137" s="15">
        <f>SUM(C135,C136)</f>
        <v>4</v>
      </c>
      <c r="D137" s="15">
        <f t="shared" ref="D137:AC137" si="36">SUM(D135,D136)</f>
        <v>0</v>
      </c>
      <c r="E137" s="15">
        <f t="shared" si="36"/>
        <v>0</v>
      </c>
      <c r="F137" s="97">
        <f t="shared" si="36"/>
        <v>3</v>
      </c>
      <c r="G137" s="15">
        <f t="shared" si="36"/>
        <v>0</v>
      </c>
      <c r="H137" s="15">
        <f t="shared" si="36"/>
        <v>0</v>
      </c>
      <c r="I137" s="97">
        <f t="shared" si="36"/>
        <v>0</v>
      </c>
      <c r="J137" s="15">
        <f t="shared" si="36"/>
        <v>0</v>
      </c>
      <c r="K137" s="97">
        <f t="shared" si="36"/>
        <v>0</v>
      </c>
      <c r="L137" s="97"/>
      <c r="M137" s="97"/>
      <c r="N137" s="15">
        <f t="shared" si="36"/>
        <v>0</v>
      </c>
      <c r="O137" s="15">
        <f t="shared" si="36"/>
        <v>0</v>
      </c>
      <c r="P137" s="15">
        <f t="shared" ref="P137:Q137" si="37">SUM(P135,P136)</f>
        <v>0</v>
      </c>
      <c r="Q137" s="15">
        <f t="shared" si="37"/>
        <v>0</v>
      </c>
      <c r="R137" s="15">
        <f t="shared" si="36"/>
        <v>0</v>
      </c>
      <c r="S137" s="15">
        <f t="shared" si="36"/>
        <v>0</v>
      </c>
      <c r="T137" s="15">
        <f t="shared" si="36"/>
        <v>0</v>
      </c>
      <c r="U137" s="15">
        <f>SUM(U135,U136)</f>
        <v>0</v>
      </c>
      <c r="V137" s="97">
        <f t="shared" si="36"/>
        <v>1</v>
      </c>
      <c r="W137" s="15">
        <f>SUM(W135,W136)</f>
        <v>0</v>
      </c>
      <c r="X137" s="15">
        <f>SUM(X135,X136)</f>
        <v>0</v>
      </c>
      <c r="Y137" s="97">
        <f t="shared" si="36"/>
        <v>0</v>
      </c>
      <c r="Z137" s="15">
        <f t="shared" si="36"/>
        <v>0</v>
      </c>
      <c r="AA137" s="15">
        <f t="shared" si="36"/>
        <v>0</v>
      </c>
      <c r="AB137" s="15">
        <f t="shared" si="36"/>
        <v>0</v>
      </c>
      <c r="AC137" s="15">
        <f t="shared" si="36"/>
        <v>0</v>
      </c>
      <c r="AD137" s="15">
        <f>SUM(AD135,AD136)</f>
        <v>0</v>
      </c>
      <c r="AE137" s="39"/>
      <c r="AF137" s="36"/>
    </row>
    <row r="138" spans="1:32" x14ac:dyDescent="0.25">
      <c r="A138" s="5"/>
      <c r="B138" s="156" t="s">
        <v>52</v>
      </c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</row>
    <row r="139" spans="1:32" ht="30" x14ac:dyDescent="0.25">
      <c r="A139" s="5">
        <v>95</v>
      </c>
      <c r="B139" s="8" t="s">
        <v>100</v>
      </c>
      <c r="C139" s="34">
        <f>SUM(D139:AD139)</f>
        <v>0</v>
      </c>
      <c r="D139" s="12">
        <v>0</v>
      </c>
      <c r="E139" s="12">
        <v>0</v>
      </c>
      <c r="F139" s="96">
        <v>0</v>
      </c>
      <c r="G139" s="12">
        <v>0</v>
      </c>
      <c r="H139" s="12">
        <v>0</v>
      </c>
      <c r="I139" s="96">
        <v>0</v>
      </c>
      <c r="J139" s="12">
        <v>0</v>
      </c>
      <c r="K139" s="96">
        <v>0</v>
      </c>
      <c r="L139" s="96"/>
      <c r="M139" s="96"/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96">
        <v>0</v>
      </c>
      <c r="W139" s="12">
        <v>0</v>
      </c>
      <c r="X139" s="12">
        <v>0</v>
      </c>
      <c r="Y139" s="96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</row>
    <row r="140" spans="1:32" s="11" customFormat="1" x14ac:dyDescent="0.25">
      <c r="A140" s="26">
        <v>1</v>
      </c>
      <c r="B140" s="7" t="s">
        <v>25</v>
      </c>
      <c r="C140" s="15">
        <f>SUM(C139)</f>
        <v>0</v>
      </c>
      <c r="D140" s="15">
        <f t="shared" ref="D140:AC140" si="38">SUM(D139)</f>
        <v>0</v>
      </c>
      <c r="E140" s="15">
        <f t="shared" si="38"/>
        <v>0</v>
      </c>
      <c r="F140" s="97">
        <f t="shared" si="38"/>
        <v>0</v>
      </c>
      <c r="G140" s="15">
        <f t="shared" si="38"/>
        <v>0</v>
      </c>
      <c r="H140" s="15">
        <f t="shared" si="38"/>
        <v>0</v>
      </c>
      <c r="I140" s="97">
        <f t="shared" si="38"/>
        <v>0</v>
      </c>
      <c r="J140" s="15">
        <f t="shared" si="38"/>
        <v>0</v>
      </c>
      <c r="K140" s="97">
        <f t="shared" si="38"/>
        <v>0</v>
      </c>
      <c r="L140" s="97"/>
      <c r="M140" s="97"/>
      <c r="N140" s="15">
        <f t="shared" si="38"/>
        <v>0</v>
      </c>
      <c r="O140" s="15">
        <f t="shared" si="38"/>
        <v>0</v>
      </c>
      <c r="P140" s="15">
        <f t="shared" ref="P140:Q140" si="39">SUM(P139)</f>
        <v>0</v>
      </c>
      <c r="Q140" s="15">
        <f t="shared" si="39"/>
        <v>0</v>
      </c>
      <c r="R140" s="15">
        <f t="shared" si="38"/>
        <v>0</v>
      </c>
      <c r="S140" s="15">
        <f t="shared" si="38"/>
        <v>0</v>
      </c>
      <c r="T140" s="15">
        <f t="shared" si="38"/>
        <v>0</v>
      </c>
      <c r="U140" s="15">
        <f>SUM(U139)</f>
        <v>0</v>
      </c>
      <c r="V140" s="97">
        <f t="shared" si="38"/>
        <v>0</v>
      </c>
      <c r="W140" s="15">
        <f>SUM(W139)</f>
        <v>0</v>
      </c>
      <c r="X140" s="15">
        <f>SUM(X139)</f>
        <v>0</v>
      </c>
      <c r="Y140" s="97">
        <f t="shared" si="38"/>
        <v>0</v>
      </c>
      <c r="Z140" s="15">
        <f t="shared" si="38"/>
        <v>0</v>
      </c>
      <c r="AA140" s="15">
        <f t="shared" si="38"/>
        <v>0</v>
      </c>
      <c r="AB140" s="15">
        <f t="shared" si="38"/>
        <v>0</v>
      </c>
      <c r="AC140" s="15">
        <f t="shared" si="38"/>
        <v>0</v>
      </c>
      <c r="AD140" s="15">
        <f>SUM(AD139)</f>
        <v>0</v>
      </c>
      <c r="AE140" s="39"/>
      <c r="AF140" s="36"/>
    </row>
    <row r="141" spans="1:32" s="11" customFormat="1" x14ac:dyDescent="0.25">
      <c r="A141" s="87"/>
      <c r="B141" s="7" t="s">
        <v>28</v>
      </c>
      <c r="C141" s="15">
        <f>C140+C133+C129+C126+C118+C79+C137</f>
        <v>8479</v>
      </c>
      <c r="D141" s="15">
        <f>D140+D133+D129+D126+D118+D79+D137</f>
        <v>1247</v>
      </c>
      <c r="E141" s="15">
        <f t="shared" ref="E141:AC141" si="40">E140+E133+E129+E126+E118+E79+E137</f>
        <v>602</v>
      </c>
      <c r="F141" s="97">
        <f t="shared" si="40"/>
        <v>618</v>
      </c>
      <c r="G141" s="15">
        <f t="shared" si="40"/>
        <v>904</v>
      </c>
      <c r="H141" s="15">
        <f t="shared" si="40"/>
        <v>1695</v>
      </c>
      <c r="I141" s="97">
        <f t="shared" si="40"/>
        <v>432</v>
      </c>
      <c r="J141" s="15">
        <f t="shared" si="40"/>
        <v>337</v>
      </c>
      <c r="K141" s="97">
        <f t="shared" si="40"/>
        <v>764</v>
      </c>
      <c r="L141" s="97"/>
      <c r="M141" s="97"/>
      <c r="N141" s="15">
        <f t="shared" si="40"/>
        <v>108</v>
      </c>
      <c r="O141" s="15">
        <f t="shared" si="40"/>
        <v>83</v>
      </c>
      <c r="P141" s="15">
        <f t="shared" ref="P141:Q141" si="41">P140+P133+P129+P126+P118+P79+P137</f>
        <v>0</v>
      </c>
      <c r="Q141" s="15">
        <f t="shared" si="41"/>
        <v>0</v>
      </c>
      <c r="R141" s="15">
        <f t="shared" si="40"/>
        <v>222</v>
      </c>
      <c r="S141" s="15">
        <f t="shared" si="40"/>
        <v>40</v>
      </c>
      <c r="T141" s="15">
        <f t="shared" si="40"/>
        <v>328</v>
      </c>
      <c r="U141" s="15">
        <f>U140+U133+U129+U126+U118+U79+U137</f>
        <v>0</v>
      </c>
      <c r="V141" s="97">
        <f t="shared" si="40"/>
        <v>192</v>
      </c>
      <c r="W141" s="15">
        <f>W140+W133+W129+W126+W118+W79+W137</f>
        <v>0</v>
      </c>
      <c r="X141" s="15">
        <f>X140+X133+X129+X126+X118+X79+X137</f>
        <v>3</v>
      </c>
      <c r="Y141" s="97">
        <f t="shared" si="40"/>
        <v>556</v>
      </c>
      <c r="Z141" s="15">
        <f t="shared" si="40"/>
        <v>31</v>
      </c>
      <c r="AA141" s="15">
        <f t="shared" si="40"/>
        <v>128</v>
      </c>
      <c r="AB141" s="15">
        <f t="shared" si="40"/>
        <v>137</v>
      </c>
      <c r="AC141" s="15">
        <f t="shared" si="40"/>
        <v>52</v>
      </c>
      <c r="AD141" s="15">
        <f>AD140+AD133+AD129+AD126+AD118+AD79+AD137</f>
        <v>0</v>
      </c>
      <c r="AE141" s="39"/>
      <c r="AF141" s="36"/>
    </row>
    <row r="142" spans="1:32" ht="24.75" customHeight="1" x14ac:dyDescent="0.25">
      <c r="A142" s="5"/>
      <c r="B142" s="157" t="s">
        <v>4</v>
      </c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</row>
    <row r="143" spans="1:32" ht="25.5" customHeight="1" x14ac:dyDescent="0.25">
      <c r="A143" s="5"/>
      <c r="B143" s="156" t="s">
        <v>7</v>
      </c>
      <c r="C143" s="156"/>
      <c r="D143" s="156"/>
      <c r="E143" s="156"/>
      <c r="F143" s="156"/>
      <c r="G143" s="156"/>
      <c r="H143" s="156"/>
      <c r="I143" s="156"/>
      <c r="J143" s="156"/>
      <c r="K143" s="156"/>
      <c r="L143" s="156"/>
      <c r="M143" s="156"/>
      <c r="N143" s="156"/>
      <c r="O143" s="156"/>
      <c r="P143" s="156"/>
      <c r="Q143" s="156"/>
      <c r="R143" s="156"/>
      <c r="S143" s="156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</row>
    <row r="144" spans="1:32" ht="59.25" customHeight="1" x14ac:dyDescent="0.25">
      <c r="A144" s="5">
        <v>96</v>
      </c>
      <c r="B144" s="10" t="s">
        <v>91</v>
      </c>
      <c r="C144" s="34">
        <f>SUM(D144:AD144)</f>
        <v>0</v>
      </c>
      <c r="D144" s="12">
        <v>0</v>
      </c>
      <c r="E144" s="1" t="s">
        <v>13</v>
      </c>
      <c r="F144" s="101" t="s">
        <v>13</v>
      </c>
      <c r="G144" s="1" t="s">
        <v>13</v>
      </c>
      <c r="H144" s="1" t="s">
        <v>13</v>
      </c>
      <c r="I144" s="101" t="s">
        <v>13</v>
      </c>
      <c r="J144" s="1" t="s">
        <v>13</v>
      </c>
      <c r="K144" s="101" t="s">
        <v>13</v>
      </c>
      <c r="L144" s="101"/>
      <c r="M144" s="101"/>
      <c r="N144" s="1" t="s">
        <v>13</v>
      </c>
      <c r="O144" s="1" t="s">
        <v>13</v>
      </c>
      <c r="P144" s="1" t="s">
        <v>13</v>
      </c>
      <c r="Q144" s="1" t="s">
        <v>13</v>
      </c>
      <c r="R144" s="1" t="s">
        <v>13</v>
      </c>
      <c r="S144" s="1" t="s">
        <v>13</v>
      </c>
      <c r="T144" s="1" t="s">
        <v>13</v>
      </c>
      <c r="U144" s="1" t="s">
        <v>13</v>
      </c>
      <c r="V144" s="101" t="s">
        <v>13</v>
      </c>
      <c r="W144" s="1" t="s">
        <v>13</v>
      </c>
      <c r="X144" s="1" t="s">
        <v>13</v>
      </c>
      <c r="Y144" s="10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</row>
    <row r="145" spans="1:32" ht="68.25" customHeight="1" x14ac:dyDescent="0.25">
      <c r="A145" s="5">
        <v>97</v>
      </c>
      <c r="B145" s="10" t="s">
        <v>92</v>
      </c>
      <c r="C145" s="34">
        <f>SUM(D145:AD145)</f>
        <v>0</v>
      </c>
      <c r="D145" s="12">
        <v>0</v>
      </c>
      <c r="E145" s="1" t="s">
        <v>13</v>
      </c>
      <c r="F145" s="101" t="s">
        <v>13</v>
      </c>
      <c r="G145" s="1" t="s">
        <v>13</v>
      </c>
      <c r="H145" s="1" t="s">
        <v>13</v>
      </c>
      <c r="I145" s="101" t="s">
        <v>13</v>
      </c>
      <c r="J145" s="1" t="s">
        <v>13</v>
      </c>
      <c r="K145" s="101" t="s">
        <v>13</v>
      </c>
      <c r="L145" s="101"/>
      <c r="M145" s="101"/>
      <c r="N145" s="1" t="s">
        <v>13</v>
      </c>
      <c r="O145" s="1" t="s">
        <v>13</v>
      </c>
      <c r="P145" s="1" t="s">
        <v>13</v>
      </c>
      <c r="Q145" s="1" t="s">
        <v>13</v>
      </c>
      <c r="R145" s="1" t="s">
        <v>13</v>
      </c>
      <c r="S145" s="1" t="s">
        <v>13</v>
      </c>
      <c r="T145" s="1" t="s">
        <v>13</v>
      </c>
      <c r="U145" s="1" t="s">
        <v>13</v>
      </c>
      <c r="V145" s="101" t="s">
        <v>13</v>
      </c>
      <c r="W145" s="1" t="s">
        <v>13</v>
      </c>
      <c r="X145" s="1" t="s">
        <v>13</v>
      </c>
      <c r="Y145" s="10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</row>
    <row r="146" spans="1:32" ht="30" x14ac:dyDescent="0.25">
      <c r="A146" s="5">
        <v>98</v>
      </c>
      <c r="B146" s="10" t="s">
        <v>93</v>
      </c>
      <c r="C146" s="34">
        <f>SUM(D146:AD146)</f>
        <v>0</v>
      </c>
      <c r="D146" s="12">
        <v>0</v>
      </c>
      <c r="E146" s="1" t="s">
        <v>13</v>
      </c>
      <c r="F146" s="101" t="s">
        <v>13</v>
      </c>
      <c r="G146" s="1" t="s">
        <v>13</v>
      </c>
      <c r="H146" s="1" t="s">
        <v>13</v>
      </c>
      <c r="I146" s="101" t="s">
        <v>13</v>
      </c>
      <c r="J146" s="1" t="s">
        <v>13</v>
      </c>
      <c r="K146" s="101" t="s">
        <v>13</v>
      </c>
      <c r="L146" s="101"/>
      <c r="M146" s="101"/>
      <c r="N146" s="1" t="s">
        <v>13</v>
      </c>
      <c r="O146" s="1" t="s">
        <v>13</v>
      </c>
      <c r="P146" s="1" t="s">
        <v>13</v>
      </c>
      <c r="Q146" s="1" t="s">
        <v>13</v>
      </c>
      <c r="R146" s="1" t="s">
        <v>13</v>
      </c>
      <c r="S146" s="1" t="s">
        <v>13</v>
      </c>
      <c r="T146" s="1" t="s">
        <v>13</v>
      </c>
      <c r="U146" s="1" t="s">
        <v>13</v>
      </c>
      <c r="V146" s="101" t="s">
        <v>13</v>
      </c>
      <c r="W146" s="1" t="s">
        <v>13</v>
      </c>
      <c r="X146" s="1" t="s">
        <v>13</v>
      </c>
      <c r="Y146" s="10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</row>
    <row r="147" spans="1:32" ht="45.75" customHeight="1" x14ac:dyDescent="0.25">
      <c r="A147" s="5">
        <v>99</v>
      </c>
      <c r="B147" s="10" t="s">
        <v>181</v>
      </c>
      <c r="C147" s="34">
        <f>SUM(D147:AD147)</f>
        <v>0</v>
      </c>
      <c r="D147" s="12">
        <v>0</v>
      </c>
      <c r="E147" s="1" t="s">
        <v>13</v>
      </c>
      <c r="F147" s="101" t="s">
        <v>13</v>
      </c>
      <c r="G147" s="1" t="s">
        <v>13</v>
      </c>
      <c r="H147" s="1" t="s">
        <v>13</v>
      </c>
      <c r="I147" s="101" t="s">
        <v>13</v>
      </c>
      <c r="J147" s="1" t="s">
        <v>13</v>
      </c>
      <c r="K147" s="101" t="s">
        <v>13</v>
      </c>
      <c r="L147" s="101"/>
      <c r="M147" s="101"/>
      <c r="N147" s="1" t="s">
        <v>13</v>
      </c>
      <c r="O147" s="1" t="s">
        <v>13</v>
      </c>
      <c r="P147" s="1" t="s">
        <v>13</v>
      </c>
      <c r="Q147" s="1" t="s">
        <v>13</v>
      </c>
      <c r="R147" s="1" t="s">
        <v>13</v>
      </c>
      <c r="S147" s="1" t="s">
        <v>13</v>
      </c>
      <c r="T147" s="1" t="s">
        <v>13</v>
      </c>
      <c r="U147" s="1" t="s">
        <v>13</v>
      </c>
      <c r="V147" s="101" t="s">
        <v>13</v>
      </c>
      <c r="W147" s="1" t="s">
        <v>13</v>
      </c>
      <c r="X147" s="1" t="s">
        <v>13</v>
      </c>
      <c r="Y147" s="10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</row>
    <row r="148" spans="1:32" ht="243.75" customHeight="1" x14ac:dyDescent="0.25">
      <c r="A148" s="5">
        <v>100</v>
      </c>
      <c r="B148" s="10" t="s">
        <v>108</v>
      </c>
      <c r="C148" s="34">
        <f>SUM(D148:AD148)</f>
        <v>1</v>
      </c>
      <c r="D148" s="12">
        <v>0</v>
      </c>
      <c r="E148" s="12">
        <v>0</v>
      </c>
      <c r="F148" s="96">
        <v>0</v>
      </c>
      <c r="G148" s="12">
        <v>0</v>
      </c>
      <c r="H148" s="12">
        <v>1</v>
      </c>
      <c r="I148" s="96">
        <v>0</v>
      </c>
      <c r="J148" s="12">
        <v>0</v>
      </c>
      <c r="K148" s="96">
        <v>0</v>
      </c>
      <c r="L148" s="96"/>
      <c r="M148" s="96"/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96">
        <v>0</v>
      </c>
      <c r="W148" s="12">
        <v>0</v>
      </c>
      <c r="X148" s="12">
        <v>0</v>
      </c>
      <c r="Y148" s="96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</row>
    <row r="149" spans="1:32" s="11" customFormat="1" x14ac:dyDescent="0.25">
      <c r="A149" s="26">
        <v>5</v>
      </c>
      <c r="B149" s="7" t="s">
        <v>25</v>
      </c>
      <c r="C149" s="21">
        <f>SUM(C144:C148)</f>
        <v>1</v>
      </c>
      <c r="D149" s="17">
        <f>SUM(D144:D148)</f>
        <v>0</v>
      </c>
      <c r="E149" s="17">
        <f t="shared" ref="E149:AC149" si="42">SUM(E144:E148)</f>
        <v>0</v>
      </c>
      <c r="F149" s="102">
        <f t="shared" si="42"/>
        <v>0</v>
      </c>
      <c r="G149" s="17">
        <f t="shared" si="42"/>
        <v>0</v>
      </c>
      <c r="H149" s="17">
        <f t="shared" si="42"/>
        <v>1</v>
      </c>
      <c r="I149" s="102">
        <f t="shared" si="42"/>
        <v>0</v>
      </c>
      <c r="J149" s="17">
        <f t="shared" si="42"/>
        <v>0</v>
      </c>
      <c r="K149" s="102">
        <f t="shared" si="42"/>
        <v>0</v>
      </c>
      <c r="L149" s="102"/>
      <c r="M149" s="102"/>
      <c r="N149" s="17">
        <f t="shared" si="42"/>
        <v>0</v>
      </c>
      <c r="O149" s="17">
        <f t="shared" si="42"/>
        <v>0</v>
      </c>
      <c r="P149" s="17">
        <f t="shared" ref="P149:Q149" si="43">SUM(P144:P148)</f>
        <v>0</v>
      </c>
      <c r="Q149" s="17">
        <f t="shared" si="43"/>
        <v>0</v>
      </c>
      <c r="R149" s="17">
        <f t="shared" si="42"/>
        <v>0</v>
      </c>
      <c r="S149" s="17">
        <f t="shared" si="42"/>
        <v>0</v>
      </c>
      <c r="T149" s="17">
        <f t="shared" si="42"/>
        <v>0</v>
      </c>
      <c r="U149" s="17">
        <f>SUM(U144:U148)</f>
        <v>0</v>
      </c>
      <c r="V149" s="102">
        <f t="shared" si="42"/>
        <v>0</v>
      </c>
      <c r="W149" s="17">
        <f>SUM(W144:W148)</f>
        <v>0</v>
      </c>
      <c r="X149" s="17">
        <f>SUM(X144:X148)</f>
        <v>0</v>
      </c>
      <c r="Y149" s="102">
        <f t="shared" si="42"/>
        <v>0</v>
      </c>
      <c r="Z149" s="17">
        <f t="shared" si="42"/>
        <v>0</v>
      </c>
      <c r="AA149" s="17">
        <f t="shared" si="42"/>
        <v>0</v>
      </c>
      <c r="AB149" s="17">
        <f t="shared" si="42"/>
        <v>0</v>
      </c>
      <c r="AC149" s="17">
        <f t="shared" si="42"/>
        <v>0</v>
      </c>
      <c r="AD149" s="17">
        <f>SUM(AD144:AD148)</f>
        <v>0</v>
      </c>
      <c r="AE149" s="39"/>
      <c r="AF149" s="36"/>
    </row>
    <row r="150" spans="1:32" x14ac:dyDescent="0.25">
      <c r="A150" s="27"/>
      <c r="B150" s="156" t="s">
        <v>21</v>
      </c>
      <c r="C150" s="156"/>
      <c r="D150" s="156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</row>
    <row r="151" spans="1:32" ht="30" x14ac:dyDescent="0.25">
      <c r="A151" s="5">
        <v>101</v>
      </c>
      <c r="B151" s="22" t="s">
        <v>39</v>
      </c>
      <c r="C151" s="12">
        <f t="shared" ref="C151:C162" si="44">SUM(D151:AD151)</f>
        <v>331</v>
      </c>
      <c r="D151" s="12">
        <v>43</v>
      </c>
      <c r="E151" s="12">
        <v>3</v>
      </c>
      <c r="F151" s="96">
        <v>24</v>
      </c>
      <c r="G151" s="12">
        <v>44</v>
      </c>
      <c r="H151" s="12">
        <v>71</v>
      </c>
      <c r="I151" s="96">
        <v>15</v>
      </c>
      <c r="J151" s="12">
        <v>17</v>
      </c>
      <c r="K151" s="96">
        <v>24</v>
      </c>
      <c r="L151" s="96"/>
      <c r="M151" s="96"/>
      <c r="N151" s="12">
        <v>6</v>
      </c>
      <c r="O151" s="12">
        <v>1</v>
      </c>
      <c r="P151" s="12">
        <v>0</v>
      </c>
      <c r="Q151" s="12">
        <v>0</v>
      </c>
      <c r="R151" s="12">
        <v>10</v>
      </c>
      <c r="S151" s="12">
        <v>7</v>
      </c>
      <c r="T151" s="12">
        <v>0</v>
      </c>
      <c r="U151" s="12">
        <v>0</v>
      </c>
      <c r="V151" s="96">
        <v>19</v>
      </c>
      <c r="W151" s="12">
        <v>0</v>
      </c>
      <c r="X151" s="12">
        <v>0</v>
      </c>
      <c r="Y151" s="96">
        <v>32</v>
      </c>
      <c r="Z151" s="12">
        <v>3</v>
      </c>
      <c r="AA151" s="12">
        <v>5</v>
      </c>
      <c r="AB151" s="12">
        <v>7</v>
      </c>
      <c r="AC151" s="12">
        <v>0</v>
      </c>
      <c r="AD151" s="12">
        <v>0</v>
      </c>
    </row>
    <row r="152" spans="1:32" ht="28.5" customHeight="1" x14ac:dyDescent="0.25">
      <c r="A152" s="5">
        <v>102</v>
      </c>
      <c r="B152" s="22" t="s">
        <v>40</v>
      </c>
      <c r="C152" s="12">
        <f t="shared" si="44"/>
        <v>408</v>
      </c>
      <c r="D152" s="12">
        <v>46</v>
      </c>
      <c r="E152" s="12">
        <v>29</v>
      </c>
      <c r="F152" s="96">
        <v>42</v>
      </c>
      <c r="G152" s="12">
        <v>50</v>
      </c>
      <c r="H152" s="12">
        <v>73</v>
      </c>
      <c r="I152" s="96">
        <v>31</v>
      </c>
      <c r="J152" s="12">
        <v>13</v>
      </c>
      <c r="K152" s="96">
        <v>34</v>
      </c>
      <c r="L152" s="96"/>
      <c r="M152" s="96"/>
      <c r="N152" s="12">
        <v>10</v>
      </c>
      <c r="O152" s="12">
        <v>0</v>
      </c>
      <c r="P152" s="12">
        <v>0</v>
      </c>
      <c r="Q152" s="12">
        <v>0</v>
      </c>
      <c r="R152" s="12">
        <v>5</v>
      </c>
      <c r="S152" s="12">
        <v>0</v>
      </c>
      <c r="T152" s="12">
        <v>0</v>
      </c>
      <c r="U152" s="12">
        <v>0</v>
      </c>
      <c r="V152" s="96">
        <v>26</v>
      </c>
      <c r="W152" s="12">
        <v>0</v>
      </c>
      <c r="X152" s="12">
        <v>0</v>
      </c>
      <c r="Y152" s="96">
        <v>33</v>
      </c>
      <c r="Z152" s="12">
        <v>3</v>
      </c>
      <c r="AA152" s="12">
        <v>8</v>
      </c>
      <c r="AB152" s="12">
        <v>5</v>
      </c>
      <c r="AC152" s="12">
        <v>0</v>
      </c>
      <c r="AD152" s="12">
        <v>0</v>
      </c>
    </row>
    <row r="153" spans="1:32" ht="32.25" customHeight="1" x14ac:dyDescent="0.25">
      <c r="A153" s="5">
        <v>103</v>
      </c>
      <c r="B153" s="22" t="s">
        <v>90</v>
      </c>
      <c r="C153" s="12">
        <f t="shared" si="44"/>
        <v>102</v>
      </c>
      <c r="D153" s="12">
        <v>14</v>
      </c>
      <c r="E153" s="12">
        <v>0</v>
      </c>
      <c r="F153" s="96">
        <v>11</v>
      </c>
      <c r="G153" s="12">
        <v>18</v>
      </c>
      <c r="H153" s="12">
        <v>33</v>
      </c>
      <c r="I153" s="96">
        <v>0</v>
      </c>
      <c r="J153" s="12">
        <v>1</v>
      </c>
      <c r="K153" s="96">
        <v>1</v>
      </c>
      <c r="L153" s="96"/>
      <c r="M153" s="96"/>
      <c r="N153" s="12">
        <v>10</v>
      </c>
      <c r="O153" s="12">
        <v>0</v>
      </c>
      <c r="P153" s="12">
        <v>0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96">
        <v>0</v>
      </c>
      <c r="W153" s="12">
        <v>0</v>
      </c>
      <c r="X153" s="12">
        <v>3</v>
      </c>
      <c r="Y153" s="96">
        <v>5</v>
      </c>
      <c r="Z153" s="12">
        <v>3</v>
      </c>
      <c r="AA153" s="12">
        <v>2</v>
      </c>
      <c r="AB153" s="12">
        <v>1</v>
      </c>
      <c r="AC153" s="12">
        <v>0</v>
      </c>
      <c r="AD153" s="12">
        <v>0</v>
      </c>
    </row>
    <row r="154" spans="1:32" ht="50.25" customHeight="1" x14ac:dyDescent="0.25">
      <c r="A154" s="5">
        <v>104</v>
      </c>
      <c r="B154" s="22" t="s">
        <v>69</v>
      </c>
      <c r="C154" s="12">
        <f t="shared" si="44"/>
        <v>4</v>
      </c>
      <c r="D154" s="12">
        <v>0</v>
      </c>
      <c r="E154" s="12">
        <v>0</v>
      </c>
      <c r="F154" s="96">
        <v>0</v>
      </c>
      <c r="G154" s="12">
        <v>1</v>
      </c>
      <c r="H154" s="12">
        <v>0</v>
      </c>
      <c r="I154" s="96">
        <v>0</v>
      </c>
      <c r="J154" s="12">
        <v>0</v>
      </c>
      <c r="K154" s="96">
        <v>0</v>
      </c>
      <c r="L154" s="96"/>
      <c r="M154" s="96"/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1</v>
      </c>
      <c r="U154" s="12">
        <v>0</v>
      </c>
      <c r="V154" s="96">
        <v>1</v>
      </c>
      <c r="W154" s="12">
        <v>0</v>
      </c>
      <c r="X154" s="12">
        <v>0</v>
      </c>
      <c r="Y154" s="96">
        <v>1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</row>
    <row r="155" spans="1:32" ht="75" customHeight="1" x14ac:dyDescent="0.25">
      <c r="A155" s="5">
        <v>105</v>
      </c>
      <c r="B155" s="22" t="s">
        <v>70</v>
      </c>
      <c r="C155" s="12">
        <f t="shared" si="44"/>
        <v>926</v>
      </c>
      <c r="D155" s="12">
        <v>71</v>
      </c>
      <c r="E155" s="12">
        <v>15</v>
      </c>
      <c r="F155" s="96">
        <v>84</v>
      </c>
      <c r="G155" s="12">
        <v>156</v>
      </c>
      <c r="H155" s="12">
        <v>296</v>
      </c>
      <c r="I155" s="96">
        <v>55</v>
      </c>
      <c r="J155" s="12">
        <v>18</v>
      </c>
      <c r="K155" s="96">
        <v>113</v>
      </c>
      <c r="L155" s="96"/>
      <c r="M155" s="96"/>
      <c r="N155" s="12">
        <v>22</v>
      </c>
      <c r="O155" s="12">
        <v>0</v>
      </c>
      <c r="P155" s="12">
        <v>0</v>
      </c>
      <c r="Q155" s="12">
        <v>0</v>
      </c>
      <c r="R155" s="12">
        <v>6</v>
      </c>
      <c r="S155" s="12">
        <v>8</v>
      </c>
      <c r="T155" s="12">
        <v>0</v>
      </c>
      <c r="U155" s="12">
        <v>0</v>
      </c>
      <c r="V155" s="96">
        <v>10</v>
      </c>
      <c r="W155" s="12">
        <v>0</v>
      </c>
      <c r="X155" s="12">
        <v>0</v>
      </c>
      <c r="Y155" s="96">
        <v>42</v>
      </c>
      <c r="Z155" s="12">
        <v>6</v>
      </c>
      <c r="AA155" s="12">
        <v>11</v>
      </c>
      <c r="AB155" s="12">
        <v>13</v>
      </c>
      <c r="AC155" s="12">
        <v>0</v>
      </c>
      <c r="AD155" s="12">
        <v>0</v>
      </c>
    </row>
    <row r="156" spans="1:32" ht="46.5" customHeight="1" x14ac:dyDescent="0.25">
      <c r="A156" s="5">
        <v>106</v>
      </c>
      <c r="B156" s="22" t="s">
        <v>35</v>
      </c>
      <c r="C156" s="12">
        <f t="shared" si="44"/>
        <v>1531</v>
      </c>
      <c r="D156" s="12">
        <v>112</v>
      </c>
      <c r="E156" s="12">
        <v>51</v>
      </c>
      <c r="F156" s="96">
        <v>239</v>
      </c>
      <c r="G156" s="12">
        <v>261</v>
      </c>
      <c r="H156" s="12">
        <v>148</v>
      </c>
      <c r="I156" s="96">
        <v>34</v>
      </c>
      <c r="J156" s="12">
        <v>75</v>
      </c>
      <c r="K156" s="96">
        <v>133</v>
      </c>
      <c r="L156" s="96"/>
      <c r="M156" s="96"/>
      <c r="N156" s="12">
        <v>61</v>
      </c>
      <c r="O156" s="12">
        <v>8</v>
      </c>
      <c r="P156" s="12">
        <v>0</v>
      </c>
      <c r="Q156" s="12">
        <v>0</v>
      </c>
      <c r="R156" s="12">
        <v>42</v>
      </c>
      <c r="S156" s="12">
        <v>13</v>
      </c>
      <c r="T156" s="12">
        <v>17</v>
      </c>
      <c r="U156" s="12">
        <v>0</v>
      </c>
      <c r="V156" s="96">
        <v>79</v>
      </c>
      <c r="W156" s="12">
        <v>0</v>
      </c>
      <c r="X156" s="12">
        <v>1</v>
      </c>
      <c r="Y156" s="96">
        <v>174</v>
      </c>
      <c r="Z156" s="12">
        <v>12</v>
      </c>
      <c r="AA156" s="12">
        <v>26</v>
      </c>
      <c r="AB156" s="12">
        <v>44</v>
      </c>
      <c r="AC156" s="12">
        <v>1</v>
      </c>
      <c r="AD156" s="12">
        <v>0</v>
      </c>
    </row>
    <row r="157" spans="1:32" ht="33" customHeight="1" x14ac:dyDescent="0.25">
      <c r="A157" s="5">
        <v>107</v>
      </c>
      <c r="B157" s="22" t="s">
        <v>71</v>
      </c>
      <c r="C157" s="12">
        <f t="shared" si="44"/>
        <v>371</v>
      </c>
      <c r="D157" s="12">
        <v>16</v>
      </c>
      <c r="E157" s="12">
        <v>0</v>
      </c>
      <c r="F157" s="96">
        <v>45</v>
      </c>
      <c r="G157" s="12">
        <v>90</v>
      </c>
      <c r="H157" s="12">
        <v>88</v>
      </c>
      <c r="I157" s="96">
        <v>0</v>
      </c>
      <c r="J157" s="12">
        <v>31</v>
      </c>
      <c r="K157" s="96">
        <v>1</v>
      </c>
      <c r="L157" s="96"/>
      <c r="M157" s="96"/>
      <c r="N157" s="12">
        <v>7</v>
      </c>
      <c r="O157" s="12">
        <v>0</v>
      </c>
      <c r="P157" s="12">
        <v>0</v>
      </c>
      <c r="Q157" s="12">
        <v>0</v>
      </c>
      <c r="R157" s="12">
        <v>5</v>
      </c>
      <c r="S157" s="12">
        <v>0</v>
      </c>
      <c r="T157" s="12">
        <v>0</v>
      </c>
      <c r="U157" s="12">
        <v>0</v>
      </c>
      <c r="V157" s="96">
        <v>7</v>
      </c>
      <c r="W157" s="12">
        <v>0</v>
      </c>
      <c r="X157" s="12">
        <v>2</v>
      </c>
      <c r="Y157" s="96">
        <v>31</v>
      </c>
      <c r="Z157" s="12">
        <v>15</v>
      </c>
      <c r="AA157" s="12">
        <v>24</v>
      </c>
      <c r="AB157" s="12">
        <v>8</v>
      </c>
      <c r="AC157" s="12">
        <v>1</v>
      </c>
      <c r="AD157" s="12">
        <v>0</v>
      </c>
    </row>
    <row r="158" spans="1:32" ht="32.25" customHeight="1" x14ac:dyDescent="0.25">
      <c r="A158" s="5">
        <v>108</v>
      </c>
      <c r="B158" s="35" t="s">
        <v>72</v>
      </c>
      <c r="C158" s="12">
        <f t="shared" si="44"/>
        <v>449</v>
      </c>
      <c r="D158" s="12">
        <v>37</v>
      </c>
      <c r="E158" s="12">
        <v>0</v>
      </c>
      <c r="F158" s="96">
        <v>38</v>
      </c>
      <c r="G158" s="12">
        <v>73</v>
      </c>
      <c r="H158" s="12">
        <v>109</v>
      </c>
      <c r="I158" s="96">
        <v>2</v>
      </c>
      <c r="J158" s="12">
        <v>61</v>
      </c>
      <c r="K158" s="96">
        <v>12</v>
      </c>
      <c r="L158" s="96"/>
      <c r="M158" s="96"/>
      <c r="N158" s="12">
        <v>11</v>
      </c>
      <c r="O158" s="12">
        <v>0</v>
      </c>
      <c r="P158" s="12">
        <v>0</v>
      </c>
      <c r="Q158" s="12">
        <v>0</v>
      </c>
      <c r="R158" s="12">
        <v>10</v>
      </c>
      <c r="S158" s="12">
        <v>0</v>
      </c>
      <c r="T158" s="12">
        <v>0</v>
      </c>
      <c r="U158" s="12">
        <v>0</v>
      </c>
      <c r="V158" s="96">
        <v>6</v>
      </c>
      <c r="W158" s="12">
        <v>0</v>
      </c>
      <c r="X158" s="12">
        <v>2</v>
      </c>
      <c r="Y158" s="96">
        <v>41</v>
      </c>
      <c r="Z158" s="12">
        <v>9</v>
      </c>
      <c r="AA158" s="12">
        <v>35</v>
      </c>
      <c r="AB158" s="12">
        <v>3</v>
      </c>
      <c r="AC158" s="12">
        <v>0</v>
      </c>
      <c r="AD158" s="12">
        <v>0</v>
      </c>
    </row>
    <row r="159" spans="1:32" ht="91.5" customHeight="1" x14ac:dyDescent="0.25">
      <c r="A159" s="5">
        <v>109</v>
      </c>
      <c r="B159" s="22" t="s">
        <v>73</v>
      </c>
      <c r="C159" s="12">
        <f t="shared" si="44"/>
        <v>76</v>
      </c>
      <c r="D159" s="12">
        <v>5</v>
      </c>
      <c r="E159" s="12">
        <v>5</v>
      </c>
      <c r="F159" s="96">
        <v>13</v>
      </c>
      <c r="G159" s="12">
        <v>11</v>
      </c>
      <c r="H159" s="12">
        <v>11</v>
      </c>
      <c r="I159" s="96">
        <v>2</v>
      </c>
      <c r="J159" s="12">
        <v>1</v>
      </c>
      <c r="K159" s="96">
        <v>2</v>
      </c>
      <c r="L159" s="96"/>
      <c r="M159" s="96"/>
      <c r="N159" s="12">
        <v>5</v>
      </c>
      <c r="O159" s="12">
        <v>0</v>
      </c>
      <c r="P159" s="12">
        <v>0</v>
      </c>
      <c r="Q159" s="12">
        <v>0</v>
      </c>
      <c r="R159" s="12">
        <v>0</v>
      </c>
      <c r="S159" s="12">
        <v>1</v>
      </c>
      <c r="T159" s="12">
        <v>0</v>
      </c>
      <c r="U159" s="12">
        <v>0</v>
      </c>
      <c r="V159" s="96">
        <v>2</v>
      </c>
      <c r="W159" s="12">
        <v>0</v>
      </c>
      <c r="X159" s="12">
        <v>0</v>
      </c>
      <c r="Y159" s="96">
        <v>5</v>
      </c>
      <c r="Z159" s="12">
        <v>2</v>
      </c>
      <c r="AA159" s="12">
        <v>6</v>
      </c>
      <c r="AB159" s="12">
        <v>5</v>
      </c>
      <c r="AC159" s="12">
        <v>0</v>
      </c>
      <c r="AD159" s="12">
        <v>0</v>
      </c>
    </row>
    <row r="160" spans="1:32" ht="32.25" customHeight="1" x14ac:dyDescent="0.25">
      <c r="A160" s="5">
        <v>110</v>
      </c>
      <c r="B160" s="22" t="s">
        <v>74</v>
      </c>
      <c r="C160" s="12">
        <f t="shared" si="44"/>
        <v>6</v>
      </c>
      <c r="D160" s="12">
        <v>0</v>
      </c>
      <c r="E160" s="12">
        <v>0</v>
      </c>
      <c r="F160" s="96">
        <v>3</v>
      </c>
      <c r="G160" s="12">
        <v>1</v>
      </c>
      <c r="H160" s="12">
        <v>0</v>
      </c>
      <c r="I160" s="96">
        <v>0</v>
      </c>
      <c r="J160" s="12">
        <v>0</v>
      </c>
      <c r="K160" s="96">
        <v>1</v>
      </c>
      <c r="L160" s="96"/>
      <c r="M160" s="96"/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96">
        <v>0</v>
      </c>
      <c r="W160" s="12">
        <v>0</v>
      </c>
      <c r="X160" s="12">
        <v>0</v>
      </c>
      <c r="Y160" s="96">
        <v>0</v>
      </c>
      <c r="Z160" s="12">
        <v>0</v>
      </c>
      <c r="AA160" s="12">
        <v>0</v>
      </c>
      <c r="AB160" s="12">
        <v>1</v>
      </c>
      <c r="AC160" s="12">
        <v>0</v>
      </c>
      <c r="AD160" s="12">
        <v>0</v>
      </c>
    </row>
    <row r="161" spans="1:32" ht="23.25" customHeight="1" x14ac:dyDescent="0.25">
      <c r="A161" s="5">
        <v>111</v>
      </c>
      <c r="B161" s="9" t="s">
        <v>43</v>
      </c>
      <c r="C161" s="12">
        <f t="shared" si="44"/>
        <v>214</v>
      </c>
      <c r="D161" s="12">
        <v>24</v>
      </c>
      <c r="E161" s="12">
        <v>7</v>
      </c>
      <c r="F161" s="96">
        <v>31</v>
      </c>
      <c r="G161" s="12">
        <v>50</v>
      </c>
      <c r="H161" s="12">
        <v>16</v>
      </c>
      <c r="I161" s="96">
        <v>0</v>
      </c>
      <c r="J161" s="12">
        <v>5</v>
      </c>
      <c r="K161" s="96">
        <v>5</v>
      </c>
      <c r="L161" s="96"/>
      <c r="M161" s="96"/>
      <c r="N161" s="12">
        <v>23</v>
      </c>
      <c r="O161" s="12">
        <v>0</v>
      </c>
      <c r="P161" s="12">
        <v>0</v>
      </c>
      <c r="Q161" s="12">
        <v>0</v>
      </c>
      <c r="R161" s="12">
        <v>7</v>
      </c>
      <c r="S161" s="12">
        <v>2</v>
      </c>
      <c r="T161" s="12">
        <v>0</v>
      </c>
      <c r="U161" s="12">
        <v>0</v>
      </c>
      <c r="V161" s="96">
        <v>3</v>
      </c>
      <c r="W161" s="12">
        <v>0</v>
      </c>
      <c r="X161" s="12">
        <v>0</v>
      </c>
      <c r="Y161" s="96">
        <v>1</v>
      </c>
      <c r="Z161" s="12">
        <v>3</v>
      </c>
      <c r="AA161" s="12">
        <v>13</v>
      </c>
      <c r="AB161" s="12">
        <v>24</v>
      </c>
      <c r="AC161" s="12">
        <v>0</v>
      </c>
      <c r="AD161" s="12">
        <v>0</v>
      </c>
    </row>
    <row r="162" spans="1:32" ht="28.5" customHeight="1" x14ac:dyDescent="0.25">
      <c r="A162" s="5">
        <v>112</v>
      </c>
      <c r="B162" s="9" t="s">
        <v>226</v>
      </c>
      <c r="C162" s="12">
        <f t="shared" si="44"/>
        <v>28</v>
      </c>
      <c r="D162" s="12">
        <v>2</v>
      </c>
      <c r="E162" s="12">
        <v>0</v>
      </c>
      <c r="F162" s="96">
        <v>3</v>
      </c>
      <c r="G162" s="12">
        <v>4</v>
      </c>
      <c r="H162" s="12">
        <v>5</v>
      </c>
      <c r="I162" s="96">
        <v>1</v>
      </c>
      <c r="J162" s="12">
        <v>3</v>
      </c>
      <c r="K162" s="96">
        <v>0</v>
      </c>
      <c r="L162" s="96"/>
      <c r="M162" s="96"/>
      <c r="N162" s="12">
        <v>0</v>
      </c>
      <c r="O162" s="12">
        <v>0</v>
      </c>
      <c r="P162" s="12">
        <v>0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96">
        <v>0</v>
      </c>
      <c r="W162" s="12">
        <v>0</v>
      </c>
      <c r="X162" s="12">
        <v>0</v>
      </c>
      <c r="Y162" s="96">
        <v>9</v>
      </c>
      <c r="Z162" s="12">
        <v>0</v>
      </c>
      <c r="AA162" s="12">
        <v>1</v>
      </c>
      <c r="AB162" s="12">
        <v>0</v>
      </c>
      <c r="AC162" s="12">
        <v>0</v>
      </c>
      <c r="AD162" s="12">
        <v>0</v>
      </c>
    </row>
    <row r="163" spans="1:32" s="11" customFormat="1" x14ac:dyDescent="0.25">
      <c r="A163" s="26">
        <v>12</v>
      </c>
      <c r="B163" s="7" t="s">
        <v>25</v>
      </c>
      <c r="C163" s="15">
        <f>SUM(C151:C162)</f>
        <v>4446</v>
      </c>
      <c r="D163" s="15">
        <f>SUM(D151:D162)</f>
        <v>370</v>
      </c>
      <c r="E163" s="15">
        <f t="shared" ref="E163:AC163" si="45">SUM(E151:E162)</f>
        <v>110</v>
      </c>
      <c r="F163" s="97">
        <f t="shared" si="45"/>
        <v>533</v>
      </c>
      <c r="G163" s="15">
        <f t="shared" si="45"/>
        <v>759</v>
      </c>
      <c r="H163" s="15">
        <f t="shared" si="45"/>
        <v>850</v>
      </c>
      <c r="I163" s="97">
        <f t="shared" si="45"/>
        <v>140</v>
      </c>
      <c r="J163" s="15">
        <f t="shared" si="45"/>
        <v>225</v>
      </c>
      <c r="K163" s="97">
        <f t="shared" si="45"/>
        <v>326</v>
      </c>
      <c r="L163" s="97"/>
      <c r="M163" s="97"/>
      <c r="N163" s="15">
        <f>SUM(N151:N162)</f>
        <v>155</v>
      </c>
      <c r="O163" s="15">
        <f t="shared" si="45"/>
        <v>9</v>
      </c>
      <c r="P163" s="15">
        <f t="shared" ref="P163:Q163" si="46">SUM(P151:P162)</f>
        <v>0</v>
      </c>
      <c r="Q163" s="15">
        <f t="shared" si="46"/>
        <v>0</v>
      </c>
      <c r="R163" s="15">
        <f t="shared" si="45"/>
        <v>85</v>
      </c>
      <c r="S163" s="15">
        <f>SUM(S151:S162)</f>
        <v>31</v>
      </c>
      <c r="T163" s="15">
        <f t="shared" si="45"/>
        <v>18</v>
      </c>
      <c r="U163" s="15">
        <f>SUM(U151:U162)</f>
        <v>0</v>
      </c>
      <c r="V163" s="97">
        <f t="shared" si="45"/>
        <v>153</v>
      </c>
      <c r="W163" s="15">
        <f>SUM(W151:W162)</f>
        <v>0</v>
      </c>
      <c r="X163" s="15">
        <f>SUM(X151:X162)</f>
        <v>8</v>
      </c>
      <c r="Y163" s="97">
        <f>SUM(Y151:Y162)</f>
        <v>374</v>
      </c>
      <c r="Z163" s="15">
        <f t="shared" si="45"/>
        <v>56</v>
      </c>
      <c r="AA163" s="15">
        <f t="shared" si="45"/>
        <v>131</v>
      </c>
      <c r="AB163" s="15">
        <f t="shared" si="45"/>
        <v>111</v>
      </c>
      <c r="AC163" s="15">
        <f t="shared" si="45"/>
        <v>2</v>
      </c>
      <c r="AD163" s="15">
        <f>SUM(AD151:AD162)</f>
        <v>0</v>
      </c>
      <c r="AE163" s="39"/>
      <c r="AF163" s="36"/>
    </row>
    <row r="164" spans="1:32" s="11" customFormat="1" x14ac:dyDescent="0.25">
      <c r="A164" s="87"/>
      <c r="B164" s="7" t="s">
        <v>29</v>
      </c>
      <c r="C164" s="21">
        <f>C163+C149</f>
        <v>4447</v>
      </c>
      <c r="D164" s="21">
        <f>D163+D149</f>
        <v>370</v>
      </c>
      <c r="E164" s="21">
        <f t="shared" ref="E164:AC164" si="47">E163+E149</f>
        <v>110</v>
      </c>
      <c r="F164" s="103">
        <f t="shared" si="47"/>
        <v>533</v>
      </c>
      <c r="G164" s="21">
        <f t="shared" si="47"/>
        <v>759</v>
      </c>
      <c r="H164" s="21">
        <f t="shared" si="47"/>
        <v>851</v>
      </c>
      <c r="I164" s="103">
        <f t="shared" si="47"/>
        <v>140</v>
      </c>
      <c r="J164" s="21">
        <f t="shared" si="47"/>
        <v>225</v>
      </c>
      <c r="K164" s="103">
        <f t="shared" si="47"/>
        <v>326</v>
      </c>
      <c r="L164" s="103"/>
      <c r="M164" s="103"/>
      <c r="N164" s="21">
        <f t="shared" si="47"/>
        <v>155</v>
      </c>
      <c r="O164" s="21">
        <f t="shared" si="47"/>
        <v>9</v>
      </c>
      <c r="P164" s="21">
        <f t="shared" ref="P164:Q164" si="48">P163+P149</f>
        <v>0</v>
      </c>
      <c r="Q164" s="21">
        <f t="shared" si="48"/>
        <v>0</v>
      </c>
      <c r="R164" s="21">
        <f t="shared" si="47"/>
        <v>85</v>
      </c>
      <c r="S164" s="21">
        <f t="shared" si="47"/>
        <v>31</v>
      </c>
      <c r="T164" s="21">
        <f t="shared" si="47"/>
        <v>18</v>
      </c>
      <c r="U164" s="21">
        <f>U163+U149</f>
        <v>0</v>
      </c>
      <c r="V164" s="103">
        <f t="shared" si="47"/>
        <v>153</v>
      </c>
      <c r="W164" s="21">
        <f>W163+W149</f>
        <v>0</v>
      </c>
      <c r="X164" s="21">
        <f>X163+X149</f>
        <v>8</v>
      </c>
      <c r="Y164" s="103">
        <f t="shared" si="47"/>
        <v>374</v>
      </c>
      <c r="Z164" s="21">
        <f t="shared" si="47"/>
        <v>56</v>
      </c>
      <c r="AA164" s="21">
        <f t="shared" si="47"/>
        <v>131</v>
      </c>
      <c r="AB164" s="21">
        <f t="shared" si="47"/>
        <v>111</v>
      </c>
      <c r="AC164" s="21">
        <f t="shared" si="47"/>
        <v>2</v>
      </c>
      <c r="AD164" s="21">
        <f>AD163+AD149</f>
        <v>0</v>
      </c>
      <c r="AE164" s="39"/>
      <c r="AF164" s="36"/>
    </row>
    <row r="165" spans="1:32" x14ac:dyDescent="0.25">
      <c r="A165" s="5"/>
      <c r="B165" s="157" t="s">
        <v>5</v>
      </c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</row>
    <row r="166" spans="1:32" x14ac:dyDescent="0.25">
      <c r="A166" s="5"/>
      <c r="B166" s="157" t="s">
        <v>24</v>
      </c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</row>
    <row r="167" spans="1:32" ht="39.75" customHeight="1" x14ac:dyDescent="0.25">
      <c r="A167" s="5">
        <v>113</v>
      </c>
      <c r="B167" s="10" t="s">
        <v>15</v>
      </c>
      <c r="C167" s="12">
        <f t="shared" ref="C167:C172" si="49">SUM(D167:AD167)</f>
        <v>0</v>
      </c>
      <c r="D167" s="12">
        <v>0</v>
      </c>
      <c r="E167" s="1" t="s">
        <v>13</v>
      </c>
      <c r="F167" s="101" t="s">
        <v>13</v>
      </c>
      <c r="G167" s="1" t="s">
        <v>13</v>
      </c>
      <c r="H167" s="1" t="s">
        <v>13</v>
      </c>
      <c r="I167" s="101" t="s">
        <v>13</v>
      </c>
      <c r="J167" s="1" t="s">
        <v>13</v>
      </c>
      <c r="K167" s="101" t="s">
        <v>13</v>
      </c>
      <c r="L167" s="101"/>
      <c r="M167" s="101"/>
      <c r="N167" s="1" t="s">
        <v>13</v>
      </c>
      <c r="O167" s="1" t="s">
        <v>13</v>
      </c>
      <c r="P167" s="1" t="s">
        <v>13</v>
      </c>
      <c r="Q167" s="1" t="s">
        <v>13</v>
      </c>
      <c r="R167" s="1" t="s">
        <v>13</v>
      </c>
      <c r="S167" s="1" t="s">
        <v>13</v>
      </c>
      <c r="T167" s="1" t="s">
        <v>13</v>
      </c>
      <c r="U167" s="1" t="s">
        <v>13</v>
      </c>
      <c r="V167" s="101" t="s">
        <v>13</v>
      </c>
      <c r="W167" s="1" t="s">
        <v>13</v>
      </c>
      <c r="X167" s="1" t="s">
        <v>13</v>
      </c>
      <c r="Y167" s="10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</row>
    <row r="168" spans="1:32" ht="30" x14ac:dyDescent="0.25">
      <c r="A168" s="5">
        <v>114</v>
      </c>
      <c r="B168" s="10" t="s">
        <v>10</v>
      </c>
      <c r="C168" s="12">
        <f t="shared" si="49"/>
        <v>0</v>
      </c>
      <c r="D168" s="12">
        <v>0</v>
      </c>
      <c r="E168" s="1" t="s">
        <v>13</v>
      </c>
      <c r="F168" s="101" t="s">
        <v>13</v>
      </c>
      <c r="G168" s="1" t="s">
        <v>13</v>
      </c>
      <c r="H168" s="1" t="s">
        <v>13</v>
      </c>
      <c r="I168" s="101" t="s">
        <v>13</v>
      </c>
      <c r="J168" s="1" t="s">
        <v>13</v>
      </c>
      <c r="K168" s="101" t="s">
        <v>13</v>
      </c>
      <c r="L168" s="101"/>
      <c r="M168" s="101"/>
      <c r="N168" s="1" t="s">
        <v>13</v>
      </c>
      <c r="O168" s="1" t="s">
        <v>13</v>
      </c>
      <c r="P168" s="1" t="s">
        <v>13</v>
      </c>
      <c r="Q168" s="1" t="s">
        <v>13</v>
      </c>
      <c r="R168" s="1" t="s">
        <v>13</v>
      </c>
      <c r="S168" s="1" t="s">
        <v>13</v>
      </c>
      <c r="T168" s="1" t="s">
        <v>13</v>
      </c>
      <c r="U168" s="1" t="s">
        <v>13</v>
      </c>
      <c r="V168" s="101" t="s">
        <v>13</v>
      </c>
      <c r="W168" s="1" t="s">
        <v>13</v>
      </c>
      <c r="X168" s="1" t="s">
        <v>13</v>
      </c>
      <c r="Y168" s="10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</row>
    <row r="169" spans="1:32" ht="30" x14ac:dyDescent="0.25">
      <c r="A169" s="5">
        <v>115</v>
      </c>
      <c r="B169" s="10" t="s">
        <v>33</v>
      </c>
      <c r="C169" s="12">
        <f t="shared" si="49"/>
        <v>5</v>
      </c>
      <c r="D169" s="12">
        <v>5</v>
      </c>
      <c r="E169" s="1" t="s">
        <v>13</v>
      </c>
      <c r="F169" s="101" t="s">
        <v>13</v>
      </c>
      <c r="G169" s="1" t="s">
        <v>13</v>
      </c>
      <c r="H169" s="1" t="s">
        <v>13</v>
      </c>
      <c r="I169" s="101" t="s">
        <v>13</v>
      </c>
      <c r="J169" s="1" t="s">
        <v>13</v>
      </c>
      <c r="K169" s="101" t="s">
        <v>13</v>
      </c>
      <c r="L169" s="101"/>
      <c r="M169" s="101"/>
      <c r="N169" s="1" t="s">
        <v>13</v>
      </c>
      <c r="O169" s="1" t="s">
        <v>13</v>
      </c>
      <c r="P169" s="1" t="s">
        <v>13</v>
      </c>
      <c r="Q169" s="1" t="s">
        <v>13</v>
      </c>
      <c r="R169" s="1" t="s">
        <v>13</v>
      </c>
      <c r="S169" s="1" t="s">
        <v>13</v>
      </c>
      <c r="T169" s="1" t="s">
        <v>13</v>
      </c>
      <c r="U169" s="1" t="s">
        <v>13</v>
      </c>
      <c r="V169" s="101" t="s">
        <v>13</v>
      </c>
      <c r="W169" s="1" t="s">
        <v>13</v>
      </c>
      <c r="X169" s="1" t="s">
        <v>13</v>
      </c>
      <c r="Y169" s="10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</row>
    <row r="170" spans="1:32" ht="30" x14ac:dyDescent="0.25">
      <c r="A170" s="5">
        <v>116</v>
      </c>
      <c r="B170" s="10" t="s">
        <v>11</v>
      </c>
      <c r="C170" s="12">
        <f t="shared" si="49"/>
        <v>0</v>
      </c>
      <c r="D170" s="12">
        <v>0</v>
      </c>
      <c r="E170" s="1" t="s">
        <v>13</v>
      </c>
      <c r="F170" s="101" t="s">
        <v>13</v>
      </c>
      <c r="G170" s="1" t="s">
        <v>13</v>
      </c>
      <c r="H170" s="1" t="s">
        <v>13</v>
      </c>
      <c r="I170" s="101" t="s">
        <v>13</v>
      </c>
      <c r="J170" s="1" t="s">
        <v>13</v>
      </c>
      <c r="K170" s="101" t="s">
        <v>13</v>
      </c>
      <c r="L170" s="101"/>
      <c r="M170" s="101"/>
      <c r="N170" s="1" t="s">
        <v>13</v>
      </c>
      <c r="O170" s="1" t="s">
        <v>13</v>
      </c>
      <c r="P170" s="1" t="s">
        <v>13</v>
      </c>
      <c r="Q170" s="1" t="s">
        <v>13</v>
      </c>
      <c r="R170" s="1" t="s">
        <v>13</v>
      </c>
      <c r="S170" s="1" t="s">
        <v>13</v>
      </c>
      <c r="T170" s="1" t="s">
        <v>13</v>
      </c>
      <c r="U170" s="1" t="s">
        <v>13</v>
      </c>
      <c r="V170" s="101" t="s">
        <v>13</v>
      </c>
      <c r="W170" s="1" t="s">
        <v>13</v>
      </c>
      <c r="X170" s="1" t="s">
        <v>13</v>
      </c>
      <c r="Y170" s="10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</row>
    <row r="171" spans="1:32" ht="30" x14ac:dyDescent="0.25">
      <c r="A171" s="5">
        <v>117</v>
      </c>
      <c r="B171" s="10" t="s">
        <v>12</v>
      </c>
      <c r="C171" s="12">
        <f t="shared" si="49"/>
        <v>45</v>
      </c>
      <c r="D171" s="12">
        <v>45</v>
      </c>
      <c r="E171" s="1" t="s">
        <v>13</v>
      </c>
      <c r="F171" s="101" t="s">
        <v>13</v>
      </c>
      <c r="G171" s="1" t="s">
        <v>13</v>
      </c>
      <c r="H171" s="1" t="s">
        <v>13</v>
      </c>
      <c r="I171" s="101" t="s">
        <v>13</v>
      </c>
      <c r="J171" s="1" t="s">
        <v>13</v>
      </c>
      <c r="K171" s="101" t="s">
        <v>13</v>
      </c>
      <c r="L171" s="101"/>
      <c r="M171" s="101"/>
      <c r="N171" s="1" t="s">
        <v>13</v>
      </c>
      <c r="O171" s="1" t="s">
        <v>13</v>
      </c>
      <c r="P171" s="1" t="s">
        <v>13</v>
      </c>
      <c r="Q171" s="1" t="s">
        <v>13</v>
      </c>
      <c r="R171" s="1" t="s">
        <v>13</v>
      </c>
      <c r="S171" s="1" t="s">
        <v>13</v>
      </c>
      <c r="T171" s="1" t="s">
        <v>13</v>
      </c>
      <c r="U171" s="1" t="s">
        <v>13</v>
      </c>
      <c r="V171" s="101" t="s">
        <v>13</v>
      </c>
      <c r="W171" s="1" t="s">
        <v>13</v>
      </c>
      <c r="X171" s="1" t="s">
        <v>13</v>
      </c>
      <c r="Y171" s="10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</row>
    <row r="172" spans="1:32" ht="30" x14ac:dyDescent="0.25">
      <c r="A172" s="5">
        <v>118</v>
      </c>
      <c r="B172" s="10" t="s">
        <v>16</v>
      </c>
      <c r="C172" s="12">
        <f t="shared" si="49"/>
        <v>0</v>
      </c>
      <c r="D172" s="12">
        <v>0</v>
      </c>
      <c r="E172" s="1" t="s">
        <v>13</v>
      </c>
      <c r="F172" s="101" t="s">
        <v>13</v>
      </c>
      <c r="G172" s="1" t="s">
        <v>13</v>
      </c>
      <c r="H172" s="1" t="s">
        <v>13</v>
      </c>
      <c r="I172" s="101" t="s">
        <v>13</v>
      </c>
      <c r="J172" s="1" t="s">
        <v>13</v>
      </c>
      <c r="K172" s="101" t="s">
        <v>13</v>
      </c>
      <c r="L172" s="101"/>
      <c r="M172" s="101"/>
      <c r="N172" s="1" t="s">
        <v>13</v>
      </c>
      <c r="O172" s="1" t="s">
        <v>13</v>
      </c>
      <c r="P172" s="1" t="s">
        <v>13</v>
      </c>
      <c r="Q172" s="1" t="s">
        <v>13</v>
      </c>
      <c r="R172" s="1" t="s">
        <v>13</v>
      </c>
      <c r="S172" s="1" t="s">
        <v>13</v>
      </c>
      <c r="T172" s="1" t="s">
        <v>13</v>
      </c>
      <c r="U172" s="1" t="s">
        <v>13</v>
      </c>
      <c r="V172" s="101" t="s">
        <v>13</v>
      </c>
      <c r="W172" s="1" t="s">
        <v>13</v>
      </c>
      <c r="X172" s="1" t="s">
        <v>13</v>
      </c>
      <c r="Y172" s="10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</row>
    <row r="173" spans="1:32" s="11" customFormat="1" x14ac:dyDescent="0.25">
      <c r="A173" s="26">
        <v>6</v>
      </c>
      <c r="B173" s="7" t="s">
        <v>25</v>
      </c>
      <c r="C173" s="15">
        <f t="shared" ref="C173:AC173" si="50">SUM(C167:C172)</f>
        <v>50</v>
      </c>
      <c r="D173" s="15">
        <f t="shared" si="50"/>
        <v>50</v>
      </c>
      <c r="E173" s="15">
        <f t="shared" si="50"/>
        <v>0</v>
      </c>
      <c r="F173" s="97">
        <f t="shared" si="50"/>
        <v>0</v>
      </c>
      <c r="G173" s="15">
        <f t="shared" si="50"/>
        <v>0</v>
      </c>
      <c r="H173" s="15">
        <f t="shared" si="50"/>
        <v>0</v>
      </c>
      <c r="I173" s="97">
        <f t="shared" si="50"/>
        <v>0</v>
      </c>
      <c r="J173" s="15">
        <f t="shared" si="50"/>
        <v>0</v>
      </c>
      <c r="K173" s="97">
        <f t="shared" si="50"/>
        <v>0</v>
      </c>
      <c r="L173" s="97"/>
      <c r="M173" s="97"/>
      <c r="N173" s="15">
        <f t="shared" si="50"/>
        <v>0</v>
      </c>
      <c r="O173" s="15">
        <f t="shared" si="50"/>
        <v>0</v>
      </c>
      <c r="P173" s="15">
        <f t="shared" ref="P173:Q173" si="51">SUM(P167:P172)</f>
        <v>0</v>
      </c>
      <c r="Q173" s="15">
        <f t="shared" si="51"/>
        <v>0</v>
      </c>
      <c r="R173" s="15">
        <f t="shared" si="50"/>
        <v>0</v>
      </c>
      <c r="S173" s="15">
        <f t="shared" si="50"/>
        <v>0</v>
      </c>
      <c r="T173" s="15">
        <f t="shared" si="50"/>
        <v>0</v>
      </c>
      <c r="U173" s="15">
        <f>SUM(U167:U172)</f>
        <v>0</v>
      </c>
      <c r="V173" s="97">
        <f t="shared" si="50"/>
        <v>0</v>
      </c>
      <c r="W173" s="15">
        <f>SUM(W167:W172)</f>
        <v>0</v>
      </c>
      <c r="X173" s="15">
        <f>SUM(X167:X172)</f>
        <v>0</v>
      </c>
      <c r="Y173" s="97">
        <f t="shared" si="50"/>
        <v>0</v>
      </c>
      <c r="Z173" s="15">
        <f t="shared" si="50"/>
        <v>0</v>
      </c>
      <c r="AA173" s="15">
        <f t="shared" si="50"/>
        <v>0</v>
      </c>
      <c r="AB173" s="15">
        <f t="shared" si="50"/>
        <v>0</v>
      </c>
      <c r="AC173" s="15">
        <f t="shared" si="50"/>
        <v>0</v>
      </c>
      <c r="AD173" s="15">
        <f>SUM(AD167:AD172)</f>
        <v>0</v>
      </c>
      <c r="AE173" s="39"/>
      <c r="AF173" s="36"/>
    </row>
    <row r="174" spans="1:32" x14ac:dyDescent="0.25">
      <c r="A174" s="5"/>
      <c r="B174" s="157" t="s">
        <v>32</v>
      </c>
      <c r="C174" s="157"/>
      <c r="D174" s="157"/>
      <c r="E174" s="157"/>
      <c r="F174" s="157"/>
      <c r="G174" s="157"/>
      <c r="H174" s="157"/>
      <c r="I174" s="157"/>
      <c r="J174" s="157"/>
      <c r="K174" s="157"/>
      <c r="L174" s="157"/>
      <c r="M174" s="157"/>
      <c r="N174" s="157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</row>
    <row r="175" spans="1:32" ht="59.25" customHeight="1" x14ac:dyDescent="0.25">
      <c r="A175" s="5">
        <v>119</v>
      </c>
      <c r="B175" s="10" t="s">
        <v>171</v>
      </c>
      <c r="C175" s="12">
        <f>SUM(D175:AD175)</f>
        <v>162</v>
      </c>
      <c r="D175" s="12">
        <v>162</v>
      </c>
      <c r="E175" s="1" t="s">
        <v>13</v>
      </c>
      <c r="F175" s="101" t="s">
        <v>13</v>
      </c>
      <c r="G175" s="1" t="s">
        <v>13</v>
      </c>
      <c r="H175" s="1" t="s">
        <v>13</v>
      </c>
      <c r="I175" s="101" t="s">
        <v>13</v>
      </c>
      <c r="J175" s="1" t="s">
        <v>13</v>
      </c>
      <c r="K175" s="101" t="s">
        <v>13</v>
      </c>
      <c r="L175" s="101"/>
      <c r="M175" s="101"/>
      <c r="N175" s="1" t="s">
        <v>13</v>
      </c>
      <c r="O175" s="1" t="s">
        <v>13</v>
      </c>
      <c r="P175" s="1" t="s">
        <v>13</v>
      </c>
      <c r="Q175" s="1" t="s">
        <v>13</v>
      </c>
      <c r="R175" s="1" t="s">
        <v>13</v>
      </c>
      <c r="S175" s="1" t="s">
        <v>13</v>
      </c>
      <c r="T175" s="1" t="s">
        <v>13</v>
      </c>
      <c r="U175" s="1" t="s">
        <v>13</v>
      </c>
      <c r="V175" s="101" t="s">
        <v>13</v>
      </c>
      <c r="W175" s="1" t="s">
        <v>13</v>
      </c>
      <c r="X175" s="1" t="s">
        <v>13</v>
      </c>
      <c r="Y175" s="10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</row>
    <row r="176" spans="1:32" ht="19.5" customHeight="1" x14ac:dyDescent="0.25">
      <c r="A176" s="5">
        <v>120</v>
      </c>
      <c r="B176" s="10" t="s">
        <v>172</v>
      </c>
      <c r="C176" s="12">
        <f>SUM(D176:AD176)</f>
        <v>47</v>
      </c>
      <c r="D176" s="12">
        <v>47</v>
      </c>
      <c r="E176" s="1" t="s">
        <v>13</v>
      </c>
      <c r="F176" s="101" t="s">
        <v>13</v>
      </c>
      <c r="G176" s="1" t="s">
        <v>13</v>
      </c>
      <c r="H176" s="1" t="s">
        <v>13</v>
      </c>
      <c r="I176" s="101" t="s">
        <v>13</v>
      </c>
      <c r="J176" s="1" t="s">
        <v>13</v>
      </c>
      <c r="K176" s="101" t="s">
        <v>13</v>
      </c>
      <c r="L176" s="101"/>
      <c r="M176" s="101"/>
      <c r="N176" s="1" t="s">
        <v>13</v>
      </c>
      <c r="O176" s="1" t="s">
        <v>13</v>
      </c>
      <c r="P176" s="1" t="s">
        <v>13</v>
      </c>
      <c r="Q176" s="1" t="s">
        <v>13</v>
      </c>
      <c r="R176" s="1" t="s">
        <v>13</v>
      </c>
      <c r="S176" s="1" t="s">
        <v>13</v>
      </c>
      <c r="T176" s="1" t="s">
        <v>13</v>
      </c>
      <c r="U176" s="1" t="s">
        <v>13</v>
      </c>
      <c r="V176" s="101" t="s">
        <v>13</v>
      </c>
      <c r="W176" s="1" t="s">
        <v>13</v>
      </c>
      <c r="X176" s="1" t="s">
        <v>13</v>
      </c>
      <c r="Y176" s="10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</row>
    <row r="177" spans="1:32" ht="18" customHeight="1" x14ac:dyDescent="0.25">
      <c r="A177" s="5">
        <v>121</v>
      </c>
      <c r="B177" s="10" t="s">
        <v>57</v>
      </c>
      <c r="C177" s="12">
        <f>SUM(D177:AD177)</f>
        <v>537</v>
      </c>
      <c r="D177" s="12">
        <v>537</v>
      </c>
      <c r="E177" s="1" t="s">
        <v>13</v>
      </c>
      <c r="F177" s="101" t="s">
        <v>13</v>
      </c>
      <c r="G177" s="1" t="s">
        <v>13</v>
      </c>
      <c r="H177" s="1" t="s">
        <v>13</v>
      </c>
      <c r="I177" s="101" t="s">
        <v>13</v>
      </c>
      <c r="J177" s="1" t="s">
        <v>13</v>
      </c>
      <c r="K177" s="101" t="s">
        <v>13</v>
      </c>
      <c r="L177" s="101"/>
      <c r="M177" s="101"/>
      <c r="N177" s="1" t="s">
        <v>13</v>
      </c>
      <c r="O177" s="1" t="s">
        <v>13</v>
      </c>
      <c r="P177" s="1" t="s">
        <v>13</v>
      </c>
      <c r="Q177" s="1" t="s">
        <v>13</v>
      </c>
      <c r="R177" s="1" t="s">
        <v>13</v>
      </c>
      <c r="S177" s="1" t="s">
        <v>13</v>
      </c>
      <c r="T177" s="1" t="s">
        <v>13</v>
      </c>
      <c r="U177" s="1" t="s">
        <v>13</v>
      </c>
      <c r="V177" s="101" t="s">
        <v>13</v>
      </c>
      <c r="W177" s="1" t="s">
        <v>13</v>
      </c>
      <c r="X177" s="1" t="s">
        <v>13</v>
      </c>
      <c r="Y177" s="10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</row>
    <row r="178" spans="1:32" s="11" customFormat="1" x14ac:dyDescent="0.25">
      <c r="A178" s="26">
        <v>3</v>
      </c>
      <c r="B178" s="7" t="s">
        <v>25</v>
      </c>
      <c r="C178" s="15">
        <f>SUM(C175:C177)</f>
        <v>746</v>
      </c>
      <c r="D178" s="15">
        <f t="shared" ref="D178:AC178" si="52">SUM(D175:D177)</f>
        <v>746</v>
      </c>
      <c r="E178" s="15">
        <f t="shared" si="52"/>
        <v>0</v>
      </c>
      <c r="F178" s="97">
        <f t="shared" si="52"/>
        <v>0</v>
      </c>
      <c r="G178" s="15">
        <f t="shared" si="52"/>
        <v>0</v>
      </c>
      <c r="H178" s="15">
        <f t="shared" si="52"/>
        <v>0</v>
      </c>
      <c r="I178" s="97">
        <f t="shared" si="52"/>
        <v>0</v>
      </c>
      <c r="J178" s="15">
        <f t="shared" si="52"/>
        <v>0</v>
      </c>
      <c r="K178" s="97">
        <f t="shared" si="52"/>
        <v>0</v>
      </c>
      <c r="L178" s="97"/>
      <c r="M178" s="97"/>
      <c r="N178" s="15">
        <f t="shared" si="52"/>
        <v>0</v>
      </c>
      <c r="O178" s="15">
        <f t="shared" si="52"/>
        <v>0</v>
      </c>
      <c r="P178" s="15">
        <f t="shared" ref="P178:Q178" si="53">SUM(P175:P177)</f>
        <v>0</v>
      </c>
      <c r="Q178" s="15">
        <f t="shared" si="53"/>
        <v>0</v>
      </c>
      <c r="R178" s="15">
        <f t="shared" si="52"/>
        <v>0</v>
      </c>
      <c r="S178" s="15">
        <f t="shared" si="52"/>
        <v>0</v>
      </c>
      <c r="T178" s="15">
        <f t="shared" si="52"/>
        <v>0</v>
      </c>
      <c r="U178" s="15">
        <f>SUM(U175:U177)</f>
        <v>0</v>
      </c>
      <c r="V178" s="97">
        <f t="shared" si="52"/>
        <v>0</v>
      </c>
      <c r="W178" s="15">
        <f>SUM(W175:W177)</f>
        <v>0</v>
      </c>
      <c r="X178" s="15">
        <f>SUM(X175:X177)</f>
        <v>0</v>
      </c>
      <c r="Y178" s="97">
        <f t="shared" si="52"/>
        <v>0</v>
      </c>
      <c r="Z178" s="15">
        <f t="shared" si="52"/>
        <v>0</v>
      </c>
      <c r="AA178" s="15">
        <f t="shared" si="52"/>
        <v>0</v>
      </c>
      <c r="AB178" s="15">
        <f t="shared" si="52"/>
        <v>0</v>
      </c>
      <c r="AC178" s="15">
        <f t="shared" si="52"/>
        <v>0</v>
      </c>
      <c r="AD178" s="15">
        <f>SUM(AD175:AD177)</f>
        <v>0</v>
      </c>
      <c r="AE178" s="39"/>
      <c r="AF178" s="36"/>
    </row>
    <row r="179" spans="1:32" x14ac:dyDescent="0.25">
      <c r="A179" s="5"/>
      <c r="B179" s="157" t="s">
        <v>89</v>
      </c>
      <c r="C179" s="157"/>
      <c r="D179" s="157"/>
      <c r="E179" s="157"/>
      <c r="F179" s="157"/>
      <c r="G179" s="157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</row>
    <row r="180" spans="1:32" ht="32.25" customHeight="1" x14ac:dyDescent="0.25">
      <c r="A180" s="5">
        <v>122</v>
      </c>
      <c r="B180" s="10" t="s">
        <v>168</v>
      </c>
      <c r="C180" s="12">
        <f>SUM(D180:AD180)</f>
        <v>17</v>
      </c>
      <c r="D180" s="12">
        <v>17</v>
      </c>
      <c r="E180" s="1" t="s">
        <v>13</v>
      </c>
      <c r="F180" s="101" t="s">
        <v>13</v>
      </c>
      <c r="G180" s="1" t="s">
        <v>13</v>
      </c>
      <c r="H180" s="1" t="s">
        <v>13</v>
      </c>
      <c r="I180" s="101" t="s">
        <v>13</v>
      </c>
      <c r="J180" s="1" t="s">
        <v>13</v>
      </c>
      <c r="K180" s="101" t="s">
        <v>13</v>
      </c>
      <c r="L180" s="101"/>
      <c r="M180" s="101"/>
      <c r="N180" s="1" t="s">
        <v>13</v>
      </c>
      <c r="O180" s="1" t="s">
        <v>13</v>
      </c>
      <c r="P180" s="1" t="s">
        <v>13</v>
      </c>
      <c r="Q180" s="1" t="s">
        <v>13</v>
      </c>
      <c r="R180" s="1" t="s">
        <v>13</v>
      </c>
      <c r="S180" s="1" t="s">
        <v>13</v>
      </c>
      <c r="T180" s="1" t="s">
        <v>13</v>
      </c>
      <c r="U180" s="1" t="s">
        <v>13</v>
      </c>
      <c r="V180" s="101" t="s">
        <v>13</v>
      </c>
      <c r="W180" s="1" t="s">
        <v>13</v>
      </c>
      <c r="X180" s="1" t="s">
        <v>13</v>
      </c>
      <c r="Y180" s="10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</row>
    <row r="181" spans="1:32" x14ac:dyDescent="0.25">
      <c r="A181" s="5">
        <v>123</v>
      </c>
      <c r="B181" s="10" t="s">
        <v>42</v>
      </c>
      <c r="C181" s="12">
        <f>SUM(D181:AD181)</f>
        <v>0</v>
      </c>
      <c r="D181" s="12">
        <v>0</v>
      </c>
      <c r="E181" s="1" t="s">
        <v>13</v>
      </c>
      <c r="F181" s="101" t="s">
        <v>13</v>
      </c>
      <c r="G181" s="1" t="s">
        <v>13</v>
      </c>
      <c r="H181" s="1" t="s">
        <v>13</v>
      </c>
      <c r="I181" s="101" t="s">
        <v>13</v>
      </c>
      <c r="J181" s="1" t="s">
        <v>13</v>
      </c>
      <c r="K181" s="101" t="s">
        <v>13</v>
      </c>
      <c r="L181" s="101"/>
      <c r="M181" s="101"/>
      <c r="N181" s="1" t="s">
        <v>13</v>
      </c>
      <c r="O181" s="1" t="s">
        <v>13</v>
      </c>
      <c r="P181" s="1" t="s">
        <v>13</v>
      </c>
      <c r="Q181" s="1" t="s">
        <v>13</v>
      </c>
      <c r="R181" s="1" t="s">
        <v>13</v>
      </c>
      <c r="S181" s="1" t="s">
        <v>13</v>
      </c>
      <c r="T181" s="1" t="s">
        <v>13</v>
      </c>
      <c r="U181" s="1" t="s">
        <v>13</v>
      </c>
      <c r="V181" s="101" t="s">
        <v>13</v>
      </c>
      <c r="W181" s="1" t="s">
        <v>13</v>
      </c>
      <c r="X181" s="1" t="s">
        <v>13</v>
      </c>
      <c r="Y181" s="10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</row>
    <row r="182" spans="1:32" ht="18" customHeight="1" x14ac:dyDescent="0.25">
      <c r="A182" s="5">
        <v>124</v>
      </c>
      <c r="B182" s="10" t="s">
        <v>169</v>
      </c>
      <c r="C182" s="12">
        <f>SUM(D182:AD182)</f>
        <v>0</v>
      </c>
      <c r="D182" s="12">
        <v>0</v>
      </c>
      <c r="E182" s="1" t="s">
        <v>13</v>
      </c>
      <c r="F182" s="101" t="s">
        <v>13</v>
      </c>
      <c r="G182" s="1" t="s">
        <v>13</v>
      </c>
      <c r="H182" s="1" t="s">
        <v>13</v>
      </c>
      <c r="I182" s="101" t="s">
        <v>13</v>
      </c>
      <c r="J182" s="1" t="s">
        <v>13</v>
      </c>
      <c r="K182" s="101" t="s">
        <v>13</v>
      </c>
      <c r="L182" s="101"/>
      <c r="M182" s="101"/>
      <c r="N182" s="1" t="s">
        <v>13</v>
      </c>
      <c r="O182" s="1" t="s">
        <v>13</v>
      </c>
      <c r="P182" s="1" t="s">
        <v>13</v>
      </c>
      <c r="Q182" s="1" t="s">
        <v>13</v>
      </c>
      <c r="R182" s="1" t="s">
        <v>13</v>
      </c>
      <c r="S182" s="1" t="s">
        <v>13</v>
      </c>
      <c r="T182" s="1" t="s">
        <v>13</v>
      </c>
      <c r="U182" s="1" t="s">
        <v>13</v>
      </c>
      <c r="V182" s="101" t="s">
        <v>13</v>
      </c>
      <c r="W182" s="1" t="s">
        <v>13</v>
      </c>
      <c r="X182" s="1" t="s">
        <v>13</v>
      </c>
      <c r="Y182" s="10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</row>
    <row r="183" spans="1:32" s="11" customFormat="1" x14ac:dyDescent="0.25">
      <c r="A183" s="26">
        <v>3</v>
      </c>
      <c r="B183" s="7" t="s">
        <v>25</v>
      </c>
      <c r="C183" s="15">
        <f>SUM(C180:C182)</f>
        <v>17</v>
      </c>
      <c r="D183" s="15">
        <f>SUM(D180:D182)</f>
        <v>17</v>
      </c>
      <c r="E183" s="15">
        <f t="shared" ref="E183:AC183" si="54">SUM(E180:E182)</f>
        <v>0</v>
      </c>
      <c r="F183" s="97">
        <f t="shared" si="54"/>
        <v>0</v>
      </c>
      <c r="G183" s="15">
        <f t="shared" si="54"/>
        <v>0</v>
      </c>
      <c r="H183" s="15">
        <f t="shared" si="54"/>
        <v>0</v>
      </c>
      <c r="I183" s="97">
        <f t="shared" si="54"/>
        <v>0</v>
      </c>
      <c r="J183" s="15">
        <f t="shared" si="54"/>
        <v>0</v>
      </c>
      <c r="K183" s="97">
        <f t="shared" si="54"/>
        <v>0</v>
      </c>
      <c r="L183" s="97"/>
      <c r="M183" s="97"/>
      <c r="N183" s="15">
        <f t="shared" si="54"/>
        <v>0</v>
      </c>
      <c r="O183" s="15">
        <f t="shared" si="54"/>
        <v>0</v>
      </c>
      <c r="P183" s="15">
        <f t="shared" ref="P183:Q183" si="55">SUM(P180:P182)</f>
        <v>0</v>
      </c>
      <c r="Q183" s="15">
        <f t="shared" si="55"/>
        <v>0</v>
      </c>
      <c r="R183" s="15">
        <f t="shared" si="54"/>
        <v>0</v>
      </c>
      <c r="S183" s="15">
        <f t="shared" si="54"/>
        <v>0</v>
      </c>
      <c r="T183" s="15">
        <f t="shared" si="54"/>
        <v>0</v>
      </c>
      <c r="U183" s="15">
        <f>SUM(U180:U182)</f>
        <v>0</v>
      </c>
      <c r="V183" s="97">
        <f t="shared" si="54"/>
        <v>0</v>
      </c>
      <c r="W183" s="15">
        <f>SUM(W180:W182)</f>
        <v>0</v>
      </c>
      <c r="X183" s="15">
        <f>SUM(X180:X182)</f>
        <v>0</v>
      </c>
      <c r="Y183" s="97">
        <f t="shared" si="54"/>
        <v>0</v>
      </c>
      <c r="Z183" s="15">
        <f t="shared" si="54"/>
        <v>0</v>
      </c>
      <c r="AA183" s="15">
        <f t="shared" si="54"/>
        <v>0</v>
      </c>
      <c r="AB183" s="15">
        <f t="shared" si="54"/>
        <v>0</v>
      </c>
      <c r="AC183" s="15">
        <f t="shared" si="54"/>
        <v>0</v>
      </c>
      <c r="AD183" s="15">
        <f>SUM(AD180:AD182)</f>
        <v>0</v>
      </c>
      <c r="AE183" s="39"/>
      <c r="AF183" s="36"/>
    </row>
    <row r="184" spans="1:32" x14ac:dyDescent="0.25">
      <c r="A184" s="5"/>
      <c r="B184" s="157" t="s">
        <v>213</v>
      </c>
      <c r="C184" s="157"/>
      <c r="D184" s="157"/>
      <c r="E184" s="157"/>
      <c r="F184" s="157"/>
      <c r="G184" s="157"/>
      <c r="H184" s="157"/>
      <c r="I184" s="157"/>
      <c r="J184" s="157"/>
      <c r="K184" s="157"/>
      <c r="L184" s="157"/>
      <c r="M184" s="157"/>
      <c r="N184" s="157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</row>
    <row r="185" spans="1:32" ht="52.5" customHeight="1" x14ac:dyDescent="0.25">
      <c r="A185" s="5">
        <v>125</v>
      </c>
      <c r="B185" s="10" t="s">
        <v>214</v>
      </c>
      <c r="C185" s="12">
        <f>SUM(D185:AD185)</f>
        <v>0</v>
      </c>
      <c r="D185" s="12">
        <v>0</v>
      </c>
      <c r="E185" s="1" t="s">
        <v>13</v>
      </c>
      <c r="F185" s="101" t="s">
        <v>13</v>
      </c>
      <c r="G185" s="1" t="s">
        <v>13</v>
      </c>
      <c r="H185" s="1" t="s">
        <v>13</v>
      </c>
      <c r="I185" s="101" t="s">
        <v>13</v>
      </c>
      <c r="J185" s="1" t="s">
        <v>13</v>
      </c>
      <c r="K185" s="101" t="s">
        <v>13</v>
      </c>
      <c r="L185" s="101"/>
      <c r="M185" s="101"/>
      <c r="N185" s="1" t="s">
        <v>13</v>
      </c>
      <c r="O185" s="1" t="s">
        <v>13</v>
      </c>
      <c r="P185" s="1" t="s">
        <v>13</v>
      </c>
      <c r="Q185" s="1" t="s">
        <v>13</v>
      </c>
      <c r="R185" s="1" t="s">
        <v>13</v>
      </c>
      <c r="S185" s="1" t="s">
        <v>13</v>
      </c>
      <c r="T185" s="1" t="s">
        <v>13</v>
      </c>
      <c r="U185" s="1" t="s">
        <v>13</v>
      </c>
      <c r="V185" s="101" t="s">
        <v>13</v>
      </c>
      <c r="W185" s="1" t="s">
        <v>13</v>
      </c>
      <c r="X185" s="1" t="s">
        <v>13</v>
      </c>
      <c r="Y185" s="10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</row>
    <row r="186" spans="1:32" s="11" customFormat="1" x14ac:dyDescent="0.25">
      <c r="A186" s="26">
        <v>1</v>
      </c>
      <c r="B186" s="7" t="s">
        <v>25</v>
      </c>
      <c r="C186" s="15">
        <f t="shared" ref="C186:AC186" si="56">SUM(C185:C185)</f>
        <v>0</v>
      </c>
      <c r="D186" s="15">
        <f t="shared" si="56"/>
        <v>0</v>
      </c>
      <c r="E186" s="15">
        <f t="shared" si="56"/>
        <v>0</v>
      </c>
      <c r="F186" s="97">
        <f t="shared" si="56"/>
        <v>0</v>
      </c>
      <c r="G186" s="15">
        <f t="shared" si="56"/>
        <v>0</v>
      </c>
      <c r="H186" s="15">
        <f t="shared" si="56"/>
        <v>0</v>
      </c>
      <c r="I186" s="97">
        <f t="shared" si="56"/>
        <v>0</v>
      </c>
      <c r="J186" s="15">
        <f t="shared" si="56"/>
        <v>0</v>
      </c>
      <c r="K186" s="97">
        <f t="shared" si="56"/>
        <v>0</v>
      </c>
      <c r="L186" s="97"/>
      <c r="M186" s="97"/>
      <c r="N186" s="15">
        <f t="shared" si="56"/>
        <v>0</v>
      </c>
      <c r="O186" s="15">
        <f t="shared" si="56"/>
        <v>0</v>
      </c>
      <c r="P186" s="15">
        <f t="shared" ref="P186:Q186" si="57">SUM(P185:P185)</f>
        <v>0</v>
      </c>
      <c r="Q186" s="15">
        <f t="shared" si="57"/>
        <v>0</v>
      </c>
      <c r="R186" s="15">
        <f t="shared" si="56"/>
        <v>0</v>
      </c>
      <c r="S186" s="15">
        <f t="shared" si="56"/>
        <v>0</v>
      </c>
      <c r="T186" s="15">
        <f t="shared" si="56"/>
        <v>0</v>
      </c>
      <c r="U186" s="15">
        <f>SUM(U185:U185)</f>
        <v>0</v>
      </c>
      <c r="V186" s="97">
        <f t="shared" si="56"/>
        <v>0</v>
      </c>
      <c r="W186" s="15">
        <f>SUM(W185:W185)</f>
        <v>0</v>
      </c>
      <c r="X186" s="15">
        <f>SUM(X185:X185)</f>
        <v>0</v>
      </c>
      <c r="Y186" s="97">
        <f t="shared" si="56"/>
        <v>0</v>
      </c>
      <c r="Z186" s="15">
        <f t="shared" si="56"/>
        <v>0</v>
      </c>
      <c r="AA186" s="15">
        <f t="shared" si="56"/>
        <v>0</v>
      </c>
      <c r="AB186" s="15">
        <f t="shared" si="56"/>
        <v>0</v>
      </c>
      <c r="AC186" s="15">
        <f t="shared" si="56"/>
        <v>0</v>
      </c>
      <c r="AD186" s="15">
        <f>SUM(AD185:AD185)</f>
        <v>0</v>
      </c>
      <c r="AE186" s="39"/>
      <c r="AF186" s="36"/>
    </row>
    <row r="187" spans="1:32" x14ac:dyDescent="0.25">
      <c r="A187" s="5"/>
      <c r="B187" s="157" t="s">
        <v>49</v>
      </c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</row>
    <row r="188" spans="1:32" x14ac:dyDescent="0.25">
      <c r="A188" s="5">
        <v>126</v>
      </c>
      <c r="B188" s="6" t="s">
        <v>86</v>
      </c>
      <c r="C188" s="34">
        <f>SUM(D188:AD188)</f>
        <v>0</v>
      </c>
      <c r="D188" s="1" t="s">
        <v>13</v>
      </c>
      <c r="E188" s="13">
        <v>0</v>
      </c>
      <c r="F188" s="101" t="s">
        <v>13</v>
      </c>
      <c r="G188" s="1" t="s">
        <v>13</v>
      </c>
      <c r="H188" s="1" t="s">
        <v>13</v>
      </c>
      <c r="I188" s="101" t="s">
        <v>13</v>
      </c>
      <c r="J188" s="12" t="s">
        <v>13</v>
      </c>
      <c r="K188" s="96" t="s">
        <v>13</v>
      </c>
      <c r="L188" s="96"/>
      <c r="M188" s="96"/>
      <c r="N188" s="12" t="s">
        <v>13</v>
      </c>
      <c r="O188" s="12" t="s">
        <v>13</v>
      </c>
      <c r="P188" s="12" t="s">
        <v>13</v>
      </c>
      <c r="Q188" s="12" t="s">
        <v>13</v>
      </c>
      <c r="R188" s="12" t="s">
        <v>13</v>
      </c>
      <c r="S188" s="12" t="s">
        <v>13</v>
      </c>
      <c r="T188" s="12" t="s">
        <v>13</v>
      </c>
      <c r="U188" s="12" t="s">
        <v>13</v>
      </c>
      <c r="V188" s="96" t="s">
        <v>13</v>
      </c>
      <c r="W188" s="12" t="s">
        <v>13</v>
      </c>
      <c r="X188" s="12" t="s">
        <v>13</v>
      </c>
      <c r="Y188" s="96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</row>
    <row r="189" spans="1:32" ht="38.25" customHeight="1" x14ac:dyDescent="0.25">
      <c r="A189" s="5">
        <v>127</v>
      </c>
      <c r="B189" s="6" t="s">
        <v>87</v>
      </c>
      <c r="C189" s="12">
        <f>SUM(D189:AD189)</f>
        <v>0</v>
      </c>
      <c r="D189" s="1" t="s">
        <v>13</v>
      </c>
      <c r="E189" s="13">
        <v>0</v>
      </c>
      <c r="F189" s="101" t="s">
        <v>13</v>
      </c>
      <c r="G189" s="1" t="s">
        <v>13</v>
      </c>
      <c r="H189" s="1" t="s">
        <v>13</v>
      </c>
      <c r="I189" s="101" t="s">
        <v>13</v>
      </c>
      <c r="J189" s="12" t="s">
        <v>13</v>
      </c>
      <c r="K189" s="96" t="s">
        <v>13</v>
      </c>
      <c r="L189" s="96"/>
      <c r="M189" s="96"/>
      <c r="N189" s="12" t="s">
        <v>13</v>
      </c>
      <c r="O189" s="12" t="s">
        <v>13</v>
      </c>
      <c r="P189" s="12" t="s">
        <v>13</v>
      </c>
      <c r="Q189" s="12" t="s">
        <v>13</v>
      </c>
      <c r="R189" s="12" t="s">
        <v>13</v>
      </c>
      <c r="S189" s="12" t="s">
        <v>13</v>
      </c>
      <c r="T189" s="12" t="s">
        <v>13</v>
      </c>
      <c r="U189" s="12" t="s">
        <v>13</v>
      </c>
      <c r="V189" s="96" t="s">
        <v>13</v>
      </c>
      <c r="W189" s="12" t="s">
        <v>13</v>
      </c>
      <c r="X189" s="12" t="s">
        <v>13</v>
      </c>
      <c r="Y189" s="96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</row>
    <row r="190" spans="1:32" ht="22.5" customHeight="1" x14ac:dyDescent="0.25">
      <c r="A190" s="5">
        <v>128</v>
      </c>
      <c r="B190" s="6" t="s">
        <v>169</v>
      </c>
      <c r="C190" s="12">
        <f>SUM(D190:AD190)</f>
        <v>0</v>
      </c>
      <c r="D190" s="1" t="s">
        <v>13</v>
      </c>
      <c r="E190" s="13">
        <v>0</v>
      </c>
      <c r="F190" s="101" t="s">
        <v>13</v>
      </c>
      <c r="G190" s="1" t="s">
        <v>13</v>
      </c>
      <c r="H190" s="1" t="s">
        <v>13</v>
      </c>
      <c r="I190" s="101" t="s">
        <v>13</v>
      </c>
      <c r="J190" s="12" t="s">
        <v>13</v>
      </c>
      <c r="K190" s="96" t="s">
        <v>13</v>
      </c>
      <c r="L190" s="96"/>
      <c r="M190" s="96"/>
      <c r="N190" s="12" t="s">
        <v>13</v>
      </c>
      <c r="O190" s="12" t="s">
        <v>13</v>
      </c>
      <c r="P190" s="12" t="s">
        <v>13</v>
      </c>
      <c r="Q190" s="12" t="s">
        <v>13</v>
      </c>
      <c r="R190" s="12" t="s">
        <v>13</v>
      </c>
      <c r="S190" s="12" t="s">
        <v>13</v>
      </c>
      <c r="T190" s="12" t="s">
        <v>13</v>
      </c>
      <c r="U190" s="12" t="s">
        <v>13</v>
      </c>
      <c r="V190" s="96" t="s">
        <v>13</v>
      </c>
      <c r="W190" s="12" t="s">
        <v>13</v>
      </c>
      <c r="X190" s="12" t="s">
        <v>13</v>
      </c>
      <c r="Y190" s="96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</row>
    <row r="191" spans="1:32" ht="57.75" customHeight="1" x14ac:dyDescent="0.25">
      <c r="A191" s="5">
        <v>129</v>
      </c>
      <c r="B191" s="6" t="s">
        <v>170</v>
      </c>
      <c r="C191" s="12">
        <f>SUM(D191:AD191)</f>
        <v>0</v>
      </c>
      <c r="D191" s="1" t="s">
        <v>13</v>
      </c>
      <c r="E191" s="13">
        <v>0</v>
      </c>
      <c r="F191" s="101" t="s">
        <v>13</v>
      </c>
      <c r="G191" s="1" t="s">
        <v>13</v>
      </c>
      <c r="H191" s="1" t="s">
        <v>13</v>
      </c>
      <c r="I191" s="101" t="s">
        <v>13</v>
      </c>
      <c r="J191" s="12" t="s">
        <v>13</v>
      </c>
      <c r="K191" s="96" t="s">
        <v>13</v>
      </c>
      <c r="L191" s="96"/>
      <c r="M191" s="96"/>
      <c r="N191" s="12" t="s">
        <v>13</v>
      </c>
      <c r="O191" s="12" t="s">
        <v>13</v>
      </c>
      <c r="P191" s="12" t="s">
        <v>13</v>
      </c>
      <c r="Q191" s="12" t="s">
        <v>13</v>
      </c>
      <c r="R191" s="12" t="s">
        <v>13</v>
      </c>
      <c r="S191" s="12" t="s">
        <v>13</v>
      </c>
      <c r="T191" s="12" t="s">
        <v>13</v>
      </c>
      <c r="U191" s="12" t="s">
        <v>13</v>
      </c>
      <c r="V191" s="96" t="s">
        <v>13</v>
      </c>
      <c r="W191" s="12" t="s">
        <v>13</v>
      </c>
      <c r="X191" s="12" t="s">
        <v>13</v>
      </c>
      <c r="Y191" s="96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</row>
    <row r="192" spans="1:32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C192" si="58">SUM(E188:E191)</f>
        <v>0</v>
      </c>
      <c r="F192" s="103">
        <f t="shared" si="58"/>
        <v>0</v>
      </c>
      <c r="G192" s="21">
        <f t="shared" si="58"/>
        <v>0</v>
      </c>
      <c r="H192" s="21">
        <f t="shared" si="58"/>
        <v>0</v>
      </c>
      <c r="I192" s="103">
        <f t="shared" si="58"/>
        <v>0</v>
      </c>
      <c r="J192" s="21">
        <f t="shared" si="58"/>
        <v>0</v>
      </c>
      <c r="K192" s="103">
        <f t="shared" si="58"/>
        <v>0</v>
      </c>
      <c r="L192" s="103"/>
      <c r="M192" s="103"/>
      <c r="N192" s="21">
        <f t="shared" si="58"/>
        <v>0</v>
      </c>
      <c r="O192" s="21">
        <f t="shared" si="58"/>
        <v>0</v>
      </c>
      <c r="P192" s="21">
        <f t="shared" ref="P192:Q192" si="59">SUM(P188:P191)</f>
        <v>0</v>
      </c>
      <c r="Q192" s="21">
        <f t="shared" si="59"/>
        <v>0</v>
      </c>
      <c r="R192" s="21">
        <f t="shared" si="58"/>
        <v>0</v>
      </c>
      <c r="S192" s="21">
        <f t="shared" si="58"/>
        <v>0</v>
      </c>
      <c r="T192" s="21">
        <f t="shared" si="58"/>
        <v>0</v>
      </c>
      <c r="U192" s="21">
        <f>SUM(U188:U191)</f>
        <v>0</v>
      </c>
      <c r="V192" s="103">
        <f t="shared" si="58"/>
        <v>0</v>
      </c>
      <c r="W192" s="21">
        <f>SUM(W188:W191)</f>
        <v>0</v>
      </c>
      <c r="X192" s="21">
        <f>SUM(X188:X191)</f>
        <v>0</v>
      </c>
      <c r="Y192" s="103">
        <f t="shared" si="58"/>
        <v>0</v>
      </c>
      <c r="Z192" s="21">
        <f t="shared" si="58"/>
        <v>0</v>
      </c>
      <c r="AA192" s="21">
        <f t="shared" si="58"/>
        <v>0</v>
      </c>
      <c r="AB192" s="21">
        <f t="shared" si="58"/>
        <v>0</v>
      </c>
      <c r="AC192" s="21">
        <f t="shared" si="58"/>
        <v>0</v>
      </c>
      <c r="AD192" s="21">
        <f>SUM(AD188:AD191)</f>
        <v>0</v>
      </c>
      <c r="AE192" s="39"/>
      <c r="AF192" s="36"/>
    </row>
    <row r="193" spans="1:32" x14ac:dyDescent="0.25">
      <c r="A193" s="5"/>
      <c r="B193" s="157" t="s">
        <v>88</v>
      </c>
      <c r="C193" s="157"/>
      <c r="D193" s="157"/>
      <c r="E193" s="157"/>
      <c r="F193" s="157"/>
      <c r="G193" s="157"/>
      <c r="H193" s="157"/>
      <c r="I193" s="157"/>
      <c r="J193" s="157"/>
      <c r="K193" s="157"/>
      <c r="L193" s="157"/>
      <c r="M193" s="157"/>
      <c r="N193" s="157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</row>
    <row r="194" spans="1:32" ht="47.25" customHeight="1" x14ac:dyDescent="0.25">
      <c r="A194" s="5">
        <v>130</v>
      </c>
      <c r="B194" s="8" t="s">
        <v>169</v>
      </c>
      <c r="C194" s="12">
        <f>SUM(D194:AD194)</f>
        <v>0</v>
      </c>
      <c r="D194" s="1" t="s">
        <v>13</v>
      </c>
      <c r="E194" s="1" t="s">
        <v>13</v>
      </c>
      <c r="F194" s="101" t="s">
        <v>13</v>
      </c>
      <c r="G194" s="1" t="s">
        <v>13</v>
      </c>
      <c r="H194" s="12">
        <v>0</v>
      </c>
      <c r="I194" s="101" t="s">
        <v>13</v>
      </c>
      <c r="J194" s="1" t="s">
        <v>13</v>
      </c>
      <c r="K194" s="101" t="s">
        <v>13</v>
      </c>
      <c r="L194" s="101"/>
      <c r="M194" s="101"/>
      <c r="N194" s="1" t="s">
        <v>13</v>
      </c>
      <c r="O194" s="1" t="s">
        <v>13</v>
      </c>
      <c r="P194" s="1" t="s">
        <v>13</v>
      </c>
      <c r="Q194" s="1" t="s">
        <v>13</v>
      </c>
      <c r="R194" s="1" t="s">
        <v>13</v>
      </c>
      <c r="S194" s="1" t="s">
        <v>13</v>
      </c>
      <c r="T194" s="1" t="s">
        <v>13</v>
      </c>
      <c r="U194" s="1" t="s">
        <v>13</v>
      </c>
      <c r="V194" s="101" t="s">
        <v>13</v>
      </c>
      <c r="W194" s="1" t="s">
        <v>13</v>
      </c>
      <c r="X194" s="1" t="s">
        <v>13</v>
      </c>
      <c r="Y194" s="10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</row>
    <row r="195" spans="1:32" ht="47.25" customHeight="1" x14ac:dyDescent="0.25">
      <c r="A195" s="5">
        <v>131</v>
      </c>
      <c r="B195" s="8" t="s">
        <v>75</v>
      </c>
      <c r="C195" s="34">
        <f>SUM(D195:AD195)</f>
        <v>0</v>
      </c>
      <c r="D195" s="1" t="s">
        <v>13</v>
      </c>
      <c r="E195" s="1" t="s">
        <v>13</v>
      </c>
      <c r="F195" s="101" t="s">
        <v>13</v>
      </c>
      <c r="G195" s="1" t="s">
        <v>13</v>
      </c>
      <c r="H195" s="13">
        <v>0</v>
      </c>
      <c r="I195" s="101" t="s">
        <v>13</v>
      </c>
      <c r="J195" s="1" t="s">
        <v>13</v>
      </c>
      <c r="K195" s="101" t="s">
        <v>13</v>
      </c>
      <c r="L195" s="101"/>
      <c r="M195" s="101"/>
      <c r="N195" s="1" t="s">
        <v>13</v>
      </c>
      <c r="O195" s="1" t="s">
        <v>13</v>
      </c>
      <c r="P195" s="1" t="s">
        <v>13</v>
      </c>
      <c r="Q195" s="1" t="s">
        <v>13</v>
      </c>
      <c r="R195" s="1" t="s">
        <v>13</v>
      </c>
      <c r="S195" s="1" t="s">
        <v>13</v>
      </c>
      <c r="T195" s="1" t="s">
        <v>13</v>
      </c>
      <c r="U195" s="1" t="s">
        <v>13</v>
      </c>
      <c r="V195" s="101" t="s">
        <v>13</v>
      </c>
      <c r="W195" s="1" t="s">
        <v>13</v>
      </c>
      <c r="X195" s="1" t="s">
        <v>13</v>
      </c>
      <c r="Y195" s="10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</row>
    <row r="196" spans="1:32" s="11" customFormat="1" x14ac:dyDescent="0.25">
      <c r="A196" s="26">
        <v>2</v>
      </c>
      <c r="B196" s="7" t="s">
        <v>25</v>
      </c>
      <c r="C196" s="21">
        <f>SUM(C194:C195)</f>
        <v>0</v>
      </c>
      <c r="D196" s="21">
        <f t="shared" ref="D196:AC196" si="60">SUM(D194:D195)</f>
        <v>0</v>
      </c>
      <c r="E196" s="21">
        <f t="shared" si="60"/>
        <v>0</v>
      </c>
      <c r="F196" s="103">
        <f t="shared" si="60"/>
        <v>0</v>
      </c>
      <c r="G196" s="21">
        <f t="shared" si="60"/>
        <v>0</v>
      </c>
      <c r="H196" s="21">
        <f t="shared" si="60"/>
        <v>0</v>
      </c>
      <c r="I196" s="103">
        <f t="shared" si="60"/>
        <v>0</v>
      </c>
      <c r="J196" s="21">
        <f t="shared" si="60"/>
        <v>0</v>
      </c>
      <c r="K196" s="103">
        <f t="shared" si="60"/>
        <v>0</v>
      </c>
      <c r="L196" s="103"/>
      <c r="M196" s="103"/>
      <c r="N196" s="21">
        <f t="shared" si="60"/>
        <v>0</v>
      </c>
      <c r="O196" s="21">
        <f t="shared" si="60"/>
        <v>0</v>
      </c>
      <c r="P196" s="21">
        <f t="shared" ref="P196:Q196" si="61">SUM(P194:P195)</f>
        <v>0</v>
      </c>
      <c r="Q196" s="21">
        <f t="shared" si="61"/>
        <v>0</v>
      </c>
      <c r="R196" s="21">
        <f t="shared" si="60"/>
        <v>0</v>
      </c>
      <c r="S196" s="21">
        <f t="shared" si="60"/>
        <v>0</v>
      </c>
      <c r="T196" s="21">
        <f t="shared" si="60"/>
        <v>0</v>
      </c>
      <c r="U196" s="21">
        <f>SUM(U194:U195)</f>
        <v>0</v>
      </c>
      <c r="V196" s="103">
        <f t="shared" si="60"/>
        <v>0</v>
      </c>
      <c r="W196" s="21">
        <f>SUM(W194:W195)</f>
        <v>0</v>
      </c>
      <c r="X196" s="21">
        <f>SUM(X194:X195)</f>
        <v>0</v>
      </c>
      <c r="Y196" s="103">
        <f t="shared" si="60"/>
        <v>0</v>
      </c>
      <c r="Z196" s="21">
        <f t="shared" si="60"/>
        <v>0</v>
      </c>
      <c r="AA196" s="21">
        <f t="shared" si="60"/>
        <v>0</v>
      </c>
      <c r="AB196" s="21">
        <f t="shared" si="60"/>
        <v>0</v>
      </c>
      <c r="AC196" s="21">
        <f t="shared" si="60"/>
        <v>0</v>
      </c>
      <c r="AD196" s="21">
        <f>SUM(AD194:AD195)</f>
        <v>0</v>
      </c>
      <c r="AE196" s="39"/>
      <c r="AF196" s="36"/>
    </row>
    <row r="197" spans="1:32" x14ac:dyDescent="0.25">
      <c r="A197" s="5"/>
      <c r="B197" s="157" t="s">
        <v>48</v>
      </c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7"/>
      <c r="N197" s="157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</row>
    <row r="198" spans="1:32" x14ac:dyDescent="0.25">
      <c r="A198" s="5">
        <v>132</v>
      </c>
      <c r="B198" s="10" t="s">
        <v>75</v>
      </c>
      <c r="C198" s="12">
        <f>SUM(D198:AD198)</f>
        <v>0</v>
      </c>
      <c r="D198" s="1" t="s">
        <v>13</v>
      </c>
      <c r="E198" s="1" t="s">
        <v>13</v>
      </c>
      <c r="F198" s="101" t="s">
        <v>13</v>
      </c>
      <c r="G198" s="1" t="s">
        <v>13</v>
      </c>
      <c r="H198" s="1" t="s">
        <v>13</v>
      </c>
      <c r="I198" s="96">
        <v>0</v>
      </c>
      <c r="J198" s="1" t="s">
        <v>13</v>
      </c>
      <c r="K198" s="101" t="s">
        <v>13</v>
      </c>
      <c r="L198" s="101"/>
      <c r="M198" s="101"/>
      <c r="N198" s="1" t="s">
        <v>13</v>
      </c>
      <c r="O198" s="1" t="s">
        <v>13</v>
      </c>
      <c r="P198" s="1" t="s">
        <v>13</v>
      </c>
      <c r="Q198" s="1" t="s">
        <v>13</v>
      </c>
      <c r="R198" s="1" t="s">
        <v>13</v>
      </c>
      <c r="S198" s="1" t="s">
        <v>13</v>
      </c>
      <c r="T198" s="1" t="s">
        <v>13</v>
      </c>
      <c r="U198" s="1" t="s">
        <v>13</v>
      </c>
      <c r="V198" s="101" t="s">
        <v>13</v>
      </c>
      <c r="W198" s="1" t="s">
        <v>13</v>
      </c>
      <c r="X198" s="1" t="s">
        <v>13</v>
      </c>
      <c r="Y198" s="10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</row>
    <row r="199" spans="1:32" ht="46.5" customHeight="1" x14ac:dyDescent="0.25">
      <c r="A199" s="5">
        <v>133</v>
      </c>
      <c r="B199" s="10" t="s">
        <v>76</v>
      </c>
      <c r="C199" s="12">
        <f>SUM(D199:AD199)</f>
        <v>0</v>
      </c>
      <c r="D199" s="1" t="s">
        <v>13</v>
      </c>
      <c r="E199" s="1" t="s">
        <v>13</v>
      </c>
      <c r="F199" s="101" t="s">
        <v>13</v>
      </c>
      <c r="G199" s="1" t="s">
        <v>13</v>
      </c>
      <c r="H199" s="1" t="s">
        <v>13</v>
      </c>
      <c r="I199" s="96">
        <v>0</v>
      </c>
      <c r="J199" s="1" t="s">
        <v>13</v>
      </c>
      <c r="K199" s="101" t="s">
        <v>13</v>
      </c>
      <c r="L199" s="101"/>
      <c r="M199" s="101"/>
      <c r="N199" s="1" t="s">
        <v>13</v>
      </c>
      <c r="O199" s="1" t="s">
        <v>13</v>
      </c>
      <c r="P199" s="1" t="s">
        <v>13</v>
      </c>
      <c r="Q199" s="1" t="s">
        <v>13</v>
      </c>
      <c r="R199" s="1" t="s">
        <v>13</v>
      </c>
      <c r="S199" s="1" t="s">
        <v>13</v>
      </c>
      <c r="T199" s="1" t="s">
        <v>13</v>
      </c>
      <c r="U199" s="1" t="s">
        <v>13</v>
      </c>
      <c r="V199" s="101" t="s">
        <v>13</v>
      </c>
      <c r="W199" s="1" t="s">
        <v>13</v>
      </c>
      <c r="X199" s="1" t="s">
        <v>13</v>
      </c>
      <c r="Y199" s="10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</row>
    <row r="200" spans="1:32" x14ac:dyDescent="0.25">
      <c r="A200" s="5">
        <v>134</v>
      </c>
      <c r="B200" s="10" t="s">
        <v>149</v>
      </c>
      <c r="C200" s="34">
        <f>SUM(D200:AD200)</f>
        <v>14</v>
      </c>
      <c r="D200" s="1" t="s">
        <v>13</v>
      </c>
      <c r="E200" s="1" t="s">
        <v>13</v>
      </c>
      <c r="F200" s="101" t="s">
        <v>13</v>
      </c>
      <c r="G200" s="1" t="s">
        <v>13</v>
      </c>
      <c r="H200" s="1" t="s">
        <v>13</v>
      </c>
      <c r="I200" s="96">
        <v>14</v>
      </c>
      <c r="J200" s="1" t="s">
        <v>13</v>
      </c>
      <c r="K200" s="101" t="s">
        <v>13</v>
      </c>
      <c r="L200" s="101"/>
      <c r="M200" s="101"/>
      <c r="N200" s="1" t="s">
        <v>13</v>
      </c>
      <c r="O200" s="1" t="s">
        <v>13</v>
      </c>
      <c r="P200" s="1" t="s">
        <v>13</v>
      </c>
      <c r="Q200" s="1" t="s">
        <v>13</v>
      </c>
      <c r="R200" s="1" t="s">
        <v>13</v>
      </c>
      <c r="S200" s="1" t="s">
        <v>13</v>
      </c>
      <c r="T200" s="1" t="s">
        <v>13</v>
      </c>
      <c r="U200" s="1" t="s">
        <v>13</v>
      </c>
      <c r="V200" s="101" t="s">
        <v>13</v>
      </c>
      <c r="W200" s="1" t="s">
        <v>13</v>
      </c>
      <c r="X200" s="1" t="s">
        <v>13</v>
      </c>
      <c r="Y200" s="10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</row>
    <row r="201" spans="1:32" s="11" customFormat="1" x14ac:dyDescent="0.25">
      <c r="A201" s="26">
        <v>3</v>
      </c>
      <c r="B201" s="7" t="s">
        <v>25</v>
      </c>
      <c r="C201" s="21">
        <f>SUM(C198:C200)</f>
        <v>14</v>
      </c>
      <c r="D201" s="21">
        <f t="shared" ref="D201:AC201" si="62">SUM(D198:D200)</f>
        <v>0</v>
      </c>
      <c r="E201" s="21">
        <f t="shared" si="62"/>
        <v>0</v>
      </c>
      <c r="F201" s="103">
        <f t="shared" si="62"/>
        <v>0</v>
      </c>
      <c r="G201" s="21">
        <f t="shared" si="62"/>
        <v>0</v>
      </c>
      <c r="H201" s="21">
        <f t="shared" si="62"/>
        <v>0</v>
      </c>
      <c r="I201" s="103">
        <f t="shared" si="62"/>
        <v>14</v>
      </c>
      <c r="J201" s="21">
        <f t="shared" si="62"/>
        <v>0</v>
      </c>
      <c r="K201" s="103">
        <f t="shared" si="62"/>
        <v>0</v>
      </c>
      <c r="L201" s="103"/>
      <c r="M201" s="103"/>
      <c r="N201" s="21">
        <f t="shared" si="62"/>
        <v>0</v>
      </c>
      <c r="O201" s="21">
        <f t="shared" si="62"/>
        <v>0</v>
      </c>
      <c r="P201" s="21">
        <f t="shared" ref="P201:Q201" si="63">SUM(P198:P200)</f>
        <v>0</v>
      </c>
      <c r="Q201" s="21">
        <f t="shared" si="63"/>
        <v>0</v>
      </c>
      <c r="R201" s="21">
        <f t="shared" si="62"/>
        <v>0</v>
      </c>
      <c r="S201" s="21">
        <f t="shared" si="62"/>
        <v>0</v>
      </c>
      <c r="T201" s="21">
        <f t="shared" si="62"/>
        <v>0</v>
      </c>
      <c r="U201" s="21">
        <f>SUM(U198:U200)</f>
        <v>0</v>
      </c>
      <c r="V201" s="103">
        <f t="shared" si="62"/>
        <v>0</v>
      </c>
      <c r="W201" s="21">
        <f>SUM(W198:W200)</f>
        <v>0</v>
      </c>
      <c r="X201" s="21">
        <f>SUM(X198:X200)</f>
        <v>0</v>
      </c>
      <c r="Y201" s="103">
        <f t="shared" si="62"/>
        <v>0</v>
      </c>
      <c r="Z201" s="21">
        <f t="shared" si="62"/>
        <v>0</v>
      </c>
      <c r="AA201" s="21">
        <f t="shared" si="62"/>
        <v>0</v>
      </c>
      <c r="AB201" s="21">
        <f t="shared" si="62"/>
        <v>0</v>
      </c>
      <c r="AC201" s="21">
        <f t="shared" si="62"/>
        <v>0</v>
      </c>
      <c r="AD201" s="21">
        <f>SUM(AD198:AD200)</f>
        <v>0</v>
      </c>
      <c r="AE201" s="39"/>
      <c r="AF201" s="36"/>
    </row>
    <row r="202" spans="1:32" s="11" customFormat="1" ht="15" customHeight="1" x14ac:dyDescent="0.25">
      <c r="A202" s="37"/>
      <c r="B202" s="157" t="s">
        <v>103</v>
      </c>
      <c r="C202" s="157"/>
      <c r="D202" s="157"/>
      <c r="E202" s="157"/>
      <c r="F202" s="157"/>
      <c r="G202" s="157"/>
      <c r="H202" s="157"/>
      <c r="I202" s="157"/>
      <c r="J202" s="157"/>
      <c r="K202" s="157"/>
      <c r="L202" s="157"/>
      <c r="M202" s="157"/>
      <c r="N202" s="157"/>
      <c r="O202" s="157"/>
      <c r="P202" s="157"/>
      <c r="Q202" s="157"/>
      <c r="R202" s="157"/>
      <c r="S202" s="157"/>
      <c r="T202" s="157"/>
      <c r="U202" s="157"/>
      <c r="V202" s="157"/>
      <c r="W202" s="157"/>
      <c r="X202" s="157"/>
      <c r="Y202" s="157"/>
      <c r="Z202" s="157"/>
      <c r="AA202" s="157"/>
      <c r="AB202" s="157"/>
      <c r="AC202" s="157"/>
      <c r="AD202" s="157"/>
      <c r="AE202" s="39"/>
      <c r="AF202" s="36"/>
    </row>
    <row r="203" spans="1:32" s="11" customFormat="1" x14ac:dyDescent="0.25">
      <c r="A203" s="5">
        <v>135</v>
      </c>
      <c r="B203" s="32" t="s">
        <v>104</v>
      </c>
      <c r="C203" s="12">
        <f>SUM(D203:AD203)</f>
        <v>50</v>
      </c>
      <c r="D203" s="12">
        <v>8</v>
      </c>
      <c r="E203" s="12">
        <v>0</v>
      </c>
      <c r="F203" s="96">
        <v>2</v>
      </c>
      <c r="G203" s="12">
        <v>0</v>
      </c>
      <c r="H203" s="12">
        <v>5</v>
      </c>
      <c r="I203" s="96">
        <v>0</v>
      </c>
      <c r="J203" s="12">
        <v>2</v>
      </c>
      <c r="K203" s="96">
        <v>13</v>
      </c>
      <c r="L203" s="96"/>
      <c r="M203" s="96"/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96">
        <v>1</v>
      </c>
      <c r="W203" s="12">
        <v>0</v>
      </c>
      <c r="X203" s="12">
        <v>0</v>
      </c>
      <c r="Y203" s="96">
        <v>15</v>
      </c>
      <c r="Z203" s="12">
        <v>0</v>
      </c>
      <c r="AA203" s="12">
        <v>4</v>
      </c>
      <c r="AB203" s="12">
        <v>0</v>
      </c>
      <c r="AC203" s="12">
        <v>0</v>
      </c>
      <c r="AD203" s="12">
        <v>0</v>
      </c>
      <c r="AE203" s="39"/>
      <c r="AF203" s="36"/>
    </row>
    <row r="204" spans="1:32" s="11" customFormat="1" ht="24.75" customHeight="1" x14ac:dyDescent="0.25">
      <c r="A204" s="5">
        <v>136</v>
      </c>
      <c r="B204" s="32" t="s">
        <v>105</v>
      </c>
      <c r="C204" s="12">
        <f>SUM(D204:AD204)</f>
        <v>12</v>
      </c>
      <c r="D204" s="12">
        <v>0</v>
      </c>
      <c r="E204" s="12">
        <v>0</v>
      </c>
      <c r="F204" s="96">
        <v>0</v>
      </c>
      <c r="G204" s="12">
        <v>0</v>
      </c>
      <c r="H204" s="12">
        <v>0</v>
      </c>
      <c r="I204" s="96">
        <v>0</v>
      </c>
      <c r="J204" s="12">
        <v>1</v>
      </c>
      <c r="K204" s="96">
        <v>2</v>
      </c>
      <c r="L204" s="96"/>
      <c r="M204" s="96"/>
      <c r="N204" s="12">
        <v>1</v>
      </c>
      <c r="O204" s="12">
        <v>0</v>
      </c>
      <c r="P204" s="12">
        <v>0</v>
      </c>
      <c r="Q204" s="12">
        <v>0</v>
      </c>
      <c r="R204" s="12">
        <v>1</v>
      </c>
      <c r="S204" s="12">
        <v>0</v>
      </c>
      <c r="T204" s="12">
        <v>0</v>
      </c>
      <c r="U204" s="12">
        <v>0</v>
      </c>
      <c r="V204" s="96">
        <v>1</v>
      </c>
      <c r="W204" s="12">
        <v>0</v>
      </c>
      <c r="X204" s="12">
        <v>0</v>
      </c>
      <c r="Y204" s="96">
        <v>2</v>
      </c>
      <c r="Z204" s="12">
        <v>0</v>
      </c>
      <c r="AA204" s="12">
        <v>4</v>
      </c>
      <c r="AB204" s="12">
        <v>0</v>
      </c>
      <c r="AC204" s="12">
        <v>0</v>
      </c>
      <c r="AD204" s="12">
        <v>0</v>
      </c>
      <c r="AE204" s="39"/>
      <c r="AF204" s="36"/>
    </row>
    <row r="205" spans="1:32" s="11" customFormat="1" ht="33" customHeight="1" x14ac:dyDescent="0.25">
      <c r="A205" s="5">
        <v>137</v>
      </c>
      <c r="B205" s="32" t="s">
        <v>106</v>
      </c>
      <c r="C205" s="12">
        <f>SUM(D205:AD205)</f>
        <v>74</v>
      </c>
      <c r="D205" s="12">
        <v>6</v>
      </c>
      <c r="E205" s="12">
        <v>0</v>
      </c>
      <c r="F205" s="96">
        <v>3</v>
      </c>
      <c r="G205" s="12">
        <v>20</v>
      </c>
      <c r="H205" s="12">
        <v>10</v>
      </c>
      <c r="I205" s="96">
        <v>0</v>
      </c>
      <c r="J205" s="12">
        <v>2</v>
      </c>
      <c r="K205" s="96">
        <v>5</v>
      </c>
      <c r="L205" s="96"/>
      <c r="M205" s="96"/>
      <c r="N205" s="12">
        <v>0</v>
      </c>
      <c r="O205" s="12">
        <v>4</v>
      </c>
      <c r="P205" s="12">
        <v>0</v>
      </c>
      <c r="Q205" s="12">
        <v>0</v>
      </c>
      <c r="R205" s="12">
        <v>3</v>
      </c>
      <c r="S205" s="12">
        <v>2</v>
      </c>
      <c r="T205" s="12">
        <v>1</v>
      </c>
      <c r="U205" s="12">
        <v>0</v>
      </c>
      <c r="V205" s="96">
        <v>3</v>
      </c>
      <c r="W205" s="12">
        <v>0</v>
      </c>
      <c r="X205" s="12">
        <v>0</v>
      </c>
      <c r="Y205" s="96">
        <v>12</v>
      </c>
      <c r="Z205" s="12">
        <v>1</v>
      </c>
      <c r="AA205" s="12">
        <v>0</v>
      </c>
      <c r="AB205" s="12">
        <v>2</v>
      </c>
      <c r="AC205" s="12">
        <v>0</v>
      </c>
      <c r="AD205" s="12">
        <v>0</v>
      </c>
      <c r="AE205" s="39"/>
      <c r="AF205" s="36"/>
    </row>
    <row r="206" spans="1:32" s="11" customFormat="1" x14ac:dyDescent="0.25">
      <c r="A206" s="26">
        <v>3</v>
      </c>
      <c r="B206" s="7" t="s">
        <v>25</v>
      </c>
      <c r="C206" s="15">
        <f>SUM(C203:C205)</f>
        <v>136</v>
      </c>
      <c r="D206" s="15">
        <f t="shared" ref="D206:AC206" si="64">SUM(D203:D205)</f>
        <v>14</v>
      </c>
      <c r="E206" s="15">
        <f t="shared" si="64"/>
        <v>0</v>
      </c>
      <c r="F206" s="97">
        <f t="shared" si="64"/>
        <v>5</v>
      </c>
      <c r="G206" s="15">
        <f t="shared" si="64"/>
        <v>20</v>
      </c>
      <c r="H206" s="15">
        <f t="shared" si="64"/>
        <v>15</v>
      </c>
      <c r="I206" s="97">
        <f t="shared" si="64"/>
        <v>0</v>
      </c>
      <c r="J206" s="15">
        <f t="shared" si="64"/>
        <v>5</v>
      </c>
      <c r="K206" s="97">
        <f t="shared" si="64"/>
        <v>20</v>
      </c>
      <c r="L206" s="97"/>
      <c r="M206" s="97"/>
      <c r="N206" s="15">
        <f t="shared" si="64"/>
        <v>1</v>
      </c>
      <c r="O206" s="15">
        <f t="shared" si="64"/>
        <v>4</v>
      </c>
      <c r="P206" s="15">
        <f t="shared" ref="P206:Q206" si="65">SUM(P203:P205)</f>
        <v>0</v>
      </c>
      <c r="Q206" s="15">
        <f t="shared" si="65"/>
        <v>0</v>
      </c>
      <c r="R206" s="15">
        <f t="shared" si="64"/>
        <v>4</v>
      </c>
      <c r="S206" s="15">
        <f t="shared" si="64"/>
        <v>2</v>
      </c>
      <c r="T206" s="15">
        <f t="shared" si="64"/>
        <v>1</v>
      </c>
      <c r="U206" s="15">
        <f>SUM(U203:U205)</f>
        <v>0</v>
      </c>
      <c r="V206" s="97">
        <f t="shared" si="64"/>
        <v>5</v>
      </c>
      <c r="W206" s="15">
        <f>SUM(W203:W205)</f>
        <v>0</v>
      </c>
      <c r="X206" s="15">
        <f>SUM(X203:X205)</f>
        <v>0</v>
      </c>
      <c r="Y206" s="97">
        <f t="shared" si="64"/>
        <v>29</v>
      </c>
      <c r="Z206" s="15">
        <f t="shared" si="64"/>
        <v>1</v>
      </c>
      <c r="AA206" s="15">
        <f t="shared" si="64"/>
        <v>8</v>
      </c>
      <c r="AB206" s="15">
        <f t="shared" si="64"/>
        <v>2</v>
      </c>
      <c r="AC206" s="15">
        <f t="shared" si="64"/>
        <v>0</v>
      </c>
      <c r="AD206" s="15">
        <f>SUM(AD203:AD205)</f>
        <v>0</v>
      </c>
      <c r="AE206" s="39"/>
      <c r="AF206" s="36"/>
    </row>
    <row r="207" spans="1:32" s="11" customFormat="1" x14ac:dyDescent="0.25">
      <c r="A207" s="87"/>
      <c r="B207" s="7" t="s">
        <v>26</v>
      </c>
      <c r="C207" s="21">
        <f>C206+C201+C196+C192+C186+C183+C178+C173</f>
        <v>963</v>
      </c>
      <c r="D207" s="21">
        <f>D206+D201+D196+D192+D186+D183+D178+D173</f>
        <v>827</v>
      </c>
      <c r="E207" s="21">
        <f t="shared" ref="E207:AC207" si="66">E206+E201+E196+E192+E186+E183+E178+E173</f>
        <v>0</v>
      </c>
      <c r="F207" s="103">
        <f t="shared" si="66"/>
        <v>5</v>
      </c>
      <c r="G207" s="21">
        <f t="shared" si="66"/>
        <v>20</v>
      </c>
      <c r="H207" s="21">
        <f t="shared" si="66"/>
        <v>15</v>
      </c>
      <c r="I207" s="103">
        <f t="shared" si="66"/>
        <v>14</v>
      </c>
      <c r="J207" s="21">
        <f t="shared" si="66"/>
        <v>5</v>
      </c>
      <c r="K207" s="103">
        <f t="shared" si="66"/>
        <v>20</v>
      </c>
      <c r="L207" s="103"/>
      <c r="M207" s="103"/>
      <c r="N207" s="21">
        <f t="shared" si="66"/>
        <v>1</v>
      </c>
      <c r="O207" s="21">
        <f t="shared" si="66"/>
        <v>4</v>
      </c>
      <c r="P207" s="21">
        <f t="shared" ref="P207:Q207" si="67">P206+P201+P196+P192+P186+P183+P178+P173</f>
        <v>0</v>
      </c>
      <c r="Q207" s="21">
        <f t="shared" si="67"/>
        <v>0</v>
      </c>
      <c r="R207" s="21">
        <f t="shared" si="66"/>
        <v>4</v>
      </c>
      <c r="S207" s="21">
        <f t="shared" si="66"/>
        <v>2</v>
      </c>
      <c r="T207" s="21">
        <f t="shared" si="66"/>
        <v>1</v>
      </c>
      <c r="U207" s="21">
        <f>U206+U201+U196+U192+U186+U183+U178+U173</f>
        <v>0</v>
      </c>
      <c r="V207" s="103">
        <f t="shared" si="66"/>
        <v>5</v>
      </c>
      <c r="W207" s="21">
        <f>W206+W201+W196+W192+W186+W183+W178+W173</f>
        <v>0</v>
      </c>
      <c r="X207" s="21">
        <f>X206+X201+X196+X192+X186+X183+X178+X173</f>
        <v>0</v>
      </c>
      <c r="Y207" s="103">
        <f t="shared" si="66"/>
        <v>29</v>
      </c>
      <c r="Z207" s="21">
        <f t="shared" si="66"/>
        <v>1</v>
      </c>
      <c r="AA207" s="21">
        <f t="shared" si="66"/>
        <v>8</v>
      </c>
      <c r="AB207" s="21">
        <f t="shared" si="66"/>
        <v>2</v>
      </c>
      <c r="AC207" s="21">
        <f t="shared" si="66"/>
        <v>0</v>
      </c>
      <c r="AD207" s="21">
        <f>AD206+AD201+AD196+AD192+AD186+AD183+AD178+AD173</f>
        <v>0</v>
      </c>
      <c r="AE207" s="39"/>
      <c r="AF207" s="36"/>
    </row>
    <row r="208" spans="1:32" s="11" customFormat="1" ht="25.5" customHeight="1" x14ac:dyDescent="0.25">
      <c r="A208" s="37"/>
      <c r="B208" s="157" t="s">
        <v>173</v>
      </c>
      <c r="C208" s="157"/>
      <c r="D208" s="157"/>
      <c r="E208" s="157"/>
      <c r="F208" s="157"/>
      <c r="G208" s="157"/>
      <c r="H208" s="157"/>
      <c r="I208" s="157"/>
      <c r="J208" s="157"/>
      <c r="K208" s="157"/>
      <c r="L208" s="157"/>
      <c r="M208" s="157"/>
      <c r="N208" s="157"/>
      <c r="O208" s="157"/>
      <c r="P208" s="157"/>
      <c r="Q208" s="157"/>
      <c r="R208" s="157"/>
      <c r="S208" s="157"/>
      <c r="T208" s="157"/>
      <c r="U208" s="157"/>
      <c r="V208" s="157"/>
      <c r="W208" s="157"/>
      <c r="X208" s="157"/>
      <c r="Y208" s="157"/>
      <c r="Z208" s="157"/>
      <c r="AA208" s="157"/>
      <c r="AB208" s="157"/>
      <c r="AC208" s="157"/>
      <c r="AD208" s="157"/>
      <c r="AE208" s="39"/>
      <c r="AF208" s="36"/>
    </row>
    <row r="209" spans="1:32" s="11" customFormat="1" ht="28.5" customHeight="1" x14ac:dyDescent="0.25">
      <c r="A209" s="37"/>
      <c r="B209" s="157" t="s">
        <v>53</v>
      </c>
      <c r="C209" s="157"/>
      <c r="D209" s="157"/>
      <c r="E209" s="157"/>
      <c r="F209" s="157"/>
      <c r="G209" s="157"/>
      <c r="H209" s="157"/>
      <c r="I209" s="157"/>
      <c r="J209" s="157"/>
      <c r="K209" s="157"/>
      <c r="L209" s="157"/>
      <c r="M209" s="157"/>
      <c r="N209" s="157"/>
      <c r="O209" s="157"/>
      <c r="P209" s="157"/>
      <c r="Q209" s="157"/>
      <c r="R209" s="157"/>
      <c r="S209" s="157"/>
      <c r="T209" s="157"/>
      <c r="U209" s="157"/>
      <c r="V209" s="157"/>
      <c r="W209" s="157"/>
      <c r="X209" s="157"/>
      <c r="Y209" s="157"/>
      <c r="Z209" s="157"/>
      <c r="AA209" s="157"/>
      <c r="AB209" s="157"/>
      <c r="AC209" s="157"/>
      <c r="AD209" s="157"/>
      <c r="AE209" s="39"/>
      <c r="AF209" s="36"/>
    </row>
    <row r="210" spans="1:32" s="11" customFormat="1" ht="75" customHeight="1" x14ac:dyDescent="0.25">
      <c r="A210" s="5">
        <v>138</v>
      </c>
      <c r="B210" s="22" t="s">
        <v>188</v>
      </c>
      <c r="C210" s="12">
        <f t="shared" ref="C210:C216" si="68">SUM(D210:AD210)</f>
        <v>13</v>
      </c>
      <c r="D210" s="12">
        <v>0</v>
      </c>
      <c r="E210" s="12">
        <v>1</v>
      </c>
      <c r="F210" s="96">
        <v>0</v>
      </c>
      <c r="G210" s="12">
        <v>0</v>
      </c>
      <c r="H210" s="12">
        <v>0</v>
      </c>
      <c r="I210" s="96">
        <v>4</v>
      </c>
      <c r="J210" s="12">
        <v>2</v>
      </c>
      <c r="K210" s="96">
        <v>0</v>
      </c>
      <c r="L210" s="96"/>
      <c r="M210" s="96"/>
      <c r="N210" s="12">
        <v>0</v>
      </c>
      <c r="O210" s="12">
        <v>6</v>
      </c>
      <c r="P210" s="1" t="s">
        <v>13</v>
      </c>
      <c r="Q210" s="1" t="s">
        <v>13</v>
      </c>
      <c r="R210" s="12">
        <v>0</v>
      </c>
      <c r="S210" s="12">
        <v>0</v>
      </c>
      <c r="T210" s="12">
        <v>0</v>
      </c>
      <c r="U210" s="1" t="s">
        <v>13</v>
      </c>
      <c r="V210" s="96">
        <v>0</v>
      </c>
      <c r="W210" s="1" t="s">
        <v>13</v>
      </c>
      <c r="X210" s="1" t="s">
        <v>13</v>
      </c>
      <c r="Y210" s="96">
        <v>0</v>
      </c>
      <c r="Z210" s="12">
        <v>0</v>
      </c>
      <c r="AA210" s="12">
        <v>0</v>
      </c>
      <c r="AB210" s="12">
        <v>0</v>
      </c>
      <c r="AC210" s="12">
        <v>0</v>
      </c>
      <c r="AD210" s="1" t="s">
        <v>13</v>
      </c>
      <c r="AE210" s="39"/>
      <c r="AF210" s="36"/>
    </row>
    <row r="211" spans="1:32" s="11" customFormat="1" ht="103.5" customHeight="1" x14ac:dyDescent="0.25">
      <c r="A211" s="5">
        <v>139</v>
      </c>
      <c r="B211" s="22" t="s">
        <v>131</v>
      </c>
      <c r="C211" s="12">
        <f t="shared" si="68"/>
        <v>3</v>
      </c>
      <c r="D211" s="12">
        <v>0</v>
      </c>
      <c r="E211" s="12">
        <v>0</v>
      </c>
      <c r="F211" s="96">
        <v>0</v>
      </c>
      <c r="G211" s="12">
        <v>0</v>
      </c>
      <c r="H211" s="12">
        <v>0</v>
      </c>
      <c r="I211" s="96">
        <v>0</v>
      </c>
      <c r="J211" s="12">
        <v>0</v>
      </c>
      <c r="K211" s="96">
        <v>2</v>
      </c>
      <c r="L211" s="96"/>
      <c r="M211" s="96"/>
      <c r="N211" s="12">
        <v>0</v>
      </c>
      <c r="O211" s="12">
        <v>1</v>
      </c>
      <c r="P211" s="1" t="s">
        <v>13</v>
      </c>
      <c r="Q211" s="1" t="s">
        <v>13</v>
      </c>
      <c r="R211" s="12">
        <v>0</v>
      </c>
      <c r="S211" s="12">
        <v>0</v>
      </c>
      <c r="T211" s="12">
        <v>0</v>
      </c>
      <c r="U211" s="1" t="s">
        <v>13</v>
      </c>
      <c r="V211" s="96">
        <v>0</v>
      </c>
      <c r="W211" s="1" t="s">
        <v>13</v>
      </c>
      <c r="X211" s="1" t="s">
        <v>13</v>
      </c>
      <c r="Y211" s="96">
        <v>0</v>
      </c>
      <c r="Z211" s="12">
        <v>0</v>
      </c>
      <c r="AA211" s="12">
        <v>0</v>
      </c>
      <c r="AB211" s="12">
        <v>0</v>
      </c>
      <c r="AC211" s="12">
        <v>0</v>
      </c>
      <c r="AD211" s="1" t="s">
        <v>13</v>
      </c>
      <c r="AE211" s="39"/>
      <c r="AF211" s="36"/>
    </row>
    <row r="212" spans="1:32" s="11" customFormat="1" ht="51.75" customHeight="1" x14ac:dyDescent="0.25">
      <c r="A212" s="5">
        <v>140</v>
      </c>
      <c r="B212" s="78" t="s">
        <v>132</v>
      </c>
      <c r="C212" s="12">
        <f t="shared" si="68"/>
        <v>18</v>
      </c>
      <c r="D212" s="12">
        <v>0</v>
      </c>
      <c r="E212" s="12">
        <v>1</v>
      </c>
      <c r="F212" s="96">
        <v>0</v>
      </c>
      <c r="G212" s="12">
        <v>0</v>
      </c>
      <c r="H212" s="12">
        <v>0</v>
      </c>
      <c r="I212" s="96">
        <v>4</v>
      </c>
      <c r="J212" s="12">
        <v>3</v>
      </c>
      <c r="K212" s="96">
        <v>2</v>
      </c>
      <c r="L212" s="96"/>
      <c r="M212" s="96"/>
      <c r="N212" s="12">
        <v>0</v>
      </c>
      <c r="O212" s="12">
        <v>6</v>
      </c>
      <c r="P212" s="1" t="s">
        <v>13</v>
      </c>
      <c r="Q212" s="1" t="s">
        <v>13</v>
      </c>
      <c r="R212" s="12">
        <v>0</v>
      </c>
      <c r="S212" s="12">
        <v>0</v>
      </c>
      <c r="T212" s="12">
        <v>2</v>
      </c>
      <c r="U212" s="1" t="s">
        <v>13</v>
      </c>
      <c r="V212" s="96">
        <v>0</v>
      </c>
      <c r="W212" s="1" t="s">
        <v>13</v>
      </c>
      <c r="X212" s="1" t="s">
        <v>13</v>
      </c>
      <c r="Y212" s="96">
        <v>0</v>
      </c>
      <c r="Z212" s="12">
        <v>0</v>
      </c>
      <c r="AA212" s="12">
        <v>0</v>
      </c>
      <c r="AB212" s="12">
        <v>0</v>
      </c>
      <c r="AC212" s="12">
        <v>0</v>
      </c>
      <c r="AD212" s="1" t="s">
        <v>13</v>
      </c>
      <c r="AE212" s="39"/>
      <c r="AF212" s="36"/>
    </row>
    <row r="213" spans="1:32" s="11" customFormat="1" ht="38.25" customHeight="1" x14ac:dyDescent="0.25">
      <c r="A213" s="5">
        <v>141</v>
      </c>
      <c r="B213" s="78" t="s">
        <v>127</v>
      </c>
      <c r="C213" s="12">
        <f t="shared" si="68"/>
        <v>21</v>
      </c>
      <c r="D213" s="12">
        <v>0</v>
      </c>
      <c r="E213" s="12">
        <v>1</v>
      </c>
      <c r="F213" s="96">
        <v>0</v>
      </c>
      <c r="G213" s="12">
        <v>0</v>
      </c>
      <c r="H213" s="12">
        <v>0</v>
      </c>
      <c r="I213" s="96">
        <v>2</v>
      </c>
      <c r="J213" s="12">
        <v>4</v>
      </c>
      <c r="K213" s="96">
        <v>2</v>
      </c>
      <c r="L213" s="96"/>
      <c r="M213" s="96"/>
      <c r="N213" s="12">
        <v>0</v>
      </c>
      <c r="O213" s="12">
        <v>6</v>
      </c>
      <c r="P213" s="1" t="s">
        <v>13</v>
      </c>
      <c r="Q213" s="1" t="s">
        <v>13</v>
      </c>
      <c r="R213" s="12">
        <v>0</v>
      </c>
      <c r="S213" s="12">
        <v>0</v>
      </c>
      <c r="T213" s="12">
        <v>2</v>
      </c>
      <c r="U213" s="1" t="s">
        <v>13</v>
      </c>
      <c r="V213" s="96">
        <v>0</v>
      </c>
      <c r="W213" s="1" t="s">
        <v>13</v>
      </c>
      <c r="X213" s="1" t="s">
        <v>13</v>
      </c>
      <c r="Y213" s="96">
        <v>3</v>
      </c>
      <c r="Z213" s="12">
        <v>0</v>
      </c>
      <c r="AA213" s="12">
        <v>0</v>
      </c>
      <c r="AB213" s="12">
        <v>1</v>
      </c>
      <c r="AC213" s="12">
        <v>0</v>
      </c>
      <c r="AD213" s="1" t="s">
        <v>13</v>
      </c>
      <c r="AE213" s="39"/>
      <c r="AF213" s="36"/>
    </row>
    <row r="214" spans="1:32" s="11" customFormat="1" ht="92.25" customHeight="1" x14ac:dyDescent="0.25">
      <c r="A214" s="5">
        <v>142</v>
      </c>
      <c r="B214" s="78" t="s">
        <v>128</v>
      </c>
      <c r="C214" s="12">
        <f t="shared" si="68"/>
        <v>7</v>
      </c>
      <c r="D214" s="12">
        <v>0</v>
      </c>
      <c r="E214" s="12">
        <v>0</v>
      </c>
      <c r="F214" s="96">
        <v>0</v>
      </c>
      <c r="G214" s="12">
        <v>0</v>
      </c>
      <c r="H214" s="12">
        <v>0</v>
      </c>
      <c r="I214" s="96">
        <v>1</v>
      </c>
      <c r="J214" s="12">
        <v>0</v>
      </c>
      <c r="K214" s="96">
        <v>1</v>
      </c>
      <c r="L214" s="96"/>
      <c r="M214" s="96"/>
      <c r="N214" s="12">
        <v>0</v>
      </c>
      <c r="O214" s="12">
        <v>5</v>
      </c>
      <c r="P214" s="1" t="s">
        <v>13</v>
      </c>
      <c r="Q214" s="1" t="s">
        <v>13</v>
      </c>
      <c r="R214" s="12">
        <v>0</v>
      </c>
      <c r="S214" s="12">
        <v>0</v>
      </c>
      <c r="T214" s="12">
        <v>0</v>
      </c>
      <c r="U214" s="1" t="s">
        <v>13</v>
      </c>
      <c r="V214" s="96">
        <v>0</v>
      </c>
      <c r="W214" s="1" t="s">
        <v>13</v>
      </c>
      <c r="X214" s="1" t="s">
        <v>13</v>
      </c>
      <c r="Y214" s="96">
        <v>0</v>
      </c>
      <c r="Z214" s="12">
        <v>0</v>
      </c>
      <c r="AA214" s="12">
        <v>0</v>
      </c>
      <c r="AB214" s="12">
        <v>0</v>
      </c>
      <c r="AC214" s="12">
        <v>0</v>
      </c>
      <c r="AD214" s="1" t="s">
        <v>13</v>
      </c>
      <c r="AE214" s="39"/>
      <c r="AF214" s="36"/>
    </row>
    <row r="215" spans="1:32" s="11" customFormat="1" ht="95.25" customHeight="1" x14ac:dyDescent="0.25">
      <c r="A215" s="5">
        <v>143</v>
      </c>
      <c r="B215" s="78" t="s">
        <v>129</v>
      </c>
      <c r="C215" s="12">
        <f t="shared" si="68"/>
        <v>13</v>
      </c>
      <c r="D215" s="12">
        <v>0</v>
      </c>
      <c r="E215" s="12">
        <v>0</v>
      </c>
      <c r="F215" s="96">
        <v>0</v>
      </c>
      <c r="G215" s="12">
        <v>0</v>
      </c>
      <c r="H215" s="12">
        <v>0</v>
      </c>
      <c r="I215" s="96">
        <v>0</v>
      </c>
      <c r="J215" s="12">
        <v>3</v>
      </c>
      <c r="K215" s="96">
        <v>2</v>
      </c>
      <c r="L215" s="96"/>
      <c r="M215" s="96"/>
      <c r="N215" s="12">
        <v>0</v>
      </c>
      <c r="O215" s="12">
        <v>6</v>
      </c>
      <c r="P215" s="1" t="s">
        <v>13</v>
      </c>
      <c r="Q215" s="1" t="s">
        <v>13</v>
      </c>
      <c r="R215" s="12">
        <v>0</v>
      </c>
      <c r="S215" s="12">
        <v>0</v>
      </c>
      <c r="T215" s="12">
        <v>2</v>
      </c>
      <c r="U215" s="1" t="s">
        <v>13</v>
      </c>
      <c r="V215" s="96">
        <v>0</v>
      </c>
      <c r="W215" s="1" t="s">
        <v>13</v>
      </c>
      <c r="X215" s="1" t="s">
        <v>13</v>
      </c>
      <c r="Y215" s="96">
        <v>0</v>
      </c>
      <c r="Z215" s="12">
        <v>0</v>
      </c>
      <c r="AA215" s="12">
        <v>0</v>
      </c>
      <c r="AB215" s="12">
        <v>0</v>
      </c>
      <c r="AC215" s="12">
        <v>0</v>
      </c>
      <c r="AD215" s="1" t="s">
        <v>13</v>
      </c>
      <c r="AE215" s="39"/>
      <c r="AF215" s="36"/>
    </row>
    <row r="216" spans="1:32" s="11" customFormat="1" x14ac:dyDescent="0.25">
      <c r="A216" s="5">
        <v>144</v>
      </c>
      <c r="B216" s="22" t="s">
        <v>130</v>
      </c>
      <c r="C216" s="12">
        <f t="shared" si="68"/>
        <v>15</v>
      </c>
      <c r="D216" s="12">
        <v>0</v>
      </c>
      <c r="E216" s="12">
        <v>0</v>
      </c>
      <c r="F216" s="96">
        <v>0</v>
      </c>
      <c r="G216" s="12">
        <v>0</v>
      </c>
      <c r="H216" s="12">
        <v>0</v>
      </c>
      <c r="I216" s="96">
        <v>1</v>
      </c>
      <c r="J216" s="12">
        <v>2</v>
      </c>
      <c r="K216" s="96">
        <v>1</v>
      </c>
      <c r="L216" s="96"/>
      <c r="M216" s="96"/>
      <c r="N216" s="12">
        <v>0</v>
      </c>
      <c r="O216" s="12">
        <v>2</v>
      </c>
      <c r="P216" s="1" t="s">
        <v>13</v>
      </c>
      <c r="Q216" s="1" t="s">
        <v>13</v>
      </c>
      <c r="R216" s="12">
        <v>0</v>
      </c>
      <c r="S216" s="12">
        <v>0</v>
      </c>
      <c r="T216" s="12">
        <v>0</v>
      </c>
      <c r="U216" s="1" t="s">
        <v>13</v>
      </c>
      <c r="V216" s="96">
        <v>6</v>
      </c>
      <c r="W216" s="1" t="s">
        <v>13</v>
      </c>
      <c r="X216" s="1" t="s">
        <v>13</v>
      </c>
      <c r="Y216" s="96">
        <v>0</v>
      </c>
      <c r="Z216" s="12">
        <v>1</v>
      </c>
      <c r="AA216" s="12">
        <v>0</v>
      </c>
      <c r="AB216" s="12">
        <v>0</v>
      </c>
      <c r="AC216" s="12">
        <v>2</v>
      </c>
      <c r="AD216" s="1" t="s">
        <v>13</v>
      </c>
      <c r="AE216" s="39"/>
      <c r="AF216" s="36"/>
    </row>
    <row r="217" spans="1:32" s="11" customFormat="1" x14ac:dyDescent="0.25">
      <c r="A217" s="26">
        <v>7</v>
      </c>
      <c r="B217" s="7" t="s">
        <v>25</v>
      </c>
      <c r="C217" s="15">
        <f>SUM(C210:C216)</f>
        <v>90</v>
      </c>
      <c r="D217" s="15">
        <f t="shared" ref="D217:AC217" si="69">SUM(D210:D216)</f>
        <v>0</v>
      </c>
      <c r="E217" s="15">
        <f t="shared" si="69"/>
        <v>3</v>
      </c>
      <c r="F217" s="97">
        <f t="shared" si="69"/>
        <v>0</v>
      </c>
      <c r="G217" s="15">
        <f t="shared" si="69"/>
        <v>0</v>
      </c>
      <c r="H217" s="15">
        <f t="shared" si="69"/>
        <v>0</v>
      </c>
      <c r="I217" s="97">
        <f t="shared" si="69"/>
        <v>12</v>
      </c>
      <c r="J217" s="15">
        <f t="shared" si="69"/>
        <v>14</v>
      </c>
      <c r="K217" s="97">
        <f t="shared" si="69"/>
        <v>10</v>
      </c>
      <c r="L217" s="97"/>
      <c r="M217" s="97"/>
      <c r="N217" s="15">
        <f t="shared" si="69"/>
        <v>0</v>
      </c>
      <c r="O217" s="15">
        <f t="shared" si="69"/>
        <v>32</v>
      </c>
      <c r="P217" s="15">
        <f t="shared" ref="P217:Q217" si="70">SUM(P210:P216)</f>
        <v>0</v>
      </c>
      <c r="Q217" s="15">
        <f t="shared" si="70"/>
        <v>0</v>
      </c>
      <c r="R217" s="15">
        <f t="shared" si="69"/>
        <v>0</v>
      </c>
      <c r="S217" s="15">
        <f t="shared" si="69"/>
        <v>0</v>
      </c>
      <c r="T217" s="15">
        <f t="shared" si="69"/>
        <v>6</v>
      </c>
      <c r="U217" s="15">
        <f>SUM(U210:U216)</f>
        <v>0</v>
      </c>
      <c r="V217" s="97">
        <f t="shared" si="69"/>
        <v>6</v>
      </c>
      <c r="W217" s="15">
        <f>SUM(W210:W216)</f>
        <v>0</v>
      </c>
      <c r="X217" s="15">
        <f>SUM(X210:X216)</f>
        <v>0</v>
      </c>
      <c r="Y217" s="97">
        <f t="shared" si="69"/>
        <v>3</v>
      </c>
      <c r="Z217" s="15">
        <f t="shared" si="69"/>
        <v>1</v>
      </c>
      <c r="AA217" s="15">
        <f t="shared" si="69"/>
        <v>0</v>
      </c>
      <c r="AB217" s="15">
        <f t="shared" si="69"/>
        <v>1</v>
      </c>
      <c r="AC217" s="15">
        <f t="shared" si="69"/>
        <v>2</v>
      </c>
      <c r="AD217" s="15">
        <f>SUM(AD210:AD216)</f>
        <v>0</v>
      </c>
      <c r="AE217" s="39"/>
      <c r="AF217" s="36"/>
    </row>
    <row r="218" spans="1:32" s="11" customFormat="1" ht="28.5" customHeight="1" x14ac:dyDescent="0.25">
      <c r="A218" s="37"/>
      <c r="B218" s="157" t="s">
        <v>158</v>
      </c>
      <c r="C218" s="157"/>
      <c r="D218" s="157"/>
      <c r="E218" s="157"/>
      <c r="F218" s="157"/>
      <c r="G218" s="157"/>
      <c r="H218" s="157"/>
      <c r="I218" s="157"/>
      <c r="J218" s="157"/>
      <c r="K218" s="157"/>
      <c r="L218" s="157"/>
      <c r="M218" s="157"/>
      <c r="N218" s="157"/>
      <c r="O218" s="157"/>
      <c r="P218" s="157"/>
      <c r="Q218" s="157"/>
      <c r="R218" s="157"/>
      <c r="S218" s="157"/>
      <c r="T218" s="157"/>
      <c r="U218" s="157"/>
      <c r="V218" s="157"/>
      <c r="W218" s="157"/>
      <c r="X218" s="157"/>
      <c r="Y218" s="157"/>
      <c r="Z218" s="157"/>
      <c r="AA218" s="157"/>
      <c r="AB218" s="157"/>
      <c r="AC218" s="157"/>
      <c r="AD218" s="157"/>
      <c r="AE218" s="39"/>
      <c r="AF218" s="36"/>
    </row>
    <row r="219" spans="1:32" s="11" customFormat="1" ht="35.25" customHeight="1" x14ac:dyDescent="0.25">
      <c r="A219" s="5">
        <v>145</v>
      </c>
      <c r="B219" s="19" t="s">
        <v>125</v>
      </c>
      <c r="C219" s="12">
        <f>SUM(D219:AD219)</f>
        <v>0</v>
      </c>
      <c r="D219" s="12">
        <v>0</v>
      </c>
      <c r="E219" s="1" t="s">
        <v>13</v>
      </c>
      <c r="F219" s="101" t="s">
        <v>13</v>
      </c>
      <c r="G219" s="1" t="s">
        <v>13</v>
      </c>
      <c r="H219" s="13">
        <v>0</v>
      </c>
      <c r="I219" s="101" t="s">
        <v>13</v>
      </c>
      <c r="J219" s="1" t="s">
        <v>13</v>
      </c>
      <c r="K219" s="101" t="s">
        <v>13</v>
      </c>
      <c r="L219" s="101"/>
      <c r="M219" s="101"/>
      <c r="N219" s="1" t="s">
        <v>13</v>
      </c>
      <c r="O219" s="1" t="s">
        <v>13</v>
      </c>
      <c r="P219" s="1" t="s">
        <v>13</v>
      </c>
      <c r="Q219" s="1" t="s">
        <v>13</v>
      </c>
      <c r="R219" s="1" t="s">
        <v>13</v>
      </c>
      <c r="S219" s="1" t="s">
        <v>13</v>
      </c>
      <c r="T219" s="1" t="s">
        <v>13</v>
      </c>
      <c r="U219" s="1" t="s">
        <v>13</v>
      </c>
      <c r="V219" s="101" t="s">
        <v>13</v>
      </c>
      <c r="W219" s="1" t="s">
        <v>13</v>
      </c>
      <c r="X219" s="1" t="s">
        <v>13</v>
      </c>
      <c r="Y219" s="10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39"/>
      <c r="AF219" s="36"/>
    </row>
    <row r="220" spans="1:32" s="11" customFormat="1" ht="55.5" customHeight="1" x14ac:dyDescent="0.25">
      <c r="A220" s="5">
        <v>146</v>
      </c>
      <c r="B220" s="19" t="s">
        <v>155</v>
      </c>
      <c r="C220" s="12">
        <f>SUM(D220:AD220)</f>
        <v>0</v>
      </c>
      <c r="D220" s="12">
        <v>0</v>
      </c>
      <c r="E220" s="1" t="s">
        <v>13</v>
      </c>
      <c r="F220" s="101" t="s">
        <v>13</v>
      </c>
      <c r="G220" s="1" t="s">
        <v>13</v>
      </c>
      <c r="H220" s="13">
        <v>0</v>
      </c>
      <c r="I220" s="101" t="s">
        <v>13</v>
      </c>
      <c r="J220" s="1" t="s">
        <v>13</v>
      </c>
      <c r="K220" s="101" t="s">
        <v>13</v>
      </c>
      <c r="L220" s="101"/>
      <c r="M220" s="101"/>
      <c r="N220" s="1" t="s">
        <v>13</v>
      </c>
      <c r="O220" s="1" t="s">
        <v>13</v>
      </c>
      <c r="P220" s="1" t="s">
        <v>13</v>
      </c>
      <c r="Q220" s="1" t="s">
        <v>13</v>
      </c>
      <c r="R220" s="1" t="s">
        <v>13</v>
      </c>
      <c r="S220" s="1" t="s">
        <v>13</v>
      </c>
      <c r="T220" s="1" t="s">
        <v>13</v>
      </c>
      <c r="U220" s="1" t="s">
        <v>13</v>
      </c>
      <c r="V220" s="101" t="s">
        <v>13</v>
      </c>
      <c r="W220" s="1" t="s">
        <v>13</v>
      </c>
      <c r="X220" s="1" t="s">
        <v>13</v>
      </c>
      <c r="Y220" s="10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39"/>
      <c r="AF220" s="36"/>
    </row>
    <row r="221" spans="1:32" s="11" customFormat="1" ht="51.75" customHeight="1" x14ac:dyDescent="0.25">
      <c r="A221" s="5">
        <v>147</v>
      </c>
      <c r="B221" s="19" t="s">
        <v>154</v>
      </c>
      <c r="C221" s="12">
        <f>SUM(D221:AD221)</f>
        <v>0</v>
      </c>
      <c r="D221" s="12">
        <v>0</v>
      </c>
      <c r="E221" s="1" t="s">
        <v>13</v>
      </c>
      <c r="F221" s="101" t="s">
        <v>13</v>
      </c>
      <c r="G221" s="1" t="s">
        <v>13</v>
      </c>
      <c r="H221" s="13">
        <v>0</v>
      </c>
      <c r="I221" s="101" t="s">
        <v>13</v>
      </c>
      <c r="J221" s="1" t="s">
        <v>13</v>
      </c>
      <c r="K221" s="101" t="s">
        <v>13</v>
      </c>
      <c r="L221" s="101"/>
      <c r="M221" s="101"/>
      <c r="N221" s="1" t="s">
        <v>13</v>
      </c>
      <c r="O221" s="1" t="s">
        <v>13</v>
      </c>
      <c r="P221" s="1" t="s">
        <v>13</v>
      </c>
      <c r="Q221" s="1" t="s">
        <v>13</v>
      </c>
      <c r="R221" s="1" t="s">
        <v>13</v>
      </c>
      <c r="S221" s="1" t="s">
        <v>13</v>
      </c>
      <c r="T221" s="1" t="s">
        <v>13</v>
      </c>
      <c r="U221" s="1" t="s">
        <v>13</v>
      </c>
      <c r="V221" s="101" t="s">
        <v>13</v>
      </c>
      <c r="W221" s="1" t="s">
        <v>13</v>
      </c>
      <c r="X221" s="1" t="s">
        <v>13</v>
      </c>
      <c r="Y221" s="10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39"/>
      <c r="AF221" s="36"/>
    </row>
    <row r="222" spans="1:32" s="11" customFormat="1" ht="38.25" customHeight="1" x14ac:dyDescent="0.25">
      <c r="A222" s="5">
        <v>148</v>
      </c>
      <c r="B222" s="19" t="s">
        <v>156</v>
      </c>
      <c r="C222" s="12">
        <f>SUM(D222:AD222)</f>
        <v>0</v>
      </c>
      <c r="D222" s="12">
        <v>0</v>
      </c>
      <c r="E222" s="1" t="s">
        <v>13</v>
      </c>
      <c r="F222" s="101" t="s">
        <v>13</v>
      </c>
      <c r="G222" s="1" t="s">
        <v>13</v>
      </c>
      <c r="H222" s="13">
        <v>0</v>
      </c>
      <c r="I222" s="101" t="s">
        <v>13</v>
      </c>
      <c r="J222" s="1" t="s">
        <v>13</v>
      </c>
      <c r="K222" s="101" t="s">
        <v>13</v>
      </c>
      <c r="L222" s="101"/>
      <c r="M222" s="101"/>
      <c r="N222" s="1" t="s">
        <v>13</v>
      </c>
      <c r="O222" s="1" t="s">
        <v>13</v>
      </c>
      <c r="P222" s="1" t="s">
        <v>13</v>
      </c>
      <c r="Q222" s="1" t="s">
        <v>13</v>
      </c>
      <c r="R222" s="1" t="s">
        <v>13</v>
      </c>
      <c r="S222" s="1" t="s">
        <v>13</v>
      </c>
      <c r="T222" s="1" t="s">
        <v>13</v>
      </c>
      <c r="U222" s="1" t="s">
        <v>13</v>
      </c>
      <c r="V222" s="101" t="s">
        <v>13</v>
      </c>
      <c r="W222" s="1" t="s">
        <v>13</v>
      </c>
      <c r="X222" s="1" t="s">
        <v>13</v>
      </c>
      <c r="Y222" s="10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39"/>
      <c r="AF222" s="36"/>
    </row>
    <row r="223" spans="1:32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>SUM(D219:D222)</f>
        <v>0</v>
      </c>
      <c r="E223" s="15">
        <f t="shared" ref="E223:AC223" si="71">SUM(E219:E222)</f>
        <v>0</v>
      </c>
      <c r="F223" s="97">
        <f t="shared" si="71"/>
        <v>0</v>
      </c>
      <c r="G223" s="15">
        <f t="shared" si="71"/>
        <v>0</v>
      </c>
      <c r="H223" s="15">
        <f t="shared" si="71"/>
        <v>0</v>
      </c>
      <c r="I223" s="97">
        <f t="shared" si="71"/>
        <v>0</v>
      </c>
      <c r="J223" s="15">
        <f t="shared" si="71"/>
        <v>0</v>
      </c>
      <c r="K223" s="97">
        <f t="shared" si="71"/>
        <v>0</v>
      </c>
      <c r="L223" s="97"/>
      <c r="M223" s="97"/>
      <c r="N223" s="15">
        <f t="shared" si="71"/>
        <v>0</v>
      </c>
      <c r="O223" s="15">
        <f t="shared" si="71"/>
        <v>0</v>
      </c>
      <c r="P223" s="15">
        <f t="shared" ref="P223:Q223" si="72">SUM(P219:P222)</f>
        <v>0</v>
      </c>
      <c r="Q223" s="15">
        <f t="shared" si="72"/>
        <v>0</v>
      </c>
      <c r="R223" s="15">
        <f t="shared" si="71"/>
        <v>0</v>
      </c>
      <c r="S223" s="15">
        <f t="shared" si="71"/>
        <v>0</v>
      </c>
      <c r="T223" s="15">
        <f t="shared" si="71"/>
        <v>0</v>
      </c>
      <c r="U223" s="15">
        <f>SUM(U219:U222)</f>
        <v>0</v>
      </c>
      <c r="V223" s="97">
        <f t="shared" si="71"/>
        <v>0</v>
      </c>
      <c r="W223" s="15">
        <f>SUM(W219:W222)</f>
        <v>0</v>
      </c>
      <c r="X223" s="15">
        <f>SUM(X219:X222)</f>
        <v>0</v>
      </c>
      <c r="Y223" s="97">
        <f t="shared" si="71"/>
        <v>0</v>
      </c>
      <c r="Z223" s="15">
        <f t="shared" si="71"/>
        <v>0</v>
      </c>
      <c r="AA223" s="15">
        <f t="shared" si="71"/>
        <v>0</v>
      </c>
      <c r="AB223" s="15">
        <f t="shared" si="71"/>
        <v>0</v>
      </c>
      <c r="AC223" s="15">
        <f t="shared" si="71"/>
        <v>0</v>
      </c>
      <c r="AD223" s="15">
        <f>SUM(AD219:AD222)</f>
        <v>0</v>
      </c>
      <c r="AE223" s="39"/>
      <c r="AF223" s="36"/>
    </row>
    <row r="224" spans="1:32" ht="41.25" customHeight="1" x14ac:dyDescent="0.25">
      <c r="A224" s="38"/>
      <c r="B224" s="156" t="s">
        <v>44</v>
      </c>
      <c r="C224" s="156"/>
      <c r="D224" s="156"/>
      <c r="E224" s="156"/>
      <c r="F224" s="156"/>
      <c r="G224" s="156"/>
      <c r="H224" s="156"/>
      <c r="I224" s="156"/>
      <c r="J224" s="156"/>
      <c r="K224" s="156"/>
      <c r="L224" s="156"/>
      <c r="M224" s="156"/>
      <c r="N224" s="156"/>
      <c r="O224" s="156"/>
      <c r="P224" s="156"/>
      <c r="Q224" s="156"/>
      <c r="R224" s="156"/>
      <c r="S224" s="156"/>
      <c r="T224" s="156"/>
      <c r="U224" s="156"/>
      <c r="V224" s="156"/>
      <c r="W224" s="156"/>
      <c r="X224" s="156"/>
      <c r="Y224" s="156"/>
      <c r="Z224" s="156"/>
      <c r="AA224" s="156"/>
      <c r="AB224" s="156"/>
      <c r="AC224" s="156"/>
      <c r="AD224" s="156"/>
    </row>
    <row r="225" spans="1:32" ht="126" customHeight="1" x14ac:dyDescent="0.25">
      <c r="A225" s="5">
        <v>149</v>
      </c>
      <c r="B225" s="10" t="s">
        <v>65</v>
      </c>
      <c r="C225" s="12">
        <f>SUM(D225:AD225)</f>
        <v>0</v>
      </c>
      <c r="D225" s="12">
        <v>0</v>
      </c>
      <c r="E225" s="12">
        <v>0</v>
      </c>
      <c r="F225" s="96">
        <v>0</v>
      </c>
      <c r="G225" s="12">
        <v>0</v>
      </c>
      <c r="H225" s="12">
        <v>0</v>
      </c>
      <c r="I225" s="96">
        <v>0</v>
      </c>
      <c r="J225" s="12">
        <v>0</v>
      </c>
      <c r="K225" s="96">
        <v>0</v>
      </c>
      <c r="L225" s="96"/>
      <c r="M225" s="96"/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96">
        <v>0</v>
      </c>
      <c r="W225" s="12">
        <v>0</v>
      </c>
      <c r="X225" s="12">
        <v>0</v>
      </c>
      <c r="Y225" s="96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</row>
    <row r="226" spans="1:32" s="11" customFormat="1" x14ac:dyDescent="0.25">
      <c r="A226" s="26">
        <v>1</v>
      </c>
      <c r="B226" s="7" t="s">
        <v>25</v>
      </c>
      <c r="C226" s="15">
        <f>SUM(C225:C225)</f>
        <v>0</v>
      </c>
      <c r="D226" s="15">
        <f t="shared" ref="D226:AC226" si="73">SUM(D225:D225)</f>
        <v>0</v>
      </c>
      <c r="E226" s="15">
        <f t="shared" si="73"/>
        <v>0</v>
      </c>
      <c r="F226" s="97">
        <f t="shared" si="73"/>
        <v>0</v>
      </c>
      <c r="G226" s="15">
        <f t="shared" si="73"/>
        <v>0</v>
      </c>
      <c r="H226" s="15">
        <f t="shared" si="73"/>
        <v>0</v>
      </c>
      <c r="I226" s="97">
        <f t="shared" si="73"/>
        <v>0</v>
      </c>
      <c r="J226" s="15">
        <f t="shared" si="73"/>
        <v>0</v>
      </c>
      <c r="K226" s="97">
        <f t="shared" si="73"/>
        <v>0</v>
      </c>
      <c r="L226" s="97"/>
      <c r="M226" s="97"/>
      <c r="N226" s="15">
        <f t="shared" si="73"/>
        <v>0</v>
      </c>
      <c r="O226" s="15">
        <f t="shared" si="73"/>
        <v>0</v>
      </c>
      <c r="P226" s="15">
        <f t="shared" ref="P226:Q226" si="74">SUM(P225:P225)</f>
        <v>0</v>
      </c>
      <c r="Q226" s="15">
        <f t="shared" si="74"/>
        <v>0</v>
      </c>
      <c r="R226" s="15">
        <f t="shared" si="73"/>
        <v>0</v>
      </c>
      <c r="S226" s="15">
        <f t="shared" si="73"/>
        <v>0</v>
      </c>
      <c r="T226" s="15">
        <f t="shared" si="73"/>
        <v>0</v>
      </c>
      <c r="U226" s="15">
        <f>SUM(U225:U225)</f>
        <v>0</v>
      </c>
      <c r="V226" s="97">
        <f t="shared" si="73"/>
        <v>0</v>
      </c>
      <c r="W226" s="15">
        <f>SUM(W225:W225)</f>
        <v>0</v>
      </c>
      <c r="X226" s="15">
        <f>SUM(X225:X225)</f>
        <v>0</v>
      </c>
      <c r="Y226" s="97">
        <f t="shared" si="73"/>
        <v>0</v>
      </c>
      <c r="Z226" s="15">
        <f t="shared" si="73"/>
        <v>0</v>
      </c>
      <c r="AA226" s="15">
        <f t="shared" si="73"/>
        <v>0</v>
      </c>
      <c r="AB226" s="15">
        <f t="shared" si="73"/>
        <v>0</v>
      </c>
      <c r="AC226" s="15">
        <f t="shared" si="73"/>
        <v>0</v>
      </c>
      <c r="AD226" s="15">
        <f>SUM(AD225:AD225)</f>
        <v>0</v>
      </c>
      <c r="AE226" s="39"/>
      <c r="AF226" s="36"/>
    </row>
    <row r="227" spans="1:32" s="11" customFormat="1" ht="20.25" customHeight="1" x14ac:dyDescent="0.25">
      <c r="A227" s="37"/>
      <c r="B227" s="157" t="s">
        <v>107</v>
      </c>
      <c r="C227" s="157"/>
      <c r="D227" s="157"/>
      <c r="E227" s="157"/>
      <c r="F227" s="157"/>
      <c r="G227" s="157"/>
      <c r="H227" s="157"/>
      <c r="I227" s="157"/>
      <c r="J227" s="157"/>
      <c r="K227" s="157"/>
      <c r="L227" s="157"/>
      <c r="M227" s="157"/>
      <c r="N227" s="157"/>
      <c r="O227" s="157"/>
      <c r="P227" s="157"/>
      <c r="Q227" s="157"/>
      <c r="R227" s="157"/>
      <c r="S227" s="157"/>
      <c r="T227" s="157"/>
      <c r="U227" s="157"/>
      <c r="V227" s="157"/>
      <c r="W227" s="157"/>
      <c r="X227" s="157"/>
      <c r="Y227" s="157"/>
      <c r="Z227" s="157"/>
      <c r="AA227" s="157"/>
      <c r="AB227" s="157"/>
      <c r="AC227" s="157"/>
      <c r="AD227" s="157"/>
      <c r="AE227" s="39"/>
      <c r="AF227" s="36"/>
    </row>
    <row r="228" spans="1:32" s="11" customFormat="1" ht="30" x14ac:dyDescent="0.25">
      <c r="A228" s="5">
        <v>150</v>
      </c>
      <c r="B228" s="9" t="s">
        <v>141</v>
      </c>
      <c r="C228" s="34">
        <f>SUM(D228:AD228)</f>
        <v>0</v>
      </c>
      <c r="D228" s="12">
        <v>0</v>
      </c>
      <c r="E228" s="12">
        <v>0</v>
      </c>
      <c r="F228" s="96">
        <v>0</v>
      </c>
      <c r="G228" s="12">
        <v>0</v>
      </c>
      <c r="H228" s="12">
        <v>0</v>
      </c>
      <c r="I228" s="96">
        <v>0</v>
      </c>
      <c r="J228" s="12">
        <v>0</v>
      </c>
      <c r="K228" s="96">
        <v>0</v>
      </c>
      <c r="L228" s="96"/>
      <c r="M228" s="96"/>
      <c r="N228" s="12">
        <v>0</v>
      </c>
      <c r="O228" s="12">
        <v>0</v>
      </c>
      <c r="P228" s="1" t="s">
        <v>13</v>
      </c>
      <c r="Q228" s="1" t="s">
        <v>13</v>
      </c>
      <c r="R228" s="12">
        <v>0</v>
      </c>
      <c r="S228" s="12">
        <v>0</v>
      </c>
      <c r="T228" s="12">
        <v>0</v>
      </c>
      <c r="U228" s="1" t="s">
        <v>13</v>
      </c>
      <c r="V228" s="96">
        <v>0</v>
      </c>
      <c r="W228" s="1" t="s">
        <v>13</v>
      </c>
      <c r="X228" s="1" t="s">
        <v>13</v>
      </c>
      <c r="Y228" s="96">
        <v>0</v>
      </c>
      <c r="Z228" s="12">
        <v>0</v>
      </c>
      <c r="AA228" s="12">
        <v>0</v>
      </c>
      <c r="AB228" s="12">
        <v>0</v>
      </c>
      <c r="AC228" s="12">
        <v>0</v>
      </c>
      <c r="AD228" s="1" t="s">
        <v>13</v>
      </c>
      <c r="AE228" s="39"/>
      <c r="AF228" s="36"/>
    </row>
    <row r="229" spans="1:32" s="11" customFormat="1" x14ac:dyDescent="0.25">
      <c r="A229" s="26">
        <v>1</v>
      </c>
      <c r="B229" s="7" t="s">
        <v>25</v>
      </c>
      <c r="C229" s="17">
        <f>SUM(C228:C228)</f>
        <v>0</v>
      </c>
      <c r="D229" s="17">
        <f>SUM(D228:D228)</f>
        <v>0</v>
      </c>
      <c r="E229" s="15">
        <f t="shared" ref="E229:AC229" si="75">SUM(E228:E228)</f>
        <v>0</v>
      </c>
      <c r="F229" s="97">
        <f t="shared" si="75"/>
        <v>0</v>
      </c>
      <c r="G229" s="15">
        <f t="shared" si="75"/>
        <v>0</v>
      </c>
      <c r="H229" s="15">
        <f t="shared" si="75"/>
        <v>0</v>
      </c>
      <c r="I229" s="97">
        <f t="shared" si="75"/>
        <v>0</v>
      </c>
      <c r="J229" s="15">
        <f t="shared" si="75"/>
        <v>0</v>
      </c>
      <c r="K229" s="97">
        <f t="shared" si="75"/>
        <v>0</v>
      </c>
      <c r="L229" s="97"/>
      <c r="M229" s="97"/>
      <c r="N229" s="15">
        <f t="shared" si="75"/>
        <v>0</v>
      </c>
      <c r="O229" s="15">
        <f t="shared" si="75"/>
        <v>0</v>
      </c>
      <c r="P229" s="15">
        <f t="shared" ref="P229:Q229" si="76">SUM(P228:P228)</f>
        <v>0</v>
      </c>
      <c r="Q229" s="15">
        <f t="shared" si="76"/>
        <v>0</v>
      </c>
      <c r="R229" s="15">
        <f t="shared" si="75"/>
        <v>0</v>
      </c>
      <c r="S229" s="15">
        <f t="shared" si="75"/>
        <v>0</v>
      </c>
      <c r="T229" s="15">
        <f t="shared" si="75"/>
        <v>0</v>
      </c>
      <c r="U229" s="15">
        <f>SUM(U228:U228)</f>
        <v>0</v>
      </c>
      <c r="V229" s="97">
        <f t="shared" si="75"/>
        <v>0</v>
      </c>
      <c r="W229" s="15">
        <f>SUM(W228:W228)</f>
        <v>0</v>
      </c>
      <c r="X229" s="15">
        <f>SUM(X228:X228)</f>
        <v>0</v>
      </c>
      <c r="Y229" s="97">
        <f t="shared" si="75"/>
        <v>0</v>
      </c>
      <c r="Z229" s="15">
        <f t="shared" si="75"/>
        <v>0</v>
      </c>
      <c r="AA229" s="15">
        <f t="shared" si="75"/>
        <v>0</v>
      </c>
      <c r="AB229" s="15">
        <f t="shared" si="75"/>
        <v>0</v>
      </c>
      <c r="AC229" s="15">
        <f t="shared" si="75"/>
        <v>0</v>
      </c>
      <c r="AD229" s="15">
        <f>SUM(AD228:AD228)</f>
        <v>0</v>
      </c>
      <c r="AE229" s="39"/>
      <c r="AF229" s="36"/>
    </row>
    <row r="230" spans="1:32" s="11" customFormat="1" ht="21" customHeight="1" x14ac:dyDescent="0.25">
      <c r="A230" s="37"/>
      <c r="B230" s="157" t="s">
        <v>189</v>
      </c>
      <c r="C230" s="157"/>
      <c r="D230" s="157"/>
      <c r="E230" s="157"/>
      <c r="F230" s="157"/>
      <c r="G230" s="157"/>
      <c r="H230" s="157"/>
      <c r="I230" s="157"/>
      <c r="J230" s="157"/>
      <c r="K230" s="157"/>
      <c r="L230" s="157"/>
      <c r="M230" s="157"/>
      <c r="N230" s="157"/>
      <c r="O230" s="157"/>
      <c r="P230" s="157"/>
      <c r="Q230" s="157"/>
      <c r="R230" s="157"/>
      <c r="S230" s="157"/>
      <c r="T230" s="157"/>
      <c r="U230" s="157"/>
      <c r="V230" s="157"/>
      <c r="W230" s="157"/>
      <c r="X230" s="157"/>
      <c r="Y230" s="157"/>
      <c r="Z230" s="157"/>
      <c r="AA230" s="157"/>
      <c r="AB230" s="157"/>
      <c r="AC230" s="157"/>
      <c r="AD230" s="157"/>
      <c r="AE230" s="39"/>
      <c r="AF230" s="36"/>
    </row>
    <row r="231" spans="1:32" s="11" customFormat="1" ht="30" x14ac:dyDescent="0.25">
      <c r="A231" s="5">
        <v>151</v>
      </c>
      <c r="B231" s="9" t="s">
        <v>190</v>
      </c>
      <c r="C231" s="34">
        <f>SUM(D231:AD231)</f>
        <v>0</v>
      </c>
      <c r="D231" s="12">
        <v>0</v>
      </c>
      <c r="E231" s="12">
        <v>0</v>
      </c>
      <c r="F231" s="96">
        <v>0</v>
      </c>
      <c r="G231" s="12">
        <v>0</v>
      </c>
      <c r="H231" s="12">
        <v>0</v>
      </c>
      <c r="I231" s="96">
        <v>0</v>
      </c>
      <c r="J231" s="12">
        <v>0</v>
      </c>
      <c r="K231" s="96">
        <v>0</v>
      </c>
      <c r="L231" s="96"/>
      <c r="M231" s="96"/>
      <c r="N231" s="12">
        <v>0</v>
      </c>
      <c r="O231" s="12">
        <v>0</v>
      </c>
      <c r="P231" s="1" t="s">
        <v>13</v>
      </c>
      <c r="Q231" s="1" t="s">
        <v>13</v>
      </c>
      <c r="R231" s="12">
        <v>0</v>
      </c>
      <c r="S231" s="12">
        <v>0</v>
      </c>
      <c r="T231" s="12">
        <v>0</v>
      </c>
      <c r="U231" s="1" t="s">
        <v>13</v>
      </c>
      <c r="V231" s="96">
        <v>0</v>
      </c>
      <c r="W231" s="1" t="s">
        <v>13</v>
      </c>
      <c r="X231" s="1" t="s">
        <v>13</v>
      </c>
      <c r="Y231" s="96">
        <v>0</v>
      </c>
      <c r="Z231" s="12">
        <v>0</v>
      </c>
      <c r="AA231" s="12">
        <v>0</v>
      </c>
      <c r="AB231" s="12">
        <v>0</v>
      </c>
      <c r="AC231" s="12">
        <v>0</v>
      </c>
      <c r="AD231" s="1" t="s">
        <v>13</v>
      </c>
      <c r="AE231" s="39"/>
      <c r="AF231" s="36"/>
    </row>
    <row r="232" spans="1:32" s="11" customFormat="1" x14ac:dyDescent="0.25">
      <c r="A232" s="26">
        <v>1</v>
      </c>
      <c r="B232" s="7" t="s">
        <v>25</v>
      </c>
      <c r="C232" s="17">
        <f>SUM(C231:C231)</f>
        <v>0</v>
      </c>
      <c r="D232" s="17">
        <f>SUM(D231:D231)</f>
        <v>0</v>
      </c>
      <c r="E232" s="15">
        <f t="shared" ref="E232:AC232" si="77">SUM(E231:E231)</f>
        <v>0</v>
      </c>
      <c r="F232" s="97">
        <f t="shared" si="77"/>
        <v>0</v>
      </c>
      <c r="G232" s="15">
        <f t="shared" si="77"/>
        <v>0</v>
      </c>
      <c r="H232" s="15">
        <f t="shared" si="77"/>
        <v>0</v>
      </c>
      <c r="I232" s="97">
        <f t="shared" si="77"/>
        <v>0</v>
      </c>
      <c r="J232" s="15">
        <f t="shared" si="77"/>
        <v>0</v>
      </c>
      <c r="K232" s="97">
        <f t="shared" si="77"/>
        <v>0</v>
      </c>
      <c r="L232" s="97"/>
      <c r="M232" s="97"/>
      <c r="N232" s="15">
        <f t="shared" si="77"/>
        <v>0</v>
      </c>
      <c r="O232" s="15">
        <f t="shared" si="77"/>
        <v>0</v>
      </c>
      <c r="P232" s="15">
        <f t="shared" ref="P232:Q232" si="78">SUM(P231:P231)</f>
        <v>0</v>
      </c>
      <c r="Q232" s="15">
        <f t="shared" si="78"/>
        <v>0</v>
      </c>
      <c r="R232" s="15">
        <f t="shared" si="77"/>
        <v>0</v>
      </c>
      <c r="S232" s="15">
        <f t="shared" si="77"/>
        <v>0</v>
      </c>
      <c r="T232" s="15">
        <f t="shared" si="77"/>
        <v>0</v>
      </c>
      <c r="U232" s="15">
        <f>SUM(U231:U231)</f>
        <v>0</v>
      </c>
      <c r="V232" s="97">
        <f t="shared" si="77"/>
        <v>0</v>
      </c>
      <c r="W232" s="15">
        <f>SUM(W231:W231)</f>
        <v>0</v>
      </c>
      <c r="X232" s="15">
        <f>SUM(X231:X231)</f>
        <v>0</v>
      </c>
      <c r="Y232" s="97">
        <f t="shared" si="77"/>
        <v>0</v>
      </c>
      <c r="Z232" s="15">
        <f t="shared" si="77"/>
        <v>0</v>
      </c>
      <c r="AA232" s="15">
        <f t="shared" si="77"/>
        <v>0</v>
      </c>
      <c r="AB232" s="15">
        <f t="shared" si="77"/>
        <v>0</v>
      </c>
      <c r="AC232" s="15">
        <f t="shared" si="77"/>
        <v>0</v>
      </c>
      <c r="AD232" s="15">
        <f>SUM(AD231:AD231)</f>
        <v>0</v>
      </c>
      <c r="AE232" s="39"/>
      <c r="AF232" s="36"/>
    </row>
    <row r="233" spans="1:32" s="11" customFormat="1" ht="27.75" customHeight="1" x14ac:dyDescent="0.25">
      <c r="A233" s="37"/>
      <c r="B233" s="157" t="s">
        <v>221</v>
      </c>
      <c r="C233" s="157"/>
      <c r="D233" s="157"/>
      <c r="E233" s="157"/>
      <c r="F233" s="157"/>
      <c r="G233" s="157"/>
      <c r="H233" s="157"/>
      <c r="I233" s="157"/>
      <c r="J233" s="157"/>
      <c r="K233" s="157"/>
      <c r="L233" s="157"/>
      <c r="M233" s="157"/>
      <c r="N233" s="157"/>
      <c r="O233" s="157"/>
      <c r="P233" s="157"/>
      <c r="Q233" s="157"/>
      <c r="R233" s="157"/>
      <c r="S233" s="157"/>
      <c r="T233" s="157"/>
      <c r="U233" s="157"/>
      <c r="V233" s="157"/>
      <c r="W233" s="157"/>
      <c r="X233" s="157"/>
      <c r="Y233" s="157"/>
      <c r="Z233" s="157"/>
      <c r="AA233" s="157"/>
      <c r="AB233" s="157"/>
      <c r="AC233" s="157"/>
      <c r="AD233" s="157"/>
      <c r="AE233" s="39"/>
      <c r="AF233" s="36"/>
    </row>
    <row r="234" spans="1:32" s="11" customFormat="1" ht="135" x14ac:dyDescent="0.25">
      <c r="A234" s="5">
        <v>152</v>
      </c>
      <c r="B234" s="9" t="s">
        <v>222</v>
      </c>
      <c r="C234" s="34">
        <f>SUM(D234:AD234)</f>
        <v>30</v>
      </c>
      <c r="D234" s="12">
        <v>20</v>
      </c>
      <c r="E234" s="12">
        <v>1</v>
      </c>
      <c r="F234" s="96">
        <v>0</v>
      </c>
      <c r="G234" s="12">
        <v>1</v>
      </c>
      <c r="H234" s="12">
        <v>3</v>
      </c>
      <c r="I234" s="96">
        <v>0</v>
      </c>
      <c r="J234" s="12">
        <v>0</v>
      </c>
      <c r="K234" s="96">
        <v>0</v>
      </c>
      <c r="L234" s="96"/>
      <c r="M234" s="96"/>
      <c r="N234" s="12">
        <v>0</v>
      </c>
      <c r="O234" s="12">
        <v>0</v>
      </c>
      <c r="P234" s="1" t="s">
        <v>13</v>
      </c>
      <c r="Q234" s="1" t="s">
        <v>13</v>
      </c>
      <c r="R234" s="12">
        <v>0</v>
      </c>
      <c r="S234" s="12">
        <v>0</v>
      </c>
      <c r="T234" s="12">
        <v>2</v>
      </c>
      <c r="U234" s="1" t="s">
        <v>13</v>
      </c>
      <c r="V234" s="96">
        <v>0</v>
      </c>
      <c r="W234" s="1" t="s">
        <v>13</v>
      </c>
      <c r="X234" s="1" t="s">
        <v>13</v>
      </c>
      <c r="Y234" s="96">
        <v>1</v>
      </c>
      <c r="Z234" s="12">
        <v>0</v>
      </c>
      <c r="AA234" s="12">
        <v>0</v>
      </c>
      <c r="AB234" s="12">
        <v>0</v>
      </c>
      <c r="AC234" s="12">
        <v>2</v>
      </c>
      <c r="AD234" s="1" t="s">
        <v>13</v>
      </c>
      <c r="AE234" s="39"/>
      <c r="AF234" s="36"/>
    </row>
    <row r="235" spans="1:32" s="11" customFormat="1" x14ac:dyDescent="0.25">
      <c r="A235" s="26">
        <v>1</v>
      </c>
      <c r="B235" s="7" t="s">
        <v>25</v>
      </c>
      <c r="C235" s="17">
        <f>SUM(C234:C234)</f>
        <v>30</v>
      </c>
      <c r="D235" s="17">
        <f>SUM(D234:D234)</f>
        <v>20</v>
      </c>
      <c r="E235" s="15">
        <f t="shared" ref="E235:AC235" si="79">SUM(E234:E234)</f>
        <v>1</v>
      </c>
      <c r="F235" s="97">
        <f t="shared" si="79"/>
        <v>0</v>
      </c>
      <c r="G235" s="15">
        <f t="shared" si="79"/>
        <v>1</v>
      </c>
      <c r="H235" s="15">
        <f t="shared" si="79"/>
        <v>3</v>
      </c>
      <c r="I235" s="97">
        <f t="shared" si="79"/>
        <v>0</v>
      </c>
      <c r="J235" s="15">
        <f t="shared" si="79"/>
        <v>0</v>
      </c>
      <c r="K235" s="97">
        <f t="shared" si="79"/>
        <v>0</v>
      </c>
      <c r="L235" s="97"/>
      <c r="M235" s="97"/>
      <c r="N235" s="15">
        <f t="shared" si="79"/>
        <v>0</v>
      </c>
      <c r="O235" s="15">
        <f t="shared" si="79"/>
        <v>0</v>
      </c>
      <c r="P235" s="15">
        <f t="shared" ref="P235:Q235" si="80">SUM(P234:P234)</f>
        <v>0</v>
      </c>
      <c r="Q235" s="15">
        <f t="shared" si="80"/>
        <v>0</v>
      </c>
      <c r="R235" s="15">
        <f t="shared" si="79"/>
        <v>0</v>
      </c>
      <c r="S235" s="15">
        <f t="shared" si="79"/>
        <v>0</v>
      </c>
      <c r="T235" s="15">
        <f t="shared" si="79"/>
        <v>2</v>
      </c>
      <c r="U235" s="15">
        <f>SUM(U234:U234)</f>
        <v>0</v>
      </c>
      <c r="V235" s="97">
        <f t="shared" si="79"/>
        <v>0</v>
      </c>
      <c r="W235" s="15">
        <f>SUM(W234:W234)</f>
        <v>0</v>
      </c>
      <c r="X235" s="15">
        <f>SUM(X234:X234)</f>
        <v>0</v>
      </c>
      <c r="Y235" s="97">
        <f t="shared" si="79"/>
        <v>1</v>
      </c>
      <c r="Z235" s="15">
        <f t="shared" si="79"/>
        <v>0</v>
      </c>
      <c r="AA235" s="15">
        <f t="shared" si="79"/>
        <v>0</v>
      </c>
      <c r="AB235" s="15">
        <f t="shared" si="79"/>
        <v>0</v>
      </c>
      <c r="AC235" s="15">
        <f t="shared" si="79"/>
        <v>2</v>
      </c>
      <c r="AD235" s="15">
        <f>SUM(AD234:AD234)</f>
        <v>0</v>
      </c>
      <c r="AE235" s="39"/>
      <c r="AF235" s="36"/>
    </row>
    <row r="236" spans="1:32" s="11" customFormat="1" ht="19.5" customHeight="1" x14ac:dyDescent="0.25">
      <c r="A236" s="37"/>
      <c r="B236" s="157" t="s">
        <v>180</v>
      </c>
      <c r="C236" s="157"/>
      <c r="D236" s="157"/>
      <c r="E236" s="157"/>
      <c r="F236" s="157"/>
      <c r="G236" s="157"/>
      <c r="H236" s="157"/>
      <c r="I236" s="157"/>
      <c r="J236" s="157"/>
      <c r="K236" s="157"/>
      <c r="L236" s="157"/>
      <c r="M236" s="157"/>
      <c r="N236" s="157"/>
      <c r="O236" s="157"/>
      <c r="P236" s="157"/>
      <c r="Q236" s="157"/>
      <c r="R236" s="157"/>
      <c r="S236" s="157"/>
      <c r="T236" s="157"/>
      <c r="U236" s="157"/>
      <c r="V236" s="157"/>
      <c r="W236" s="157"/>
      <c r="X236" s="157"/>
      <c r="Y236" s="157"/>
      <c r="Z236" s="157"/>
      <c r="AA236" s="157"/>
      <c r="AB236" s="157"/>
      <c r="AC236" s="157"/>
      <c r="AD236" s="157"/>
      <c r="AE236" s="39"/>
      <c r="AF236" s="36"/>
    </row>
    <row r="237" spans="1:32" s="11" customFormat="1" x14ac:dyDescent="0.25">
      <c r="A237" s="5">
        <v>153</v>
      </c>
      <c r="B237" s="9" t="s">
        <v>179</v>
      </c>
      <c r="C237" s="12">
        <f>SUM(D237:AD237)</f>
        <v>9</v>
      </c>
      <c r="D237" s="12">
        <v>0</v>
      </c>
      <c r="E237" s="12">
        <v>0</v>
      </c>
      <c r="F237" s="96">
        <v>0</v>
      </c>
      <c r="G237" s="12">
        <v>0</v>
      </c>
      <c r="H237" s="12">
        <v>2</v>
      </c>
      <c r="I237" s="96">
        <v>0</v>
      </c>
      <c r="J237" s="12">
        <v>1</v>
      </c>
      <c r="K237" s="96">
        <v>1</v>
      </c>
      <c r="L237" s="96"/>
      <c r="M237" s="96"/>
      <c r="N237" s="12">
        <v>0</v>
      </c>
      <c r="O237" s="12">
        <v>1</v>
      </c>
      <c r="P237" s="1" t="s">
        <v>13</v>
      </c>
      <c r="Q237" s="1" t="s">
        <v>13</v>
      </c>
      <c r="R237" s="12">
        <v>0</v>
      </c>
      <c r="S237" s="12">
        <v>1</v>
      </c>
      <c r="T237" s="12">
        <v>0</v>
      </c>
      <c r="U237" s="1" t="s">
        <v>13</v>
      </c>
      <c r="V237" s="96">
        <v>3</v>
      </c>
      <c r="W237" s="1" t="s">
        <v>13</v>
      </c>
      <c r="X237" s="1" t="s">
        <v>13</v>
      </c>
      <c r="Y237" s="96">
        <v>0</v>
      </c>
      <c r="Z237" s="12">
        <v>0</v>
      </c>
      <c r="AA237" s="12">
        <v>0</v>
      </c>
      <c r="AB237" s="12">
        <v>0</v>
      </c>
      <c r="AC237" s="12">
        <v>0</v>
      </c>
      <c r="AD237" s="1" t="s">
        <v>13</v>
      </c>
      <c r="AE237" s="39"/>
      <c r="AF237" s="36"/>
    </row>
    <row r="238" spans="1:32" s="11" customFormat="1" x14ac:dyDescent="0.25">
      <c r="A238" s="26">
        <v>1</v>
      </c>
      <c r="B238" s="7" t="s">
        <v>25</v>
      </c>
      <c r="C238" s="15">
        <f>SUM(C237:C237)</f>
        <v>9</v>
      </c>
      <c r="D238" s="15">
        <f t="shared" ref="D238:AC238" si="81">SUM(D237:D237)</f>
        <v>0</v>
      </c>
      <c r="E238" s="15">
        <f t="shared" si="81"/>
        <v>0</v>
      </c>
      <c r="F238" s="97">
        <f t="shared" si="81"/>
        <v>0</v>
      </c>
      <c r="G238" s="15">
        <f t="shared" si="81"/>
        <v>0</v>
      </c>
      <c r="H238" s="15">
        <f t="shared" si="81"/>
        <v>2</v>
      </c>
      <c r="I238" s="97">
        <f t="shared" si="81"/>
        <v>0</v>
      </c>
      <c r="J238" s="15">
        <f t="shared" si="81"/>
        <v>1</v>
      </c>
      <c r="K238" s="97">
        <f t="shared" si="81"/>
        <v>1</v>
      </c>
      <c r="L238" s="97"/>
      <c r="M238" s="97"/>
      <c r="N238" s="15">
        <f t="shared" si="81"/>
        <v>0</v>
      </c>
      <c r="O238" s="15">
        <f t="shared" si="81"/>
        <v>1</v>
      </c>
      <c r="P238" s="15">
        <f t="shared" ref="P238:Q238" si="82">SUM(P237:P237)</f>
        <v>0</v>
      </c>
      <c r="Q238" s="15">
        <f t="shared" si="82"/>
        <v>0</v>
      </c>
      <c r="R238" s="15">
        <f t="shared" si="81"/>
        <v>0</v>
      </c>
      <c r="S238" s="15">
        <f t="shared" si="81"/>
        <v>1</v>
      </c>
      <c r="T238" s="15">
        <f t="shared" si="81"/>
        <v>0</v>
      </c>
      <c r="U238" s="15">
        <f>SUM(U237:U237)</f>
        <v>0</v>
      </c>
      <c r="V238" s="97">
        <f t="shared" si="81"/>
        <v>3</v>
      </c>
      <c r="W238" s="15">
        <f>SUM(W237:W237)</f>
        <v>0</v>
      </c>
      <c r="X238" s="15">
        <f>SUM(X237:X237)</f>
        <v>0</v>
      </c>
      <c r="Y238" s="97">
        <f t="shared" si="81"/>
        <v>0</v>
      </c>
      <c r="Z238" s="15">
        <f t="shared" si="81"/>
        <v>0</v>
      </c>
      <c r="AA238" s="15">
        <f t="shared" si="81"/>
        <v>0</v>
      </c>
      <c r="AB238" s="15">
        <f t="shared" si="81"/>
        <v>0</v>
      </c>
      <c r="AC238" s="15">
        <f t="shared" si="81"/>
        <v>0</v>
      </c>
      <c r="AD238" s="15">
        <f>SUM(AD237:AD237)</f>
        <v>0</v>
      </c>
      <c r="AE238" s="39"/>
      <c r="AF238" s="36"/>
    </row>
    <row r="239" spans="1:32" s="11" customFormat="1" x14ac:dyDescent="0.25">
      <c r="A239" s="87"/>
      <c r="B239" s="7" t="s">
        <v>99</v>
      </c>
      <c r="C239" s="21">
        <f>C238+C226+C223+C229+C217+C232+C235</f>
        <v>129</v>
      </c>
      <c r="D239" s="21">
        <f>D238+D226+D223+D229+D217+D232+D235</f>
        <v>20</v>
      </c>
      <c r="E239" s="21">
        <f t="shared" ref="E239:AC239" si="83">E238+E226+E223+E229+E217+E232+E235</f>
        <v>4</v>
      </c>
      <c r="F239" s="103">
        <f t="shared" si="83"/>
        <v>0</v>
      </c>
      <c r="G239" s="21">
        <f t="shared" si="83"/>
        <v>1</v>
      </c>
      <c r="H239" s="21">
        <f t="shared" si="83"/>
        <v>5</v>
      </c>
      <c r="I239" s="103">
        <f t="shared" si="83"/>
        <v>12</v>
      </c>
      <c r="J239" s="21">
        <f t="shared" si="83"/>
        <v>15</v>
      </c>
      <c r="K239" s="103">
        <f t="shared" si="83"/>
        <v>11</v>
      </c>
      <c r="L239" s="103"/>
      <c r="M239" s="103"/>
      <c r="N239" s="21">
        <f t="shared" si="83"/>
        <v>0</v>
      </c>
      <c r="O239" s="21">
        <f t="shared" si="83"/>
        <v>33</v>
      </c>
      <c r="P239" s="21">
        <f t="shared" ref="P239:Q239" si="84">P238+P226+P223+P229+P217+P232</f>
        <v>0</v>
      </c>
      <c r="Q239" s="21">
        <f t="shared" si="84"/>
        <v>0</v>
      </c>
      <c r="R239" s="21">
        <f t="shared" si="83"/>
        <v>0</v>
      </c>
      <c r="S239" s="21">
        <f t="shared" si="83"/>
        <v>1</v>
      </c>
      <c r="T239" s="21">
        <f t="shared" si="83"/>
        <v>8</v>
      </c>
      <c r="U239" s="21">
        <f t="shared" ref="U239" si="85">U238+U226+U223+U229+U217+U232</f>
        <v>0</v>
      </c>
      <c r="V239" s="103">
        <f t="shared" si="83"/>
        <v>9</v>
      </c>
      <c r="W239" s="21">
        <f t="shared" ref="W239:X239" si="86">W238+W226+W223+W229+W217+W232</f>
        <v>0</v>
      </c>
      <c r="X239" s="21">
        <f t="shared" si="86"/>
        <v>0</v>
      </c>
      <c r="Y239" s="103">
        <f t="shared" si="83"/>
        <v>4</v>
      </c>
      <c r="Z239" s="21">
        <f t="shared" si="83"/>
        <v>1</v>
      </c>
      <c r="AA239" s="21">
        <f t="shared" si="83"/>
        <v>0</v>
      </c>
      <c r="AB239" s="21">
        <f t="shared" si="83"/>
        <v>1</v>
      </c>
      <c r="AC239" s="21">
        <f t="shared" si="83"/>
        <v>4</v>
      </c>
      <c r="AD239" s="21">
        <f t="shared" ref="AD239" si="87">AD238+AD226+AD223+AD229+AD217+AD232</f>
        <v>0</v>
      </c>
      <c r="AE239" s="39"/>
      <c r="AF239" s="36"/>
    </row>
    <row r="240" spans="1:32" ht="38.25" customHeight="1" x14ac:dyDescent="0.25">
      <c r="A240" s="5"/>
      <c r="B240" s="9" t="s">
        <v>38</v>
      </c>
      <c r="C240" s="12">
        <f>SUM(D240:AD240)</f>
        <v>6650</v>
      </c>
      <c r="D240" s="12">
        <v>664</v>
      </c>
      <c r="E240" s="12">
        <v>428</v>
      </c>
      <c r="F240" s="96">
        <v>231</v>
      </c>
      <c r="G240" s="12">
        <v>859</v>
      </c>
      <c r="H240" s="12">
        <v>1254</v>
      </c>
      <c r="I240" s="96">
        <v>519</v>
      </c>
      <c r="J240" s="12">
        <v>387</v>
      </c>
      <c r="K240" s="96">
        <v>773</v>
      </c>
      <c r="L240" s="96"/>
      <c r="M240" s="96"/>
      <c r="N240" s="12">
        <v>157</v>
      </c>
      <c r="O240" s="12">
        <v>26</v>
      </c>
      <c r="P240" s="12">
        <v>0</v>
      </c>
      <c r="Q240" s="12">
        <v>0</v>
      </c>
      <c r="R240" s="12">
        <v>87</v>
      </c>
      <c r="S240" s="12">
        <v>30</v>
      </c>
      <c r="T240" s="12">
        <v>59</v>
      </c>
      <c r="U240" s="12">
        <v>0</v>
      </c>
      <c r="V240" s="96">
        <v>175</v>
      </c>
      <c r="W240" s="12">
        <v>0</v>
      </c>
      <c r="X240" s="12">
        <v>1</v>
      </c>
      <c r="Y240" s="96">
        <v>597</v>
      </c>
      <c r="Z240" s="12">
        <v>38</v>
      </c>
      <c r="AA240" s="12">
        <v>229</v>
      </c>
      <c r="AB240" s="12">
        <v>97</v>
      </c>
      <c r="AC240" s="12">
        <v>39</v>
      </c>
      <c r="AD240" s="12">
        <v>0</v>
      </c>
    </row>
    <row r="241" spans="1:30" ht="28.5" x14ac:dyDescent="0.25">
      <c r="A241" s="87" t="s">
        <v>0</v>
      </c>
      <c r="B241" s="87" t="s">
        <v>227</v>
      </c>
      <c r="C241" s="29">
        <f t="shared" ref="C241:AC241" si="88">C239+C207+C164+C141+C71</f>
        <v>57462</v>
      </c>
      <c r="D241" s="29">
        <f>D239+D207+D164+D141+D71</f>
        <v>8496</v>
      </c>
      <c r="E241" s="29">
        <f t="shared" si="88"/>
        <v>3061</v>
      </c>
      <c r="F241" s="104">
        <f t="shared" si="88"/>
        <v>4805</v>
      </c>
      <c r="G241" s="29">
        <f t="shared" si="88"/>
        <v>7147</v>
      </c>
      <c r="H241" s="29">
        <f t="shared" si="88"/>
        <v>10009</v>
      </c>
      <c r="I241" s="104">
        <f t="shared" si="88"/>
        <v>2491</v>
      </c>
      <c r="J241" s="29">
        <f t="shared" si="88"/>
        <v>3555</v>
      </c>
      <c r="K241" s="104">
        <f t="shared" si="88"/>
        <v>4306</v>
      </c>
      <c r="L241" s="104"/>
      <c r="M241" s="104"/>
      <c r="N241" s="29">
        <f t="shared" si="88"/>
        <v>1364</v>
      </c>
      <c r="O241" s="29">
        <f t="shared" si="88"/>
        <v>663</v>
      </c>
      <c r="P241" s="29">
        <f t="shared" ref="P241:Q241" si="89">P239+P207+P164+P141+P71</f>
        <v>0</v>
      </c>
      <c r="Q241" s="29">
        <f t="shared" si="89"/>
        <v>0</v>
      </c>
      <c r="R241" s="29">
        <f t="shared" si="88"/>
        <v>1171</v>
      </c>
      <c r="S241" s="29">
        <f t="shared" si="88"/>
        <v>612</v>
      </c>
      <c r="T241" s="29">
        <f t="shared" si="88"/>
        <v>1497</v>
      </c>
      <c r="U241" s="29">
        <f>U239+U207+U164+U141+U71</f>
        <v>0</v>
      </c>
      <c r="V241" s="104">
        <f t="shared" si="88"/>
        <v>1850</v>
      </c>
      <c r="W241" s="29">
        <f>W239+W207+W164+W141+W71</f>
        <v>0</v>
      </c>
      <c r="X241" s="29">
        <f>X239+X207+X164+X141+X71</f>
        <v>66</v>
      </c>
      <c r="Y241" s="104">
        <f t="shared" si="88"/>
        <v>3496</v>
      </c>
      <c r="Z241" s="29">
        <f t="shared" si="88"/>
        <v>293</v>
      </c>
      <c r="AA241" s="29">
        <f t="shared" si="88"/>
        <v>1157</v>
      </c>
      <c r="AB241" s="29">
        <f t="shared" si="88"/>
        <v>875</v>
      </c>
      <c r="AC241" s="29">
        <f t="shared" si="88"/>
        <v>548</v>
      </c>
      <c r="AD241" s="29">
        <f>AD239+AD207+AD164+AD141+AD71</f>
        <v>0</v>
      </c>
    </row>
    <row r="242" spans="1:30" x14ac:dyDescent="0.25">
      <c r="A242" s="79">
        <f>A238+A232+A229+A226+A223+A217+A206+A201+A196+A192+A183+A178+A173+A163+A149+A140+A137+A133+A129+A126+A118+A79+A70+A67+A64+A61+A58+A54+A50+A39+A32+A29+A186+A235</f>
        <v>153</v>
      </c>
      <c r="B242" s="85"/>
      <c r="C242" s="54">
        <f>C240+C241</f>
        <v>64112</v>
      </c>
      <c r="D242" s="54">
        <f>D240+D241</f>
        <v>9160</v>
      </c>
      <c r="E242" s="54">
        <f t="shared" ref="E242:AC242" si="90">E240+E241</f>
        <v>3489</v>
      </c>
      <c r="F242" s="105">
        <f t="shared" si="90"/>
        <v>5036</v>
      </c>
      <c r="G242" s="54">
        <f t="shared" si="90"/>
        <v>8006</v>
      </c>
      <c r="H242" s="54">
        <f t="shared" si="90"/>
        <v>11263</v>
      </c>
      <c r="I242" s="105">
        <f t="shared" si="90"/>
        <v>3010</v>
      </c>
      <c r="J242" s="54">
        <f t="shared" si="90"/>
        <v>3942</v>
      </c>
      <c r="K242" s="105">
        <f t="shared" si="90"/>
        <v>5079</v>
      </c>
      <c r="L242" s="105"/>
      <c r="M242" s="105"/>
      <c r="N242" s="54">
        <f t="shared" si="90"/>
        <v>1521</v>
      </c>
      <c r="O242" s="54">
        <f t="shared" si="90"/>
        <v>689</v>
      </c>
      <c r="P242" s="54">
        <f t="shared" ref="P242:Q242" si="91">P240+P241</f>
        <v>0</v>
      </c>
      <c r="Q242" s="54">
        <f t="shared" si="91"/>
        <v>0</v>
      </c>
      <c r="R242" s="54">
        <f t="shared" si="90"/>
        <v>1258</v>
      </c>
      <c r="S242" s="54">
        <f t="shared" si="90"/>
        <v>642</v>
      </c>
      <c r="T242" s="54">
        <f t="shared" si="90"/>
        <v>1556</v>
      </c>
      <c r="U242" s="54">
        <f>U240+U241</f>
        <v>0</v>
      </c>
      <c r="V242" s="105">
        <f t="shared" si="90"/>
        <v>2025</v>
      </c>
      <c r="W242" s="54">
        <f>W240+W241</f>
        <v>0</v>
      </c>
      <c r="X242" s="54">
        <f>X240+X241</f>
        <v>67</v>
      </c>
      <c r="Y242" s="105">
        <f t="shared" si="90"/>
        <v>4093</v>
      </c>
      <c r="Z242" s="54">
        <f t="shared" si="90"/>
        <v>331</v>
      </c>
      <c r="AA242" s="54">
        <f t="shared" si="90"/>
        <v>1386</v>
      </c>
      <c r="AB242" s="54">
        <f t="shared" si="90"/>
        <v>972</v>
      </c>
      <c r="AC242" s="54">
        <f t="shared" si="90"/>
        <v>587</v>
      </c>
      <c r="AD242" s="54">
        <f>AD240+AD241</f>
        <v>0</v>
      </c>
    </row>
  </sheetData>
  <autoFilter ref="A5:AF242"/>
  <mergeCells count="44">
    <mergeCell ref="B55:AD55"/>
    <mergeCell ref="I1:AD1"/>
    <mergeCell ref="B2:AD2"/>
    <mergeCell ref="A4:A5"/>
    <mergeCell ref="B4:B5"/>
    <mergeCell ref="C4:AD4"/>
    <mergeCell ref="B7:AD7"/>
    <mergeCell ref="B8:AD8"/>
    <mergeCell ref="B30:AD30"/>
    <mergeCell ref="B33:AD33"/>
    <mergeCell ref="B40:AD40"/>
    <mergeCell ref="B51:AD51"/>
    <mergeCell ref="B138:AD138"/>
    <mergeCell ref="B59:AD59"/>
    <mergeCell ref="B62:AD62"/>
    <mergeCell ref="B65:AD65"/>
    <mergeCell ref="B68:AD68"/>
    <mergeCell ref="B72:AD72"/>
    <mergeCell ref="B73:AD73"/>
    <mergeCell ref="B80:AD80"/>
    <mergeCell ref="B119:AD119"/>
    <mergeCell ref="B127:AD127"/>
    <mergeCell ref="B130:AD130"/>
    <mergeCell ref="B134:AD134"/>
    <mergeCell ref="B202:AD202"/>
    <mergeCell ref="B142:AD142"/>
    <mergeCell ref="B143:AD143"/>
    <mergeCell ref="B150:AD150"/>
    <mergeCell ref="B165:AD165"/>
    <mergeCell ref="B166:AD166"/>
    <mergeCell ref="B174:AD174"/>
    <mergeCell ref="B179:AD179"/>
    <mergeCell ref="B184:AD184"/>
    <mergeCell ref="B187:AD187"/>
    <mergeCell ref="B193:AD193"/>
    <mergeCell ref="B197:AD197"/>
    <mergeCell ref="B233:AD233"/>
    <mergeCell ref="B236:AD236"/>
    <mergeCell ref="B208:AD208"/>
    <mergeCell ref="B209:AD209"/>
    <mergeCell ref="B218:AD218"/>
    <mergeCell ref="B224:AD224"/>
    <mergeCell ref="B227:AD227"/>
    <mergeCell ref="B230:AD2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"/>
  <sheetViews>
    <sheetView topLeftCell="A4" zoomScale="70" zoomScaleNormal="70" workbookViewId="0">
      <pane xSplit="2" ySplit="2" topLeftCell="C6" activePane="bottomRight" state="frozen"/>
      <selection activeCell="A4" sqref="A4"/>
      <selection pane="topRight" activeCell="C4" sqref="C4"/>
      <selection pane="bottomLeft" activeCell="A6" sqref="A6"/>
      <selection pane="bottomRight" activeCell="D97" sqref="D97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9" style="2" customWidth="1"/>
    <col min="6" max="6" width="8.85546875" style="25" customWidth="1"/>
    <col min="7" max="7" width="8.14062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7.7109375" style="2" customWidth="1"/>
    <col min="12" max="13" width="8.42578125" style="2" customWidth="1"/>
    <col min="14" max="15" width="6.5703125" style="2" customWidth="1"/>
    <col min="16" max="16" width="8.42578125" style="2" customWidth="1"/>
    <col min="17" max="17" width="7.42578125" style="2" customWidth="1"/>
    <col min="18" max="18" width="6.28515625" style="2" customWidth="1"/>
    <col min="19" max="19" width="7.85546875" style="2" customWidth="1"/>
    <col min="20" max="20" width="6.5703125" style="2" customWidth="1"/>
    <col min="21" max="21" width="8.42578125" style="2" customWidth="1"/>
    <col min="22" max="22" width="6.5703125" style="2" customWidth="1"/>
    <col min="23" max="23" width="8.42578125" style="2" customWidth="1"/>
    <col min="24" max="24" width="7.42578125" style="2" customWidth="1"/>
    <col min="25" max="25" width="6.5703125" style="2" customWidth="1"/>
    <col min="26" max="27" width="6.140625" style="2" customWidth="1"/>
    <col min="28" max="28" width="7.42578125" style="2" customWidth="1"/>
    <col min="29" max="29" width="6.5703125" style="2" customWidth="1"/>
    <col min="30" max="30" width="7.42578125" style="2" customWidth="1"/>
    <col min="31" max="32" width="9.140625" style="36"/>
    <col min="33" max="16384" width="9.140625" style="2"/>
  </cols>
  <sheetData>
    <row r="1" spans="1:32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2" ht="12" customHeight="1" x14ac:dyDescent="0.25">
      <c r="A2" s="20"/>
      <c r="B2" s="151" t="s">
        <v>229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2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2" ht="15.75" customHeight="1" x14ac:dyDescent="0.25">
      <c r="A4" s="153" t="s">
        <v>1</v>
      </c>
      <c r="B4" s="157" t="s">
        <v>193</v>
      </c>
      <c r="C4" s="159" t="s">
        <v>192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2" ht="120" customHeight="1" x14ac:dyDescent="0.25">
      <c r="A5" s="153"/>
      <c r="B5" s="157"/>
      <c r="C5" s="77" t="s">
        <v>47</v>
      </c>
      <c r="D5" s="49" t="s">
        <v>194</v>
      </c>
      <c r="E5" s="49" t="s">
        <v>195</v>
      </c>
      <c r="F5" s="49" t="s">
        <v>196</v>
      </c>
      <c r="G5" s="49" t="s">
        <v>197</v>
      </c>
      <c r="H5" s="49" t="s">
        <v>198</v>
      </c>
      <c r="I5" s="49" t="s">
        <v>199</v>
      </c>
      <c r="J5" s="49" t="s">
        <v>200</v>
      </c>
      <c r="K5" s="49" t="s">
        <v>201</v>
      </c>
      <c r="L5" s="49" t="s">
        <v>236</v>
      </c>
      <c r="M5" s="49" t="s">
        <v>237</v>
      </c>
      <c r="N5" s="49" t="s">
        <v>202</v>
      </c>
      <c r="O5" s="49" t="s">
        <v>203</v>
      </c>
      <c r="P5" s="49" t="s">
        <v>235</v>
      </c>
      <c r="Q5" s="49" t="s">
        <v>234</v>
      </c>
      <c r="R5" s="49" t="s">
        <v>204</v>
      </c>
      <c r="S5" s="49" t="s">
        <v>205</v>
      </c>
      <c r="T5" s="49" t="s">
        <v>206</v>
      </c>
      <c r="U5" s="49" t="s">
        <v>233</v>
      </c>
      <c r="V5" s="49" t="s">
        <v>207</v>
      </c>
      <c r="W5" s="49" t="s">
        <v>231</v>
      </c>
      <c r="X5" s="49" t="s">
        <v>230</v>
      </c>
      <c r="Y5" s="49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49" t="s">
        <v>232</v>
      </c>
    </row>
    <row r="6" spans="1:32" s="11" customFormat="1" x14ac:dyDescent="0.25">
      <c r="A6" s="130">
        <v>1</v>
      </c>
      <c r="B6" s="133">
        <v>2</v>
      </c>
      <c r="C6" s="133">
        <v>3</v>
      </c>
      <c r="D6" s="133">
        <v>4</v>
      </c>
      <c r="E6" s="133">
        <v>5</v>
      </c>
      <c r="F6" s="133">
        <v>6</v>
      </c>
      <c r="G6" s="133">
        <v>7</v>
      </c>
      <c r="H6" s="133">
        <v>8</v>
      </c>
      <c r="I6" s="135">
        <v>9</v>
      </c>
      <c r="J6" s="135">
        <v>10</v>
      </c>
      <c r="K6" s="135">
        <v>11</v>
      </c>
      <c r="L6" s="133">
        <v>12</v>
      </c>
      <c r="M6" s="133">
        <v>13</v>
      </c>
      <c r="N6" s="133">
        <v>14</v>
      </c>
      <c r="O6" s="133">
        <v>15</v>
      </c>
      <c r="P6" s="133">
        <v>16</v>
      </c>
      <c r="Q6" s="133">
        <v>17</v>
      </c>
      <c r="R6" s="133">
        <v>18</v>
      </c>
      <c r="S6" s="133">
        <v>19</v>
      </c>
      <c r="T6" s="133">
        <v>20</v>
      </c>
      <c r="U6" s="133">
        <v>21</v>
      </c>
      <c r="V6" s="133">
        <v>22</v>
      </c>
      <c r="W6" s="133">
        <v>23</v>
      </c>
      <c r="X6" s="133">
        <v>24</v>
      </c>
      <c r="Y6" s="133">
        <v>25</v>
      </c>
      <c r="Z6" s="133">
        <v>26</v>
      </c>
      <c r="AA6" s="133">
        <v>27</v>
      </c>
      <c r="AB6" s="133">
        <v>28</v>
      </c>
      <c r="AC6" s="133">
        <v>29</v>
      </c>
      <c r="AD6" s="133">
        <v>30</v>
      </c>
      <c r="AE6" s="39"/>
      <c r="AF6" s="39"/>
    </row>
    <row r="7" spans="1:32" ht="15" customHeight="1" x14ac:dyDescent="0.25">
      <c r="A7" s="133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2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2" ht="183.75" customHeight="1" x14ac:dyDescent="0.25">
      <c r="A9" s="5">
        <v>1</v>
      </c>
      <c r="B9" s="6" t="s">
        <v>133</v>
      </c>
      <c r="C9" s="12">
        <f t="shared" ref="C9:C28" si="0">SUM(D9:AD9)</f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</row>
    <row r="10" spans="1:32" ht="49.5" customHeight="1" x14ac:dyDescent="0.25">
      <c r="A10" s="5">
        <v>2</v>
      </c>
      <c r="B10" s="6" t="s">
        <v>14</v>
      </c>
      <c r="C10" s="12">
        <f t="shared" si="0"/>
        <v>313</v>
      </c>
      <c r="D10" s="12">
        <v>12</v>
      </c>
      <c r="E10" s="12">
        <v>29</v>
      </c>
      <c r="F10" s="12">
        <v>3</v>
      </c>
      <c r="G10" s="12">
        <v>1</v>
      </c>
      <c r="H10" s="12">
        <v>112</v>
      </c>
      <c r="I10" s="12">
        <v>8</v>
      </c>
      <c r="J10" s="12">
        <v>35</v>
      </c>
      <c r="K10" s="12">
        <v>9</v>
      </c>
      <c r="L10" s="12">
        <v>0</v>
      </c>
      <c r="M10" s="12">
        <v>0</v>
      </c>
      <c r="N10" s="12">
        <v>12</v>
      </c>
      <c r="O10" s="12">
        <v>5</v>
      </c>
      <c r="P10" s="12">
        <v>0</v>
      </c>
      <c r="Q10" s="12">
        <v>0</v>
      </c>
      <c r="R10" s="12">
        <v>0</v>
      </c>
      <c r="S10" s="12">
        <v>3</v>
      </c>
      <c r="T10" s="12">
        <v>5</v>
      </c>
      <c r="U10" s="12">
        <v>0</v>
      </c>
      <c r="V10" s="12">
        <v>16</v>
      </c>
      <c r="W10" s="12">
        <v>0</v>
      </c>
      <c r="X10" s="12">
        <v>0</v>
      </c>
      <c r="Y10" s="12">
        <v>41</v>
      </c>
      <c r="Z10" s="12">
        <v>6</v>
      </c>
      <c r="AA10" s="12">
        <v>7</v>
      </c>
      <c r="AB10" s="12">
        <v>7</v>
      </c>
      <c r="AC10" s="12">
        <v>2</v>
      </c>
      <c r="AD10" s="12">
        <v>0</v>
      </c>
    </row>
    <row r="11" spans="1:32" ht="61.5" customHeight="1" x14ac:dyDescent="0.25">
      <c r="A11" s="5">
        <v>3</v>
      </c>
      <c r="B11" s="6" t="s">
        <v>60</v>
      </c>
      <c r="C11" s="12">
        <f t="shared" si="0"/>
        <v>26</v>
      </c>
      <c r="D11" s="12">
        <v>3</v>
      </c>
      <c r="E11" s="12">
        <v>5</v>
      </c>
      <c r="F11" s="12">
        <v>0</v>
      </c>
      <c r="G11" s="12">
        <v>2</v>
      </c>
      <c r="H11" s="12">
        <v>1</v>
      </c>
      <c r="I11" s="12">
        <v>1</v>
      </c>
      <c r="J11" s="12">
        <v>0</v>
      </c>
      <c r="K11" s="12">
        <v>1</v>
      </c>
      <c r="L11" s="12">
        <v>0</v>
      </c>
      <c r="M11" s="12">
        <v>0</v>
      </c>
      <c r="N11" s="12">
        <v>0</v>
      </c>
      <c r="O11" s="12">
        <v>2</v>
      </c>
      <c r="P11" s="12">
        <v>0</v>
      </c>
      <c r="Q11" s="12">
        <v>0</v>
      </c>
      <c r="R11" s="12">
        <v>0</v>
      </c>
      <c r="S11" s="12">
        <v>0</v>
      </c>
      <c r="T11" s="12">
        <v>1</v>
      </c>
      <c r="U11" s="12">
        <v>0</v>
      </c>
      <c r="V11" s="12">
        <v>8</v>
      </c>
      <c r="W11" s="12">
        <v>0</v>
      </c>
      <c r="X11" s="12">
        <v>0</v>
      </c>
      <c r="Y11" s="12">
        <v>0</v>
      </c>
      <c r="Z11" s="12">
        <v>0</v>
      </c>
      <c r="AA11" s="12">
        <v>2</v>
      </c>
      <c r="AB11" s="12">
        <v>0</v>
      </c>
      <c r="AC11" s="12">
        <v>0</v>
      </c>
      <c r="AD11" s="12">
        <v>0</v>
      </c>
    </row>
    <row r="12" spans="1:32" ht="91.5" customHeight="1" x14ac:dyDescent="0.25">
      <c r="A12" s="5">
        <v>4</v>
      </c>
      <c r="B12" s="10" t="s">
        <v>98</v>
      </c>
      <c r="C12" s="12">
        <f t="shared" si="0"/>
        <v>94</v>
      </c>
      <c r="D12" s="12">
        <v>14</v>
      </c>
      <c r="E12" s="12">
        <v>1</v>
      </c>
      <c r="F12" s="12">
        <v>2</v>
      </c>
      <c r="G12" s="12">
        <v>3</v>
      </c>
      <c r="H12" s="12">
        <v>15</v>
      </c>
      <c r="I12" s="12">
        <v>1</v>
      </c>
      <c r="J12" s="12">
        <v>6</v>
      </c>
      <c r="K12" s="12">
        <v>4</v>
      </c>
      <c r="L12" s="12">
        <v>0</v>
      </c>
      <c r="M12" s="12">
        <v>0</v>
      </c>
      <c r="N12" s="12">
        <v>12</v>
      </c>
      <c r="O12" s="12">
        <v>2</v>
      </c>
      <c r="P12" s="12">
        <v>0</v>
      </c>
      <c r="Q12" s="12">
        <v>0</v>
      </c>
      <c r="R12" s="12">
        <v>6</v>
      </c>
      <c r="S12" s="12">
        <v>0</v>
      </c>
      <c r="T12" s="12">
        <v>1</v>
      </c>
      <c r="U12" s="12">
        <v>0</v>
      </c>
      <c r="V12" s="12">
        <v>10</v>
      </c>
      <c r="W12" s="12">
        <v>0</v>
      </c>
      <c r="X12" s="12">
        <v>0</v>
      </c>
      <c r="Y12" s="12">
        <v>0</v>
      </c>
      <c r="Z12" s="12">
        <v>1</v>
      </c>
      <c r="AA12" s="12">
        <v>14</v>
      </c>
      <c r="AB12" s="12">
        <v>2</v>
      </c>
      <c r="AC12" s="12">
        <v>0</v>
      </c>
      <c r="AD12" s="12">
        <v>0</v>
      </c>
    </row>
    <row r="13" spans="1:32" ht="36.75" customHeight="1" x14ac:dyDescent="0.25">
      <c r="A13" s="5">
        <v>5</v>
      </c>
      <c r="B13" s="6" t="s">
        <v>61</v>
      </c>
      <c r="C13" s="12">
        <f t="shared" si="0"/>
        <v>1</v>
      </c>
      <c r="D13" s="12">
        <v>0</v>
      </c>
      <c r="E13" s="12">
        <v>0</v>
      </c>
      <c r="F13" s="12">
        <v>0</v>
      </c>
      <c r="G13" s="12">
        <v>0</v>
      </c>
      <c r="H13" s="12">
        <v>1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</row>
    <row r="14" spans="1:32" ht="122.25" customHeight="1" x14ac:dyDescent="0.25">
      <c r="A14" s="5">
        <v>6</v>
      </c>
      <c r="B14" s="6" t="s">
        <v>134</v>
      </c>
      <c r="C14" s="12">
        <f t="shared" si="0"/>
        <v>4</v>
      </c>
      <c r="D14" s="12">
        <v>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2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</row>
    <row r="15" spans="1:32" ht="37.5" customHeight="1" x14ac:dyDescent="0.25">
      <c r="A15" s="5">
        <v>7</v>
      </c>
      <c r="B15" s="9" t="s">
        <v>50</v>
      </c>
      <c r="C15" s="12">
        <f t="shared" si="0"/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</row>
    <row r="16" spans="1:32" ht="45.75" customHeight="1" x14ac:dyDescent="0.25">
      <c r="A16" s="5">
        <v>8</v>
      </c>
      <c r="B16" s="30" t="s">
        <v>51</v>
      </c>
      <c r="C16" s="12">
        <f t="shared" si="0"/>
        <v>19</v>
      </c>
      <c r="D16" s="12">
        <v>4</v>
      </c>
      <c r="E16" s="12">
        <v>0</v>
      </c>
      <c r="F16" s="12">
        <v>2</v>
      </c>
      <c r="G16" s="12">
        <v>1</v>
      </c>
      <c r="H16" s="12">
        <v>1</v>
      </c>
      <c r="I16" s="12">
        <v>1</v>
      </c>
      <c r="J16" s="12">
        <v>2</v>
      </c>
      <c r="K16" s="12">
        <v>0</v>
      </c>
      <c r="L16" s="12">
        <v>0</v>
      </c>
      <c r="M16" s="12">
        <v>0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>
        <v>2</v>
      </c>
      <c r="AA16" s="12">
        <v>3</v>
      </c>
      <c r="AB16" s="12">
        <v>0</v>
      </c>
      <c r="AC16" s="12">
        <v>1</v>
      </c>
      <c r="AD16" s="12">
        <v>0</v>
      </c>
    </row>
    <row r="17" spans="1:32" ht="45" x14ac:dyDescent="0.25">
      <c r="A17" s="5">
        <v>9</v>
      </c>
      <c r="B17" s="30" t="s">
        <v>157</v>
      </c>
      <c r="C17" s="12">
        <f t="shared" si="0"/>
        <v>6</v>
      </c>
      <c r="D17" s="12">
        <v>2</v>
      </c>
      <c r="E17" s="12">
        <v>0</v>
      </c>
      <c r="F17" s="12">
        <v>1</v>
      </c>
      <c r="G17" s="12">
        <v>1</v>
      </c>
      <c r="H17" s="12">
        <v>1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1</v>
      </c>
      <c r="AD17" s="12">
        <v>0</v>
      </c>
    </row>
    <row r="18" spans="1:32" ht="46.5" customHeight="1" x14ac:dyDescent="0.25">
      <c r="A18" s="5">
        <v>10</v>
      </c>
      <c r="B18" s="22" t="s">
        <v>144</v>
      </c>
      <c r="C18" s="12">
        <f t="shared" si="0"/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</row>
    <row r="19" spans="1:32" ht="30" x14ac:dyDescent="0.25">
      <c r="A19" s="5">
        <v>11</v>
      </c>
      <c r="B19" s="9" t="s">
        <v>145</v>
      </c>
      <c r="C19" s="12">
        <f t="shared" si="0"/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>
        <v>0</v>
      </c>
    </row>
    <row r="20" spans="1:32" ht="34.5" customHeight="1" x14ac:dyDescent="0.25">
      <c r="A20" s="5">
        <v>12</v>
      </c>
      <c r="B20" s="6" t="s">
        <v>135</v>
      </c>
      <c r="C20" s="12">
        <f t="shared" si="0"/>
        <v>23</v>
      </c>
      <c r="D20" s="12">
        <v>0</v>
      </c>
      <c r="E20" s="12">
        <v>4</v>
      </c>
      <c r="F20" s="12">
        <v>0</v>
      </c>
      <c r="G20" s="12">
        <v>0</v>
      </c>
      <c r="H20" s="12">
        <v>0</v>
      </c>
      <c r="I20" s="12">
        <v>0</v>
      </c>
      <c r="J20" s="12">
        <v>3</v>
      </c>
      <c r="K20" s="12">
        <v>0</v>
      </c>
      <c r="L20" s="12">
        <v>0</v>
      </c>
      <c r="M20" s="12">
        <v>0</v>
      </c>
      <c r="N20" s="12">
        <v>2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1</v>
      </c>
      <c r="U20" s="12">
        <v>0</v>
      </c>
      <c r="V20" s="12">
        <v>0</v>
      </c>
      <c r="W20" s="12">
        <v>0</v>
      </c>
      <c r="X20" s="12">
        <v>0</v>
      </c>
      <c r="Y20" s="12">
        <v>1</v>
      </c>
      <c r="Z20" s="12">
        <v>1</v>
      </c>
      <c r="AA20" s="12">
        <v>1</v>
      </c>
      <c r="AB20" s="12">
        <v>10</v>
      </c>
      <c r="AC20" s="12">
        <v>0</v>
      </c>
      <c r="AD20" s="12">
        <v>0</v>
      </c>
    </row>
    <row r="21" spans="1:32" ht="33" customHeight="1" x14ac:dyDescent="0.25">
      <c r="A21" s="5">
        <v>13</v>
      </c>
      <c r="B21" s="6" t="s">
        <v>182</v>
      </c>
      <c r="C21" s="12">
        <f t="shared" si="0"/>
        <v>1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1</v>
      </c>
      <c r="AB21" s="12">
        <v>0</v>
      </c>
      <c r="AC21" s="12">
        <v>0</v>
      </c>
      <c r="AD21" s="12">
        <v>0</v>
      </c>
    </row>
    <row r="22" spans="1:32" ht="45" x14ac:dyDescent="0.25">
      <c r="A22" s="5">
        <v>14</v>
      </c>
      <c r="B22" s="9" t="s">
        <v>150</v>
      </c>
      <c r="C22" s="12">
        <f t="shared" si="0"/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2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>
        <v>0</v>
      </c>
    </row>
    <row r="23" spans="1:32" ht="47.25" customHeight="1" x14ac:dyDescent="0.25">
      <c r="A23" s="5">
        <v>15</v>
      </c>
      <c r="B23" s="6" t="s">
        <v>151</v>
      </c>
      <c r="C23" s="12">
        <f t="shared" si="0"/>
        <v>157</v>
      </c>
      <c r="D23" s="12">
        <v>0</v>
      </c>
      <c r="E23" s="12">
        <v>0</v>
      </c>
      <c r="F23" s="12">
        <v>11</v>
      </c>
      <c r="G23" s="12">
        <v>10</v>
      </c>
      <c r="H23" s="12">
        <v>21</v>
      </c>
      <c r="I23" s="12">
        <v>1</v>
      </c>
      <c r="J23" s="12">
        <v>3</v>
      </c>
      <c r="K23" s="12">
        <v>2</v>
      </c>
      <c r="L23" s="12">
        <v>0</v>
      </c>
      <c r="M23" s="12">
        <v>0</v>
      </c>
      <c r="N23" s="12">
        <v>32</v>
      </c>
      <c r="O23" s="12">
        <v>5</v>
      </c>
      <c r="P23" s="12">
        <v>0</v>
      </c>
      <c r="Q23" s="12">
        <v>0</v>
      </c>
      <c r="R23" s="12">
        <v>7</v>
      </c>
      <c r="S23" s="12">
        <v>7</v>
      </c>
      <c r="T23" s="12">
        <v>1</v>
      </c>
      <c r="U23" s="12">
        <v>0</v>
      </c>
      <c r="V23" s="12">
        <v>16</v>
      </c>
      <c r="W23" s="12">
        <v>0</v>
      </c>
      <c r="X23" s="12">
        <v>0</v>
      </c>
      <c r="Y23" s="12">
        <v>1</v>
      </c>
      <c r="Z23" s="12">
        <v>5</v>
      </c>
      <c r="AA23" s="12">
        <v>27</v>
      </c>
      <c r="AB23" s="12">
        <v>2</v>
      </c>
      <c r="AC23" s="12">
        <v>6</v>
      </c>
      <c r="AD23" s="12">
        <v>0</v>
      </c>
    </row>
    <row r="24" spans="1:32" ht="33" customHeight="1" x14ac:dyDescent="0.25">
      <c r="A24" s="5">
        <v>16</v>
      </c>
      <c r="B24" s="6" t="s">
        <v>152</v>
      </c>
      <c r="C24" s="12">
        <f t="shared" si="0"/>
        <v>43</v>
      </c>
      <c r="D24" s="12">
        <v>0</v>
      </c>
      <c r="E24" s="12">
        <v>0</v>
      </c>
      <c r="F24" s="12">
        <v>2</v>
      </c>
      <c r="G24" s="12">
        <v>4</v>
      </c>
      <c r="H24" s="12">
        <v>6</v>
      </c>
      <c r="I24" s="12">
        <v>1</v>
      </c>
      <c r="J24" s="12">
        <v>0</v>
      </c>
      <c r="K24" s="12">
        <v>3</v>
      </c>
      <c r="L24" s="12">
        <v>0</v>
      </c>
      <c r="M24" s="12">
        <v>0</v>
      </c>
      <c r="N24" s="12">
        <v>14</v>
      </c>
      <c r="O24" s="12">
        <v>4</v>
      </c>
      <c r="P24" s="12">
        <v>0</v>
      </c>
      <c r="Q24" s="12">
        <v>0</v>
      </c>
      <c r="R24" s="12">
        <v>1</v>
      </c>
      <c r="S24" s="12">
        <v>0</v>
      </c>
      <c r="T24" s="12">
        <v>0</v>
      </c>
      <c r="U24" s="12">
        <v>0</v>
      </c>
      <c r="V24" s="12">
        <v>5</v>
      </c>
      <c r="W24" s="12">
        <v>0</v>
      </c>
      <c r="X24" s="12">
        <v>0</v>
      </c>
      <c r="Y24" s="12">
        <v>1</v>
      </c>
      <c r="Z24" s="12">
        <v>0</v>
      </c>
      <c r="AA24" s="12">
        <v>1</v>
      </c>
      <c r="AB24" s="12">
        <v>0</v>
      </c>
      <c r="AC24" s="12">
        <v>1</v>
      </c>
      <c r="AD24" s="12">
        <v>0</v>
      </c>
    </row>
    <row r="25" spans="1:32" ht="33" customHeight="1" x14ac:dyDescent="0.25">
      <c r="A25" s="5">
        <v>17</v>
      </c>
      <c r="B25" s="6" t="s">
        <v>174</v>
      </c>
      <c r="C25" s="12">
        <f t="shared" si="0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>
        <v>0</v>
      </c>
    </row>
    <row r="26" spans="1:32" ht="33" customHeight="1" x14ac:dyDescent="0.25">
      <c r="A26" s="5">
        <v>18</v>
      </c>
      <c r="B26" s="6" t="s">
        <v>183</v>
      </c>
      <c r="C26" s="12">
        <f t="shared" si="0"/>
        <v>5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4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</row>
    <row r="27" spans="1:32" ht="33" customHeight="1" x14ac:dyDescent="0.25">
      <c r="A27" s="5">
        <v>19</v>
      </c>
      <c r="B27" s="6" t="s">
        <v>218</v>
      </c>
      <c r="C27" s="12">
        <f t="shared" si="0"/>
        <v>1545</v>
      </c>
      <c r="D27" s="12">
        <v>193</v>
      </c>
      <c r="E27" s="12">
        <v>105</v>
      </c>
      <c r="F27" s="12">
        <v>117</v>
      </c>
      <c r="G27" s="12">
        <v>183</v>
      </c>
      <c r="H27" s="12">
        <v>169</v>
      </c>
      <c r="I27" s="12">
        <v>27</v>
      </c>
      <c r="J27" s="12">
        <v>72</v>
      </c>
      <c r="K27" s="12">
        <v>134</v>
      </c>
      <c r="L27" s="12">
        <v>0</v>
      </c>
      <c r="M27" s="12">
        <v>0</v>
      </c>
      <c r="N27" s="12">
        <v>51</v>
      </c>
      <c r="O27" s="12">
        <v>47</v>
      </c>
      <c r="P27" s="12">
        <v>0</v>
      </c>
      <c r="Q27" s="12">
        <v>0</v>
      </c>
      <c r="R27" s="12">
        <v>44</v>
      </c>
      <c r="S27" s="12">
        <v>13</v>
      </c>
      <c r="T27" s="12">
        <v>67</v>
      </c>
      <c r="U27" s="12">
        <v>0</v>
      </c>
      <c r="V27" s="12">
        <v>128</v>
      </c>
      <c r="W27" s="12">
        <v>2</v>
      </c>
      <c r="X27" s="12">
        <v>24</v>
      </c>
      <c r="Y27" s="12">
        <v>52</v>
      </c>
      <c r="Z27" s="12">
        <v>17</v>
      </c>
      <c r="AA27" s="12">
        <v>38</v>
      </c>
      <c r="AB27" s="12">
        <v>31</v>
      </c>
      <c r="AC27" s="12">
        <v>31</v>
      </c>
      <c r="AD27" s="12">
        <v>0</v>
      </c>
    </row>
    <row r="28" spans="1:32" ht="33" customHeight="1" x14ac:dyDescent="0.25">
      <c r="A28" s="5">
        <v>20</v>
      </c>
      <c r="B28" s="6" t="s">
        <v>242</v>
      </c>
      <c r="C28" s="12">
        <f t="shared" si="0"/>
        <v>1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1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</row>
    <row r="29" spans="1:32" s="11" customFormat="1" x14ac:dyDescent="0.25">
      <c r="A29" s="26">
        <v>20</v>
      </c>
      <c r="B29" s="7" t="s">
        <v>25</v>
      </c>
      <c r="C29" s="15">
        <f>SUM(C9:C28)</f>
        <v>2240</v>
      </c>
      <c r="D29" s="15">
        <f>SUM(D9:D28)</f>
        <v>231</v>
      </c>
      <c r="E29" s="15">
        <f t="shared" ref="E29:AD29" si="1">SUM(E9:E28)</f>
        <v>144</v>
      </c>
      <c r="F29" s="15">
        <f t="shared" si="1"/>
        <v>138</v>
      </c>
      <c r="G29" s="15">
        <f t="shared" si="1"/>
        <v>205</v>
      </c>
      <c r="H29" s="15">
        <f t="shared" si="1"/>
        <v>327</v>
      </c>
      <c r="I29" s="15">
        <f t="shared" si="1"/>
        <v>40</v>
      </c>
      <c r="J29" s="15">
        <f t="shared" si="1"/>
        <v>123</v>
      </c>
      <c r="K29" s="15">
        <f t="shared" si="1"/>
        <v>156</v>
      </c>
      <c r="L29" s="15">
        <f t="shared" si="1"/>
        <v>0</v>
      </c>
      <c r="M29" s="15">
        <f t="shared" si="1"/>
        <v>0</v>
      </c>
      <c r="N29" s="15">
        <f t="shared" si="1"/>
        <v>124</v>
      </c>
      <c r="O29" s="15">
        <f t="shared" si="1"/>
        <v>65</v>
      </c>
      <c r="P29" s="15">
        <f t="shared" si="1"/>
        <v>0</v>
      </c>
      <c r="Q29" s="15">
        <f t="shared" si="1"/>
        <v>0</v>
      </c>
      <c r="R29" s="15">
        <f t="shared" si="1"/>
        <v>58</v>
      </c>
      <c r="S29" s="15">
        <f t="shared" si="1"/>
        <v>23</v>
      </c>
      <c r="T29" s="15">
        <f t="shared" si="1"/>
        <v>76</v>
      </c>
      <c r="U29" s="15">
        <f t="shared" si="1"/>
        <v>0</v>
      </c>
      <c r="V29" s="15">
        <f t="shared" si="1"/>
        <v>187</v>
      </c>
      <c r="W29" s="15">
        <f t="shared" si="1"/>
        <v>2</v>
      </c>
      <c r="X29" s="15">
        <f t="shared" si="1"/>
        <v>24</v>
      </c>
      <c r="Y29" s="15">
        <f t="shared" si="1"/>
        <v>97</v>
      </c>
      <c r="Z29" s="15">
        <f t="shared" si="1"/>
        <v>32</v>
      </c>
      <c r="AA29" s="15">
        <f t="shared" si="1"/>
        <v>94</v>
      </c>
      <c r="AB29" s="15">
        <f t="shared" si="1"/>
        <v>52</v>
      </c>
      <c r="AC29" s="15">
        <f t="shared" si="1"/>
        <v>42</v>
      </c>
      <c r="AD29" s="15">
        <f t="shared" si="1"/>
        <v>0</v>
      </c>
      <c r="AE29" s="39"/>
      <c r="AF29" s="36"/>
    </row>
    <row r="30" spans="1:32" ht="15" customHeight="1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2" ht="89.25" customHeight="1" x14ac:dyDescent="0.25">
      <c r="A31" s="5">
        <v>21</v>
      </c>
      <c r="B31" s="10" t="s">
        <v>102</v>
      </c>
      <c r="C31" s="12">
        <f>SUM(D31:AD31)</f>
        <v>21</v>
      </c>
      <c r="D31" s="12">
        <v>3</v>
      </c>
      <c r="E31" s="12">
        <v>1</v>
      </c>
      <c r="F31" s="12">
        <v>0</v>
      </c>
      <c r="G31" s="12">
        <v>0</v>
      </c>
      <c r="H31" s="12">
        <v>5</v>
      </c>
      <c r="I31" s="12">
        <v>6</v>
      </c>
      <c r="J31" s="12">
        <v>6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</row>
    <row r="32" spans="1:32" s="11" customFormat="1" x14ac:dyDescent="0.25">
      <c r="A32" s="26">
        <v>1</v>
      </c>
      <c r="B32" s="7" t="s">
        <v>25</v>
      </c>
      <c r="C32" s="15">
        <f>SUM(C31)</f>
        <v>21</v>
      </c>
      <c r="D32" s="15">
        <f t="shared" ref="D32:AC32" si="2">SUM(D31)</f>
        <v>3</v>
      </c>
      <c r="E32" s="15">
        <f t="shared" si="2"/>
        <v>1</v>
      </c>
      <c r="F32" s="15">
        <f t="shared" si="2"/>
        <v>0</v>
      </c>
      <c r="G32" s="15">
        <f t="shared" si="2"/>
        <v>0</v>
      </c>
      <c r="H32" s="15">
        <f t="shared" si="2"/>
        <v>5</v>
      </c>
      <c r="I32" s="15">
        <f t="shared" si="2"/>
        <v>6</v>
      </c>
      <c r="J32" s="15">
        <f t="shared" si="2"/>
        <v>6</v>
      </c>
      <c r="K32" s="15">
        <f t="shared" si="2"/>
        <v>0</v>
      </c>
      <c r="L32" s="15">
        <f t="shared" si="2"/>
        <v>0</v>
      </c>
      <c r="M32" s="15">
        <f t="shared" ref="M32" si="3">SUM(M31)</f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ref="Q32" si="4">SUM(Q31)</f>
        <v>0</v>
      </c>
      <c r="R32" s="15">
        <f t="shared" si="2"/>
        <v>0</v>
      </c>
      <c r="S32" s="15">
        <f t="shared" si="2"/>
        <v>0</v>
      </c>
      <c r="T32" s="15">
        <f t="shared" si="2"/>
        <v>0</v>
      </c>
      <c r="U32" s="15">
        <f>SUM(U31)</f>
        <v>0</v>
      </c>
      <c r="V32" s="15">
        <f t="shared" si="2"/>
        <v>0</v>
      </c>
      <c r="W32" s="15">
        <f>SUM(W31)</f>
        <v>0</v>
      </c>
      <c r="X32" s="15">
        <f>SUM(X31)</f>
        <v>0</v>
      </c>
      <c r="Y32" s="15">
        <f t="shared" si="2"/>
        <v>0</v>
      </c>
      <c r="Z32" s="15">
        <f t="shared" si="2"/>
        <v>0</v>
      </c>
      <c r="AA32" s="15">
        <f t="shared" si="2"/>
        <v>0</v>
      </c>
      <c r="AB32" s="15">
        <f t="shared" si="2"/>
        <v>0</v>
      </c>
      <c r="AC32" s="15">
        <f t="shared" si="2"/>
        <v>0</v>
      </c>
      <c r="AD32" s="15">
        <f>SUM(AD31)</f>
        <v>0</v>
      </c>
      <c r="AE32" s="39"/>
      <c r="AF32" s="36"/>
    </row>
    <row r="33" spans="1:32" ht="15" customHeight="1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2" ht="45.75" customHeight="1" x14ac:dyDescent="0.25">
      <c r="A34" s="5">
        <v>22</v>
      </c>
      <c r="B34" s="10" t="s">
        <v>96</v>
      </c>
      <c r="C34" s="12">
        <f>SUM(D34:AD34)</f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2">
        <v>0</v>
      </c>
      <c r="M34" s="12">
        <v>0</v>
      </c>
      <c r="N34" s="13">
        <v>0</v>
      </c>
      <c r="O34" s="13">
        <v>0</v>
      </c>
      <c r="P34" s="12">
        <v>0</v>
      </c>
      <c r="Q34" s="12">
        <v>0</v>
      </c>
      <c r="R34" s="13">
        <v>0</v>
      </c>
      <c r="S34" s="13">
        <v>0</v>
      </c>
      <c r="T34" s="13">
        <v>0</v>
      </c>
      <c r="U34" s="12">
        <v>0</v>
      </c>
      <c r="V34" s="13">
        <v>0</v>
      </c>
      <c r="W34" s="12">
        <v>0</v>
      </c>
      <c r="X34" s="12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2">
        <v>0</v>
      </c>
    </row>
    <row r="35" spans="1:32" ht="90.75" customHeight="1" x14ac:dyDescent="0.25">
      <c r="A35" s="5">
        <v>23</v>
      </c>
      <c r="B35" s="10" t="s">
        <v>97</v>
      </c>
      <c r="C35" s="12">
        <f>SUM(D35:AD35)</f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2">
        <v>0</v>
      </c>
      <c r="M35" s="12">
        <v>0</v>
      </c>
      <c r="N35" s="13">
        <v>0</v>
      </c>
      <c r="O35" s="13">
        <v>0</v>
      </c>
      <c r="P35" s="12">
        <v>0</v>
      </c>
      <c r="Q35" s="12">
        <v>0</v>
      </c>
      <c r="R35" s="13">
        <v>0</v>
      </c>
      <c r="S35" s="13">
        <v>0</v>
      </c>
      <c r="T35" s="13">
        <v>0</v>
      </c>
      <c r="U35" s="12">
        <v>0</v>
      </c>
      <c r="V35" s="13">
        <v>0</v>
      </c>
      <c r="W35" s="12">
        <v>0</v>
      </c>
      <c r="X35" s="12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2">
        <v>0</v>
      </c>
    </row>
    <row r="36" spans="1:32" ht="74.25" customHeight="1" x14ac:dyDescent="0.25">
      <c r="A36" s="5">
        <v>24</v>
      </c>
      <c r="B36" s="10" t="s">
        <v>136</v>
      </c>
      <c r="C36" s="12">
        <f>SUM(D36:AD36)</f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2">
        <v>0</v>
      </c>
      <c r="M36" s="12">
        <v>0</v>
      </c>
      <c r="N36" s="13">
        <v>0</v>
      </c>
      <c r="O36" s="13">
        <v>0</v>
      </c>
      <c r="P36" s="12">
        <v>0</v>
      </c>
      <c r="Q36" s="12">
        <v>0</v>
      </c>
      <c r="R36" s="13">
        <v>0</v>
      </c>
      <c r="S36" s="13">
        <v>0</v>
      </c>
      <c r="T36" s="13">
        <v>0</v>
      </c>
      <c r="U36" s="12">
        <v>0</v>
      </c>
      <c r="V36" s="13">
        <v>0</v>
      </c>
      <c r="W36" s="12">
        <v>0</v>
      </c>
      <c r="X36" s="12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2">
        <v>0</v>
      </c>
    </row>
    <row r="37" spans="1:32" ht="30" x14ac:dyDescent="0.25">
      <c r="A37" s="5">
        <v>25</v>
      </c>
      <c r="B37" s="8" t="s">
        <v>77</v>
      </c>
      <c r="C37" s="12">
        <f>SUM(D37:AD37)</f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2">
        <v>0</v>
      </c>
      <c r="M37" s="12">
        <v>0</v>
      </c>
      <c r="N37" s="13">
        <v>0</v>
      </c>
      <c r="O37" s="13">
        <v>0</v>
      </c>
      <c r="P37" s="12">
        <v>0</v>
      </c>
      <c r="Q37" s="12">
        <v>0</v>
      </c>
      <c r="R37" s="13">
        <v>0</v>
      </c>
      <c r="S37" s="13">
        <v>0</v>
      </c>
      <c r="T37" s="13">
        <v>0</v>
      </c>
      <c r="U37" s="12">
        <v>0</v>
      </c>
      <c r="V37" s="13">
        <v>0</v>
      </c>
      <c r="W37" s="12">
        <v>0</v>
      </c>
      <c r="X37" s="12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2">
        <v>0</v>
      </c>
    </row>
    <row r="38" spans="1:32" ht="62.25" customHeight="1" x14ac:dyDescent="0.25">
      <c r="A38" s="5">
        <v>26</v>
      </c>
      <c r="B38" s="10" t="s">
        <v>137</v>
      </c>
      <c r="C38" s="12">
        <f>SUM(D38:AD38)</f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2">
        <v>0</v>
      </c>
      <c r="M38" s="12">
        <v>0</v>
      </c>
      <c r="N38" s="13">
        <v>0</v>
      </c>
      <c r="O38" s="13">
        <v>0</v>
      </c>
      <c r="P38" s="12">
        <v>0</v>
      </c>
      <c r="Q38" s="12">
        <v>0</v>
      </c>
      <c r="R38" s="13">
        <v>0</v>
      </c>
      <c r="S38" s="13">
        <v>0</v>
      </c>
      <c r="T38" s="13">
        <v>0</v>
      </c>
      <c r="U38" s="12">
        <v>0</v>
      </c>
      <c r="V38" s="13">
        <v>0</v>
      </c>
      <c r="W38" s="12">
        <v>0</v>
      </c>
      <c r="X38" s="12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2">
        <v>0</v>
      </c>
    </row>
    <row r="39" spans="1:32" s="11" customFormat="1" x14ac:dyDescent="0.25">
      <c r="A39" s="26">
        <v>5</v>
      </c>
      <c r="B39" s="7" t="s">
        <v>25</v>
      </c>
      <c r="C39" s="15">
        <f t="shared" ref="C39:AC39" si="5">SUM(C34:C38)</f>
        <v>0</v>
      </c>
      <c r="D39" s="15">
        <f t="shared" si="5"/>
        <v>0</v>
      </c>
      <c r="E39" s="15">
        <f t="shared" si="5"/>
        <v>0</v>
      </c>
      <c r="F39" s="15">
        <f t="shared" si="5"/>
        <v>0</v>
      </c>
      <c r="G39" s="15">
        <f t="shared" si="5"/>
        <v>0</v>
      </c>
      <c r="H39" s="15">
        <f t="shared" si="5"/>
        <v>0</v>
      </c>
      <c r="I39" s="15">
        <f t="shared" si="5"/>
        <v>0</v>
      </c>
      <c r="J39" s="15">
        <f t="shared" si="5"/>
        <v>0</v>
      </c>
      <c r="K39" s="15">
        <f t="shared" si="5"/>
        <v>0</v>
      </c>
      <c r="L39" s="15">
        <f t="shared" si="5"/>
        <v>0</v>
      </c>
      <c r="M39" s="15">
        <f t="shared" ref="M39" si="6">SUM(M34:M38)</f>
        <v>0</v>
      </c>
      <c r="N39" s="15">
        <f t="shared" si="5"/>
        <v>0</v>
      </c>
      <c r="O39" s="15">
        <f t="shared" si="5"/>
        <v>0</v>
      </c>
      <c r="P39" s="15">
        <f t="shared" si="5"/>
        <v>0</v>
      </c>
      <c r="Q39" s="15">
        <f t="shared" ref="Q39" si="7">SUM(Q34:Q38)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5">
        <f>SUM(U34:U38)</f>
        <v>0</v>
      </c>
      <c r="V39" s="15">
        <f t="shared" si="5"/>
        <v>0</v>
      </c>
      <c r="W39" s="15">
        <f>SUM(W34:W38)</f>
        <v>0</v>
      </c>
      <c r="X39" s="15">
        <f>SUM(X34:X38)</f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 t="shared" si="5"/>
        <v>0</v>
      </c>
      <c r="AD39" s="15">
        <f>SUM(AD34:AD38)</f>
        <v>0</v>
      </c>
      <c r="AE39" s="39"/>
      <c r="AF39" s="36"/>
    </row>
    <row r="40" spans="1:32" ht="15" customHeight="1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2" ht="32.25" customHeight="1" x14ac:dyDescent="0.25">
      <c r="A41" s="5">
        <v>27</v>
      </c>
      <c r="B41" s="10" t="s">
        <v>23</v>
      </c>
      <c r="C41" s="12">
        <f t="shared" ref="C41:C49" si="8">SUM(D41:AD41)</f>
        <v>8</v>
      </c>
      <c r="D41" s="12">
        <v>0</v>
      </c>
      <c r="E41" s="12">
        <v>0</v>
      </c>
      <c r="F41" s="12">
        <v>2</v>
      </c>
      <c r="G41" s="12">
        <v>0</v>
      </c>
      <c r="H41" s="12">
        <v>0</v>
      </c>
      <c r="I41" s="12">
        <v>1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2</v>
      </c>
      <c r="U41" s="12">
        <v>0</v>
      </c>
      <c r="V41" s="12">
        <v>0</v>
      </c>
      <c r="W41" s="12">
        <v>0</v>
      </c>
      <c r="X41" s="12">
        <v>0</v>
      </c>
      <c r="Y41" s="12">
        <v>1</v>
      </c>
      <c r="Z41" s="12">
        <v>0</v>
      </c>
      <c r="AA41" s="12">
        <v>2</v>
      </c>
      <c r="AB41" s="12">
        <v>0</v>
      </c>
      <c r="AC41" s="12">
        <v>0</v>
      </c>
      <c r="AD41" s="12">
        <v>0</v>
      </c>
    </row>
    <row r="42" spans="1:32" ht="45.75" customHeight="1" x14ac:dyDescent="0.25">
      <c r="A42" s="5">
        <v>28</v>
      </c>
      <c r="B42" s="22" t="s">
        <v>41</v>
      </c>
      <c r="C42" s="12">
        <f t="shared" si="8"/>
        <v>4960</v>
      </c>
      <c r="D42" s="12">
        <v>797</v>
      </c>
      <c r="E42" s="12">
        <v>253</v>
      </c>
      <c r="F42" s="12">
        <v>186</v>
      </c>
      <c r="G42" s="12">
        <v>361</v>
      </c>
      <c r="H42" s="12">
        <v>1083</v>
      </c>
      <c r="I42" s="12">
        <v>299</v>
      </c>
      <c r="J42" s="12">
        <v>260</v>
      </c>
      <c r="K42" s="12">
        <v>596</v>
      </c>
      <c r="L42" s="12">
        <v>3</v>
      </c>
      <c r="M42" s="12">
        <v>2</v>
      </c>
      <c r="N42" s="12">
        <v>80</v>
      </c>
      <c r="O42" s="12">
        <v>57</v>
      </c>
      <c r="P42" s="12">
        <v>9</v>
      </c>
      <c r="Q42" s="12">
        <v>0</v>
      </c>
      <c r="R42" s="12">
        <v>99</v>
      </c>
      <c r="S42" s="12">
        <v>74</v>
      </c>
      <c r="T42" s="12">
        <v>75</v>
      </c>
      <c r="U42" s="12">
        <v>0</v>
      </c>
      <c r="V42" s="12">
        <v>263</v>
      </c>
      <c r="W42" s="12">
        <v>4</v>
      </c>
      <c r="X42" s="12">
        <v>14</v>
      </c>
      <c r="Y42" s="12">
        <v>260</v>
      </c>
      <c r="Z42" s="12">
        <v>10</v>
      </c>
      <c r="AA42" s="12">
        <v>51</v>
      </c>
      <c r="AB42" s="12">
        <v>40</v>
      </c>
      <c r="AC42" s="12">
        <v>83</v>
      </c>
      <c r="AD42" s="12">
        <v>1</v>
      </c>
    </row>
    <row r="43" spans="1:32" ht="65.25" customHeight="1" x14ac:dyDescent="0.25">
      <c r="A43" s="5">
        <v>29</v>
      </c>
      <c r="B43" s="22" t="s">
        <v>62</v>
      </c>
      <c r="C43" s="12">
        <f t="shared" si="8"/>
        <v>910</v>
      </c>
      <c r="D43" s="12">
        <v>198</v>
      </c>
      <c r="E43" s="12">
        <v>72</v>
      </c>
      <c r="F43" s="12">
        <v>51</v>
      </c>
      <c r="G43" s="12">
        <v>60</v>
      </c>
      <c r="H43" s="12">
        <v>120</v>
      </c>
      <c r="I43" s="12">
        <v>21</v>
      </c>
      <c r="J43" s="12">
        <v>32</v>
      </c>
      <c r="K43" s="12">
        <v>53</v>
      </c>
      <c r="L43" s="12">
        <v>0</v>
      </c>
      <c r="M43" s="12">
        <v>0</v>
      </c>
      <c r="N43" s="12">
        <v>2</v>
      </c>
      <c r="O43" s="12">
        <v>2</v>
      </c>
      <c r="P43" s="12">
        <v>0</v>
      </c>
      <c r="Q43" s="12">
        <v>0</v>
      </c>
      <c r="R43" s="12">
        <v>91</v>
      </c>
      <c r="S43" s="12">
        <v>34</v>
      </c>
      <c r="T43" s="12">
        <v>0</v>
      </c>
      <c r="U43" s="12">
        <v>0</v>
      </c>
      <c r="V43" s="12">
        <v>100</v>
      </c>
      <c r="W43" s="12">
        <v>1</v>
      </c>
      <c r="X43" s="12">
        <v>14</v>
      </c>
      <c r="Y43" s="12">
        <v>29</v>
      </c>
      <c r="Z43" s="12">
        <v>2</v>
      </c>
      <c r="AA43" s="12">
        <v>5</v>
      </c>
      <c r="AB43" s="12">
        <v>16</v>
      </c>
      <c r="AC43" s="12">
        <v>7</v>
      </c>
      <c r="AD43" s="12">
        <v>0</v>
      </c>
    </row>
    <row r="44" spans="1:32" ht="65.25" customHeight="1" x14ac:dyDescent="0.25">
      <c r="A44" s="5">
        <v>30</v>
      </c>
      <c r="B44" s="22" t="s">
        <v>95</v>
      </c>
      <c r="C44" s="12">
        <f t="shared" si="8"/>
        <v>1493</v>
      </c>
      <c r="D44" s="12">
        <v>45</v>
      </c>
      <c r="E44" s="12">
        <v>43</v>
      </c>
      <c r="F44" s="12">
        <v>205</v>
      </c>
      <c r="G44" s="12">
        <v>255</v>
      </c>
      <c r="H44" s="12">
        <v>375</v>
      </c>
      <c r="I44" s="12">
        <v>58</v>
      </c>
      <c r="J44" s="12">
        <v>89</v>
      </c>
      <c r="K44" s="12">
        <v>87</v>
      </c>
      <c r="L44" s="12" t="s">
        <v>13</v>
      </c>
      <c r="M44" s="12" t="s">
        <v>13</v>
      </c>
      <c r="N44" s="12">
        <v>58</v>
      </c>
      <c r="O44" s="12">
        <v>30</v>
      </c>
      <c r="P44" s="12" t="s">
        <v>13</v>
      </c>
      <c r="Q44" s="12" t="s">
        <v>13</v>
      </c>
      <c r="R44" s="12">
        <v>29</v>
      </c>
      <c r="S44" s="12">
        <v>20</v>
      </c>
      <c r="T44" s="12">
        <v>14</v>
      </c>
      <c r="U44" s="12" t="s">
        <v>13</v>
      </c>
      <c r="V44" s="12">
        <v>11</v>
      </c>
      <c r="W44" s="12" t="s">
        <v>13</v>
      </c>
      <c r="X44" s="12" t="s">
        <v>13</v>
      </c>
      <c r="Y44" s="12">
        <v>82</v>
      </c>
      <c r="Z44" s="12">
        <v>5</v>
      </c>
      <c r="AA44" s="12">
        <v>45</v>
      </c>
      <c r="AB44" s="12">
        <v>12</v>
      </c>
      <c r="AC44" s="12">
        <v>30</v>
      </c>
      <c r="AD44" s="12" t="s">
        <v>13</v>
      </c>
    </row>
    <row r="45" spans="1:32" ht="50.25" customHeight="1" x14ac:dyDescent="0.25">
      <c r="A45" s="5">
        <v>31</v>
      </c>
      <c r="B45" s="22" t="s">
        <v>165</v>
      </c>
      <c r="C45" s="12">
        <f t="shared" si="8"/>
        <v>3011</v>
      </c>
      <c r="D45" s="12">
        <v>354</v>
      </c>
      <c r="E45" s="12">
        <v>129</v>
      </c>
      <c r="F45" s="12">
        <v>227</v>
      </c>
      <c r="G45" s="12">
        <v>338</v>
      </c>
      <c r="H45" s="12">
        <v>609</v>
      </c>
      <c r="I45" s="12">
        <v>146</v>
      </c>
      <c r="J45" s="12">
        <v>114</v>
      </c>
      <c r="K45" s="12">
        <v>254</v>
      </c>
      <c r="L45" s="12">
        <v>1</v>
      </c>
      <c r="M45" s="12">
        <v>2</v>
      </c>
      <c r="N45" s="12">
        <v>94</v>
      </c>
      <c r="O45" s="12">
        <v>77</v>
      </c>
      <c r="P45" s="12">
        <v>0</v>
      </c>
      <c r="Q45" s="12">
        <v>0</v>
      </c>
      <c r="R45" s="12">
        <v>65</v>
      </c>
      <c r="S45" s="12">
        <v>35</v>
      </c>
      <c r="T45" s="12">
        <v>59</v>
      </c>
      <c r="U45" s="12">
        <v>0</v>
      </c>
      <c r="V45" s="12">
        <v>102</v>
      </c>
      <c r="W45" s="12">
        <v>12</v>
      </c>
      <c r="X45" s="12">
        <v>18</v>
      </c>
      <c r="Y45" s="12">
        <v>150</v>
      </c>
      <c r="Z45" s="12">
        <v>34</v>
      </c>
      <c r="AA45" s="12">
        <v>73</v>
      </c>
      <c r="AB45" s="12">
        <v>77</v>
      </c>
      <c r="AC45" s="12">
        <v>40</v>
      </c>
      <c r="AD45" s="12">
        <v>1</v>
      </c>
    </row>
    <row r="46" spans="1:32" ht="48.75" customHeight="1" x14ac:dyDescent="0.25">
      <c r="A46" s="5">
        <v>32</v>
      </c>
      <c r="B46" s="22" t="s">
        <v>164</v>
      </c>
      <c r="C46" s="12">
        <f t="shared" si="8"/>
        <v>1408</v>
      </c>
      <c r="D46" s="12">
        <v>147</v>
      </c>
      <c r="E46" s="12">
        <v>63</v>
      </c>
      <c r="F46" s="12">
        <v>111</v>
      </c>
      <c r="G46" s="12">
        <v>124</v>
      </c>
      <c r="H46" s="12">
        <v>297</v>
      </c>
      <c r="I46" s="12">
        <v>19</v>
      </c>
      <c r="J46" s="12">
        <v>56</v>
      </c>
      <c r="K46" s="12">
        <v>139</v>
      </c>
      <c r="L46" s="12">
        <v>0</v>
      </c>
      <c r="M46" s="12">
        <v>0</v>
      </c>
      <c r="N46" s="12">
        <v>84</v>
      </c>
      <c r="O46" s="12">
        <v>31</v>
      </c>
      <c r="P46" s="12">
        <v>0</v>
      </c>
      <c r="Q46" s="12">
        <v>0</v>
      </c>
      <c r="R46" s="12">
        <v>37</v>
      </c>
      <c r="S46" s="12">
        <v>18</v>
      </c>
      <c r="T46" s="12">
        <v>18</v>
      </c>
      <c r="U46" s="12">
        <v>0</v>
      </c>
      <c r="V46" s="12">
        <v>26</v>
      </c>
      <c r="W46" s="12">
        <v>0</v>
      </c>
      <c r="X46" s="12">
        <v>2</v>
      </c>
      <c r="Y46" s="12">
        <v>65</v>
      </c>
      <c r="Z46" s="12">
        <v>32</v>
      </c>
      <c r="AA46" s="12">
        <v>87</v>
      </c>
      <c r="AB46" s="12">
        <v>35</v>
      </c>
      <c r="AC46" s="12">
        <v>17</v>
      </c>
      <c r="AD46" s="12">
        <v>0</v>
      </c>
    </row>
    <row r="47" spans="1:32" ht="63.75" customHeight="1" x14ac:dyDescent="0.25">
      <c r="A47" s="5">
        <v>33</v>
      </c>
      <c r="B47" s="22" t="s">
        <v>223</v>
      </c>
      <c r="C47" s="12">
        <f t="shared" si="8"/>
        <v>31</v>
      </c>
      <c r="D47" s="12" t="s">
        <v>13</v>
      </c>
      <c r="E47" s="12" t="s">
        <v>13</v>
      </c>
      <c r="F47" s="12">
        <v>14</v>
      </c>
      <c r="G47" s="12" t="s">
        <v>13</v>
      </c>
      <c r="H47" s="12">
        <v>17</v>
      </c>
      <c r="I47" s="12" t="s">
        <v>13</v>
      </c>
      <c r="J47" s="12" t="s">
        <v>13</v>
      </c>
      <c r="K47" s="12" t="s">
        <v>13</v>
      </c>
      <c r="L47" s="12" t="s">
        <v>13</v>
      </c>
      <c r="M47" s="12" t="s">
        <v>13</v>
      </c>
      <c r="N47" s="12" t="s">
        <v>13</v>
      </c>
      <c r="O47" s="12" t="s">
        <v>13</v>
      </c>
      <c r="P47" s="12" t="s">
        <v>13</v>
      </c>
      <c r="Q47" s="12" t="s">
        <v>13</v>
      </c>
      <c r="R47" s="12" t="s">
        <v>13</v>
      </c>
      <c r="S47" s="12" t="s">
        <v>13</v>
      </c>
      <c r="T47" s="12" t="s">
        <v>13</v>
      </c>
      <c r="U47" s="12" t="s">
        <v>13</v>
      </c>
      <c r="V47" s="12" t="s">
        <v>13</v>
      </c>
      <c r="W47" s="12" t="s">
        <v>13</v>
      </c>
      <c r="X47" s="12" t="s">
        <v>13</v>
      </c>
      <c r="Y47" s="12" t="s">
        <v>13</v>
      </c>
      <c r="Z47" s="12" t="s">
        <v>13</v>
      </c>
      <c r="AA47" s="12" t="s">
        <v>13</v>
      </c>
      <c r="AB47" s="12" t="s">
        <v>13</v>
      </c>
      <c r="AC47" s="12" t="s">
        <v>13</v>
      </c>
      <c r="AD47" s="12" t="s">
        <v>13</v>
      </c>
    </row>
    <row r="48" spans="1:32" ht="78" customHeight="1" x14ac:dyDescent="0.25">
      <c r="A48" s="5">
        <v>34</v>
      </c>
      <c r="B48" s="22" t="s">
        <v>146</v>
      </c>
      <c r="C48" s="12">
        <f t="shared" si="8"/>
        <v>8772</v>
      </c>
      <c r="D48" s="12">
        <v>1124</v>
      </c>
      <c r="E48" s="12">
        <v>381</v>
      </c>
      <c r="F48" s="12">
        <v>854</v>
      </c>
      <c r="G48" s="12">
        <v>1038</v>
      </c>
      <c r="H48" s="12">
        <v>1405</v>
      </c>
      <c r="I48" s="12">
        <v>109</v>
      </c>
      <c r="J48" s="12">
        <v>741</v>
      </c>
      <c r="K48" s="12">
        <v>679</v>
      </c>
      <c r="L48" s="12">
        <v>0</v>
      </c>
      <c r="M48" s="12">
        <v>0</v>
      </c>
      <c r="N48" s="12">
        <v>322</v>
      </c>
      <c r="O48" s="12">
        <v>121</v>
      </c>
      <c r="P48" s="12">
        <v>6</v>
      </c>
      <c r="Q48" s="12">
        <v>0</v>
      </c>
      <c r="R48" s="12">
        <v>140</v>
      </c>
      <c r="S48" s="12">
        <v>149</v>
      </c>
      <c r="T48" s="12">
        <v>225</v>
      </c>
      <c r="U48" s="12">
        <v>0</v>
      </c>
      <c r="V48" s="12">
        <v>304</v>
      </c>
      <c r="W48" s="12">
        <v>43</v>
      </c>
      <c r="X48" s="12">
        <v>78</v>
      </c>
      <c r="Y48" s="12">
        <v>476</v>
      </c>
      <c r="Z48" s="12">
        <v>5</v>
      </c>
      <c r="AA48" s="12">
        <v>291</v>
      </c>
      <c r="AB48" s="12">
        <v>139</v>
      </c>
      <c r="AC48" s="12">
        <v>139</v>
      </c>
      <c r="AD48" s="12">
        <v>3</v>
      </c>
    </row>
    <row r="49" spans="1:32" ht="68.25" customHeight="1" x14ac:dyDescent="0.25">
      <c r="A49" s="5">
        <v>35</v>
      </c>
      <c r="B49" s="9" t="s">
        <v>63</v>
      </c>
      <c r="C49" s="12">
        <f t="shared" si="8"/>
        <v>2940</v>
      </c>
      <c r="D49" s="12">
        <v>660</v>
      </c>
      <c r="E49" s="12">
        <v>165</v>
      </c>
      <c r="F49" s="12">
        <v>336</v>
      </c>
      <c r="G49" s="12">
        <v>502</v>
      </c>
      <c r="H49" s="12">
        <v>246</v>
      </c>
      <c r="I49" s="12">
        <v>96</v>
      </c>
      <c r="J49" s="12">
        <v>103</v>
      </c>
      <c r="K49" s="12">
        <v>48</v>
      </c>
      <c r="L49" s="12">
        <v>0</v>
      </c>
      <c r="M49" s="12">
        <v>0</v>
      </c>
      <c r="N49" s="12">
        <v>44</v>
      </c>
      <c r="O49" s="12">
        <v>64</v>
      </c>
      <c r="P49" s="12">
        <v>0</v>
      </c>
      <c r="Q49" s="12">
        <v>0</v>
      </c>
      <c r="R49" s="12">
        <v>70</v>
      </c>
      <c r="S49" s="12">
        <v>2</v>
      </c>
      <c r="T49" s="12">
        <v>36</v>
      </c>
      <c r="U49" s="12">
        <v>0</v>
      </c>
      <c r="V49" s="12">
        <v>439</v>
      </c>
      <c r="W49" s="12">
        <v>0</v>
      </c>
      <c r="X49" s="12">
        <v>0</v>
      </c>
      <c r="Y49" s="12">
        <v>66</v>
      </c>
      <c r="Z49" s="12">
        <v>3</v>
      </c>
      <c r="AA49" s="12">
        <v>10</v>
      </c>
      <c r="AB49" s="12">
        <v>49</v>
      </c>
      <c r="AC49" s="12">
        <v>1</v>
      </c>
      <c r="AD49" s="12">
        <v>0</v>
      </c>
    </row>
    <row r="50" spans="1:32" s="11" customFormat="1" x14ac:dyDescent="0.25">
      <c r="A50" s="26">
        <v>9</v>
      </c>
      <c r="B50" s="7" t="s">
        <v>25</v>
      </c>
      <c r="C50" s="16">
        <f>SUM(C41:C49)</f>
        <v>23533</v>
      </c>
      <c r="D50" s="16">
        <f>SUM(D41:D49)</f>
        <v>3325</v>
      </c>
      <c r="E50" s="16">
        <f t="shared" ref="E50:AC50" si="9">SUM(E41:E49)</f>
        <v>1106</v>
      </c>
      <c r="F50" s="16">
        <f t="shared" si="9"/>
        <v>1986</v>
      </c>
      <c r="G50" s="16">
        <f t="shared" si="9"/>
        <v>2678</v>
      </c>
      <c r="H50" s="16">
        <f t="shared" si="9"/>
        <v>4152</v>
      </c>
      <c r="I50" s="16">
        <f t="shared" si="9"/>
        <v>749</v>
      </c>
      <c r="J50" s="16">
        <f t="shared" si="9"/>
        <v>1395</v>
      </c>
      <c r="K50" s="16">
        <f t="shared" si="9"/>
        <v>1856</v>
      </c>
      <c r="L50" s="16">
        <f t="shared" si="9"/>
        <v>4</v>
      </c>
      <c r="M50" s="16">
        <f t="shared" ref="M50" si="10">SUM(M41:M49)</f>
        <v>4</v>
      </c>
      <c r="N50" s="16">
        <f t="shared" si="9"/>
        <v>684</v>
      </c>
      <c r="O50" s="16">
        <f t="shared" si="9"/>
        <v>382</v>
      </c>
      <c r="P50" s="16">
        <f t="shared" si="9"/>
        <v>15</v>
      </c>
      <c r="Q50" s="16">
        <f t="shared" ref="Q50" si="11">SUM(Q41:Q49)</f>
        <v>0</v>
      </c>
      <c r="R50" s="16">
        <f t="shared" si="9"/>
        <v>531</v>
      </c>
      <c r="S50" s="16">
        <f t="shared" si="9"/>
        <v>332</v>
      </c>
      <c r="T50" s="16">
        <f t="shared" si="9"/>
        <v>429</v>
      </c>
      <c r="U50" s="16">
        <f>SUM(U41:U49)</f>
        <v>0</v>
      </c>
      <c r="V50" s="16">
        <f t="shared" si="9"/>
        <v>1245</v>
      </c>
      <c r="W50" s="16">
        <f>SUM(W41:W49)</f>
        <v>60</v>
      </c>
      <c r="X50" s="16">
        <f>SUM(X41:X49)</f>
        <v>126</v>
      </c>
      <c r="Y50" s="16">
        <f t="shared" si="9"/>
        <v>1129</v>
      </c>
      <c r="Z50" s="16">
        <f t="shared" si="9"/>
        <v>91</v>
      </c>
      <c r="AA50" s="16">
        <f t="shared" si="9"/>
        <v>564</v>
      </c>
      <c r="AB50" s="16">
        <f t="shared" si="9"/>
        <v>368</v>
      </c>
      <c r="AC50" s="16">
        <f t="shared" si="9"/>
        <v>317</v>
      </c>
      <c r="AD50" s="16">
        <f>SUM(AD41:AD49)</f>
        <v>5</v>
      </c>
      <c r="AE50" s="39"/>
      <c r="AF50" s="36"/>
    </row>
    <row r="51" spans="1:32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</row>
    <row r="52" spans="1:32" ht="34.5" customHeight="1" x14ac:dyDescent="0.25">
      <c r="A52" s="5">
        <v>36</v>
      </c>
      <c r="B52" s="31" t="s">
        <v>34</v>
      </c>
      <c r="C52" s="12">
        <f>SUM(D52:AD52)</f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</row>
    <row r="53" spans="1:32" ht="46.5" customHeight="1" x14ac:dyDescent="0.25">
      <c r="A53" s="5">
        <v>37</v>
      </c>
      <c r="B53" s="22" t="s">
        <v>64</v>
      </c>
      <c r="C53" s="12">
        <f>SUM(D53:AD53)</f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>
        <v>0</v>
      </c>
    </row>
    <row r="54" spans="1:32" s="11" customFormat="1" x14ac:dyDescent="0.25">
      <c r="A54" s="56">
        <v>2</v>
      </c>
      <c r="B54" s="7" t="s">
        <v>25</v>
      </c>
      <c r="C54" s="15">
        <f t="shared" ref="C54:AC54" si="12">SUM(C52:C53)</f>
        <v>0</v>
      </c>
      <c r="D54" s="15">
        <f t="shared" si="12"/>
        <v>0</v>
      </c>
      <c r="E54" s="15">
        <f t="shared" si="12"/>
        <v>0</v>
      </c>
      <c r="F54" s="15">
        <f t="shared" si="12"/>
        <v>0</v>
      </c>
      <c r="G54" s="15">
        <f t="shared" si="12"/>
        <v>0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ref="M54" si="13">SUM(M52:M53)</f>
        <v>0</v>
      </c>
      <c r="N54" s="15">
        <f t="shared" si="12"/>
        <v>0</v>
      </c>
      <c r="O54" s="15">
        <f t="shared" si="12"/>
        <v>0</v>
      </c>
      <c r="P54" s="15">
        <f t="shared" si="12"/>
        <v>0</v>
      </c>
      <c r="Q54" s="15">
        <f t="shared" ref="Q54" si="14">SUM(Q52:Q53)</f>
        <v>0</v>
      </c>
      <c r="R54" s="15">
        <f t="shared" si="12"/>
        <v>0</v>
      </c>
      <c r="S54" s="15">
        <f t="shared" si="12"/>
        <v>0</v>
      </c>
      <c r="T54" s="15">
        <f t="shared" si="12"/>
        <v>0</v>
      </c>
      <c r="U54" s="15">
        <f>SUM(U52:U53)</f>
        <v>0</v>
      </c>
      <c r="V54" s="15">
        <f t="shared" si="12"/>
        <v>0</v>
      </c>
      <c r="W54" s="15">
        <f>SUM(W52:W53)</f>
        <v>0</v>
      </c>
      <c r="X54" s="15">
        <f>SUM(X52:X53)</f>
        <v>0</v>
      </c>
      <c r="Y54" s="15">
        <f t="shared" si="12"/>
        <v>0</v>
      </c>
      <c r="Z54" s="15">
        <f t="shared" si="12"/>
        <v>0</v>
      </c>
      <c r="AA54" s="15">
        <f t="shared" si="12"/>
        <v>0</v>
      </c>
      <c r="AB54" s="15">
        <f t="shared" si="12"/>
        <v>0</v>
      </c>
      <c r="AC54" s="15">
        <f t="shared" si="12"/>
        <v>0</v>
      </c>
      <c r="AD54" s="15">
        <f>SUM(AD52:AD53)</f>
        <v>0</v>
      </c>
      <c r="AE54" s="39"/>
      <c r="AF54" s="36"/>
    </row>
    <row r="55" spans="1:32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</row>
    <row r="56" spans="1:32" ht="40.5" customHeight="1" x14ac:dyDescent="0.25">
      <c r="A56" s="5">
        <v>38</v>
      </c>
      <c r="B56" s="8" t="s">
        <v>138</v>
      </c>
      <c r="C56" s="12">
        <f>SUM(D56:AD56)</f>
        <v>10710</v>
      </c>
      <c r="D56" s="12">
        <v>1404</v>
      </c>
      <c r="E56" s="12">
        <v>771</v>
      </c>
      <c r="F56" s="12">
        <v>784</v>
      </c>
      <c r="G56" s="12">
        <v>1199</v>
      </c>
      <c r="H56" s="12">
        <v>2036</v>
      </c>
      <c r="I56" s="12">
        <v>701</v>
      </c>
      <c r="J56" s="12">
        <v>561</v>
      </c>
      <c r="K56" s="12">
        <v>1108</v>
      </c>
      <c r="L56" s="12">
        <v>0</v>
      </c>
      <c r="M56" s="12">
        <v>0</v>
      </c>
      <c r="N56" s="12">
        <v>138</v>
      </c>
      <c r="O56" s="12">
        <v>279</v>
      </c>
      <c r="P56" s="12">
        <v>14</v>
      </c>
      <c r="Q56" s="12">
        <v>0</v>
      </c>
      <c r="R56" s="12">
        <v>158</v>
      </c>
      <c r="S56" s="12">
        <v>57</v>
      </c>
      <c r="T56" s="12">
        <v>102</v>
      </c>
      <c r="U56" s="12">
        <v>0</v>
      </c>
      <c r="V56" s="12">
        <v>170</v>
      </c>
      <c r="W56" s="12">
        <v>0</v>
      </c>
      <c r="X56" s="12">
        <v>0</v>
      </c>
      <c r="Y56" s="12">
        <v>779</v>
      </c>
      <c r="Z56" s="12">
        <v>32</v>
      </c>
      <c r="AA56" s="12">
        <v>146</v>
      </c>
      <c r="AB56" s="12">
        <v>153</v>
      </c>
      <c r="AC56" s="12">
        <v>117</v>
      </c>
      <c r="AD56" s="12">
        <v>1</v>
      </c>
    </row>
    <row r="57" spans="1:32" ht="30" x14ac:dyDescent="0.25">
      <c r="A57" s="5">
        <v>39</v>
      </c>
      <c r="B57" s="8" t="s">
        <v>139</v>
      </c>
      <c r="C57" s="12">
        <f>SUM(D57:AD57)</f>
        <v>4165</v>
      </c>
      <c r="D57" s="12">
        <v>356</v>
      </c>
      <c r="E57" s="12">
        <v>258</v>
      </c>
      <c r="F57" s="12">
        <v>447</v>
      </c>
      <c r="G57" s="12">
        <v>896</v>
      </c>
      <c r="H57" s="12">
        <v>676</v>
      </c>
      <c r="I57" s="12">
        <v>202</v>
      </c>
      <c r="J57" s="12">
        <v>558</v>
      </c>
      <c r="K57" s="12">
        <v>239</v>
      </c>
      <c r="L57" s="12">
        <v>0</v>
      </c>
      <c r="M57" s="12">
        <v>0</v>
      </c>
      <c r="N57" s="12">
        <v>39</v>
      </c>
      <c r="O57" s="12">
        <v>9</v>
      </c>
      <c r="P57" s="12">
        <v>0</v>
      </c>
      <c r="Q57" s="12">
        <v>0</v>
      </c>
      <c r="R57" s="12">
        <v>30</v>
      </c>
      <c r="S57" s="12">
        <v>24</v>
      </c>
      <c r="T57" s="12">
        <v>5</v>
      </c>
      <c r="U57" s="12">
        <v>0</v>
      </c>
      <c r="V57" s="12">
        <v>27</v>
      </c>
      <c r="W57" s="12">
        <v>0</v>
      </c>
      <c r="X57" s="12">
        <v>0</v>
      </c>
      <c r="Y57" s="12">
        <v>311</v>
      </c>
      <c r="Z57" s="12">
        <v>5</v>
      </c>
      <c r="AA57" s="12">
        <v>27</v>
      </c>
      <c r="AB57" s="12">
        <v>35</v>
      </c>
      <c r="AC57" s="12">
        <v>21</v>
      </c>
      <c r="AD57" s="12">
        <v>0</v>
      </c>
    </row>
    <row r="58" spans="1:32" s="11" customFormat="1" x14ac:dyDescent="0.25">
      <c r="A58" s="26">
        <v>2</v>
      </c>
      <c r="B58" s="7" t="s">
        <v>25</v>
      </c>
      <c r="C58" s="15">
        <f t="shared" ref="C58:AC58" si="15">SUM(C56:C57)</f>
        <v>14875</v>
      </c>
      <c r="D58" s="15">
        <f t="shared" si="15"/>
        <v>1760</v>
      </c>
      <c r="E58" s="15">
        <f t="shared" si="15"/>
        <v>1029</v>
      </c>
      <c r="F58" s="15">
        <f t="shared" si="15"/>
        <v>1231</v>
      </c>
      <c r="G58" s="15">
        <f t="shared" si="15"/>
        <v>2095</v>
      </c>
      <c r="H58" s="15">
        <f t="shared" si="15"/>
        <v>2712</v>
      </c>
      <c r="I58" s="15">
        <f t="shared" si="15"/>
        <v>903</v>
      </c>
      <c r="J58" s="15">
        <f t="shared" si="15"/>
        <v>1119</v>
      </c>
      <c r="K58" s="15">
        <f t="shared" si="15"/>
        <v>1347</v>
      </c>
      <c r="L58" s="15">
        <f t="shared" si="15"/>
        <v>0</v>
      </c>
      <c r="M58" s="15">
        <f t="shared" ref="M58" si="16">SUM(M56:M57)</f>
        <v>0</v>
      </c>
      <c r="N58" s="15">
        <f t="shared" si="15"/>
        <v>177</v>
      </c>
      <c r="O58" s="15">
        <f t="shared" si="15"/>
        <v>288</v>
      </c>
      <c r="P58" s="15">
        <f t="shared" si="15"/>
        <v>14</v>
      </c>
      <c r="Q58" s="15">
        <f t="shared" ref="Q58" si="17">SUM(Q56:Q57)</f>
        <v>0</v>
      </c>
      <c r="R58" s="15">
        <f t="shared" si="15"/>
        <v>188</v>
      </c>
      <c r="S58" s="15">
        <f t="shared" si="15"/>
        <v>81</v>
      </c>
      <c r="T58" s="15">
        <f t="shared" si="15"/>
        <v>107</v>
      </c>
      <c r="U58" s="15">
        <f>SUM(U56:U57)</f>
        <v>0</v>
      </c>
      <c r="V58" s="15">
        <f t="shared" si="15"/>
        <v>197</v>
      </c>
      <c r="W58" s="15">
        <f>SUM(W56:W57)</f>
        <v>0</v>
      </c>
      <c r="X58" s="15">
        <f>SUM(X56:X57)</f>
        <v>0</v>
      </c>
      <c r="Y58" s="15">
        <f t="shared" si="15"/>
        <v>1090</v>
      </c>
      <c r="Z58" s="15">
        <f t="shared" si="15"/>
        <v>37</v>
      </c>
      <c r="AA58" s="15">
        <f t="shared" si="15"/>
        <v>173</v>
      </c>
      <c r="AB58" s="15">
        <f t="shared" si="15"/>
        <v>188</v>
      </c>
      <c r="AC58" s="15">
        <f t="shared" si="15"/>
        <v>138</v>
      </c>
      <c r="AD58" s="15">
        <f>SUM(AD56:AD57)</f>
        <v>1</v>
      </c>
      <c r="AE58" s="39"/>
      <c r="AF58" s="36"/>
    </row>
    <row r="59" spans="1:32" ht="15" customHeight="1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</row>
    <row r="60" spans="1:32" ht="45" x14ac:dyDescent="0.25">
      <c r="A60" s="5">
        <v>40</v>
      </c>
      <c r="B60" s="8" t="s">
        <v>140</v>
      </c>
      <c r="C60" s="12">
        <f>SUM(D60:AD60)</f>
        <v>3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3</v>
      </c>
      <c r="AB60" s="12">
        <v>0</v>
      </c>
      <c r="AC60" s="12">
        <v>0</v>
      </c>
      <c r="AD60" s="12">
        <v>0</v>
      </c>
    </row>
    <row r="61" spans="1:32" s="11" customFormat="1" x14ac:dyDescent="0.25">
      <c r="A61" s="26">
        <v>1</v>
      </c>
      <c r="B61" s="7" t="s">
        <v>25</v>
      </c>
      <c r="C61" s="15">
        <f>SUM(C60)</f>
        <v>3</v>
      </c>
      <c r="D61" s="15">
        <f t="shared" ref="D61:AC61" si="18">SUM(D60)</f>
        <v>0</v>
      </c>
      <c r="E61" s="15">
        <f t="shared" si="18"/>
        <v>0</v>
      </c>
      <c r="F61" s="15">
        <f t="shared" si="18"/>
        <v>0</v>
      </c>
      <c r="G61" s="15">
        <f t="shared" si="18"/>
        <v>0</v>
      </c>
      <c r="H61" s="15">
        <f t="shared" si="18"/>
        <v>0</v>
      </c>
      <c r="I61" s="15">
        <f t="shared" si="18"/>
        <v>0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ref="M61" si="19">SUM(M60)</f>
        <v>0</v>
      </c>
      <c r="N61" s="15">
        <f t="shared" si="18"/>
        <v>0</v>
      </c>
      <c r="O61" s="15">
        <f t="shared" si="18"/>
        <v>0</v>
      </c>
      <c r="P61" s="15">
        <f t="shared" si="18"/>
        <v>0</v>
      </c>
      <c r="Q61" s="15">
        <f t="shared" ref="Q61" si="20">SUM(Q60)</f>
        <v>0</v>
      </c>
      <c r="R61" s="15">
        <f t="shared" si="18"/>
        <v>0</v>
      </c>
      <c r="S61" s="15">
        <f t="shared" si="18"/>
        <v>0</v>
      </c>
      <c r="T61" s="15">
        <f t="shared" si="18"/>
        <v>0</v>
      </c>
      <c r="U61" s="15">
        <f>SUM(U60)</f>
        <v>0</v>
      </c>
      <c r="V61" s="15">
        <f t="shared" si="18"/>
        <v>0</v>
      </c>
      <c r="W61" s="15">
        <f>SUM(W60)</f>
        <v>0</v>
      </c>
      <c r="X61" s="15">
        <f>SUM(X60)</f>
        <v>0</v>
      </c>
      <c r="Y61" s="15">
        <f t="shared" si="18"/>
        <v>0</v>
      </c>
      <c r="Z61" s="15">
        <f t="shared" si="18"/>
        <v>0</v>
      </c>
      <c r="AA61" s="15">
        <f t="shared" si="18"/>
        <v>3</v>
      </c>
      <c r="AB61" s="15">
        <f t="shared" si="18"/>
        <v>0</v>
      </c>
      <c r="AC61" s="15">
        <f t="shared" si="18"/>
        <v>0</v>
      </c>
      <c r="AD61" s="15">
        <f>SUM(AD60)</f>
        <v>0</v>
      </c>
      <c r="AE61" s="39"/>
      <c r="AF61" s="36"/>
    </row>
    <row r="62" spans="1:32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39"/>
      <c r="AF62" s="36"/>
    </row>
    <row r="63" spans="1:32" ht="87.75" customHeight="1" x14ac:dyDescent="0.25">
      <c r="A63" s="5">
        <v>41</v>
      </c>
      <c r="B63" s="32" t="s">
        <v>102</v>
      </c>
      <c r="C63" s="12">
        <f>SUM(D63:AD63)</f>
        <v>1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>
        <v>0</v>
      </c>
    </row>
    <row r="64" spans="1:32" s="11" customFormat="1" x14ac:dyDescent="0.25">
      <c r="A64" s="26">
        <v>1</v>
      </c>
      <c r="B64" s="7" t="s">
        <v>25</v>
      </c>
      <c r="C64" s="132">
        <f>C63</f>
        <v>1</v>
      </c>
      <c r="D64" s="132">
        <f t="shared" ref="D64:AC64" si="21">D63</f>
        <v>0</v>
      </c>
      <c r="E64" s="132">
        <f t="shared" si="21"/>
        <v>0</v>
      </c>
      <c r="F64" s="132">
        <f t="shared" si="21"/>
        <v>0</v>
      </c>
      <c r="G64" s="132">
        <f t="shared" si="21"/>
        <v>0</v>
      </c>
      <c r="H64" s="132">
        <f t="shared" si="21"/>
        <v>0</v>
      </c>
      <c r="I64" s="134">
        <f t="shared" si="21"/>
        <v>1</v>
      </c>
      <c r="J64" s="134">
        <f t="shared" si="21"/>
        <v>0</v>
      </c>
      <c r="K64" s="134">
        <f t="shared" si="21"/>
        <v>0</v>
      </c>
      <c r="L64" s="132">
        <f t="shared" si="21"/>
        <v>0</v>
      </c>
      <c r="M64" s="132">
        <f t="shared" ref="M64" si="22">M63</f>
        <v>0</v>
      </c>
      <c r="N64" s="132">
        <f t="shared" si="21"/>
        <v>0</v>
      </c>
      <c r="O64" s="132">
        <f t="shared" si="21"/>
        <v>0</v>
      </c>
      <c r="P64" s="132">
        <f t="shared" si="21"/>
        <v>0</v>
      </c>
      <c r="Q64" s="132">
        <f t="shared" ref="Q64" si="23">Q63</f>
        <v>0</v>
      </c>
      <c r="R64" s="132">
        <f t="shared" si="21"/>
        <v>0</v>
      </c>
      <c r="S64" s="132">
        <f t="shared" si="21"/>
        <v>0</v>
      </c>
      <c r="T64" s="132">
        <f t="shared" si="21"/>
        <v>0</v>
      </c>
      <c r="U64" s="132">
        <f>U63</f>
        <v>0</v>
      </c>
      <c r="V64" s="132">
        <f t="shared" si="21"/>
        <v>0</v>
      </c>
      <c r="W64" s="132">
        <f>W63</f>
        <v>0</v>
      </c>
      <c r="X64" s="132">
        <f>X63</f>
        <v>0</v>
      </c>
      <c r="Y64" s="132">
        <f t="shared" si="21"/>
        <v>0</v>
      </c>
      <c r="Z64" s="132">
        <f t="shared" si="21"/>
        <v>0</v>
      </c>
      <c r="AA64" s="132">
        <f t="shared" si="21"/>
        <v>0</v>
      </c>
      <c r="AB64" s="132">
        <f t="shared" si="21"/>
        <v>0</v>
      </c>
      <c r="AC64" s="132">
        <f t="shared" si="21"/>
        <v>0</v>
      </c>
      <c r="AD64" s="132">
        <f>AD63</f>
        <v>0</v>
      </c>
      <c r="AE64" s="39"/>
      <c r="AF64" s="36"/>
    </row>
    <row r="65" spans="1:32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39"/>
      <c r="AF65" s="36"/>
    </row>
    <row r="66" spans="1:32" ht="62.25" customHeight="1" x14ac:dyDescent="0.25">
      <c r="A66" s="5">
        <v>42</v>
      </c>
      <c r="B66" s="10" t="s">
        <v>126</v>
      </c>
      <c r="C66" s="12">
        <f>SUM(D66:AD66)</f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>
        <v>0</v>
      </c>
    </row>
    <row r="67" spans="1:32" s="11" customFormat="1" x14ac:dyDescent="0.25">
      <c r="A67" s="26">
        <v>1</v>
      </c>
      <c r="B67" s="7" t="s">
        <v>25</v>
      </c>
      <c r="C67" s="132">
        <f>SUM(C66)</f>
        <v>0</v>
      </c>
      <c r="D67" s="132">
        <f t="shared" ref="D67:AC67" si="24">SUM(D66)</f>
        <v>0</v>
      </c>
      <c r="E67" s="132">
        <f t="shared" si="24"/>
        <v>0</v>
      </c>
      <c r="F67" s="132">
        <f t="shared" si="24"/>
        <v>0</v>
      </c>
      <c r="G67" s="132">
        <f t="shared" si="24"/>
        <v>0</v>
      </c>
      <c r="H67" s="132">
        <f t="shared" si="24"/>
        <v>0</v>
      </c>
      <c r="I67" s="134">
        <f t="shared" si="24"/>
        <v>0</v>
      </c>
      <c r="J67" s="134">
        <f t="shared" si="24"/>
        <v>0</v>
      </c>
      <c r="K67" s="134">
        <f t="shared" si="24"/>
        <v>0</v>
      </c>
      <c r="L67" s="132">
        <f t="shared" si="24"/>
        <v>0</v>
      </c>
      <c r="M67" s="132">
        <f t="shared" ref="M67" si="25">SUM(M66)</f>
        <v>0</v>
      </c>
      <c r="N67" s="132">
        <f t="shared" si="24"/>
        <v>0</v>
      </c>
      <c r="O67" s="132">
        <f t="shared" si="24"/>
        <v>0</v>
      </c>
      <c r="P67" s="132">
        <f t="shared" si="24"/>
        <v>0</v>
      </c>
      <c r="Q67" s="132">
        <f t="shared" ref="Q67" si="26">SUM(Q66)</f>
        <v>0</v>
      </c>
      <c r="R67" s="132">
        <f t="shared" si="24"/>
        <v>0</v>
      </c>
      <c r="S67" s="132">
        <f t="shared" si="24"/>
        <v>0</v>
      </c>
      <c r="T67" s="132">
        <f t="shared" si="24"/>
        <v>0</v>
      </c>
      <c r="U67" s="132">
        <f>SUM(U66)</f>
        <v>0</v>
      </c>
      <c r="V67" s="132">
        <f t="shared" si="24"/>
        <v>0</v>
      </c>
      <c r="W67" s="132">
        <f>SUM(W66)</f>
        <v>0</v>
      </c>
      <c r="X67" s="132">
        <f>SUM(X66)</f>
        <v>0</v>
      </c>
      <c r="Y67" s="132">
        <f t="shared" si="24"/>
        <v>0</v>
      </c>
      <c r="Z67" s="132">
        <f t="shared" si="24"/>
        <v>0</v>
      </c>
      <c r="AA67" s="132">
        <f t="shared" si="24"/>
        <v>0</v>
      </c>
      <c r="AB67" s="132">
        <f t="shared" si="24"/>
        <v>0</v>
      </c>
      <c r="AC67" s="132">
        <f t="shared" si="24"/>
        <v>0</v>
      </c>
      <c r="AD67" s="132">
        <f>SUM(AD66)</f>
        <v>0</v>
      </c>
      <c r="AE67" s="39"/>
      <c r="AF67" s="36"/>
    </row>
    <row r="68" spans="1:32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39"/>
      <c r="AF68" s="36"/>
    </row>
    <row r="69" spans="1:32" ht="96" customHeight="1" x14ac:dyDescent="0.25">
      <c r="A69" s="5">
        <v>43</v>
      </c>
      <c r="B69" s="9" t="s">
        <v>166</v>
      </c>
      <c r="C69" s="12">
        <f>SUM(D69:AD69)</f>
        <v>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1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>
        <v>0</v>
      </c>
    </row>
    <row r="70" spans="1:32" s="11" customFormat="1" x14ac:dyDescent="0.25">
      <c r="A70" s="26">
        <v>1</v>
      </c>
      <c r="B70" s="7" t="s">
        <v>25</v>
      </c>
      <c r="C70" s="132">
        <f>SUM(C69)</f>
        <v>1</v>
      </c>
      <c r="D70" s="132">
        <f t="shared" ref="D70:AC70" si="27">SUM(D69)</f>
        <v>0</v>
      </c>
      <c r="E70" s="132">
        <f t="shared" si="27"/>
        <v>0</v>
      </c>
      <c r="F70" s="132">
        <f t="shared" si="27"/>
        <v>0</v>
      </c>
      <c r="G70" s="132">
        <f t="shared" si="27"/>
        <v>0</v>
      </c>
      <c r="H70" s="132">
        <f t="shared" si="27"/>
        <v>0</v>
      </c>
      <c r="I70" s="134">
        <f t="shared" si="27"/>
        <v>1</v>
      </c>
      <c r="J70" s="134">
        <f t="shared" si="27"/>
        <v>0</v>
      </c>
      <c r="K70" s="134">
        <f t="shared" si="27"/>
        <v>0</v>
      </c>
      <c r="L70" s="132">
        <f t="shared" si="27"/>
        <v>0</v>
      </c>
      <c r="M70" s="132">
        <f t="shared" ref="M70" si="28">SUM(M69)</f>
        <v>0</v>
      </c>
      <c r="N70" s="132">
        <f t="shared" si="27"/>
        <v>0</v>
      </c>
      <c r="O70" s="132">
        <f t="shared" si="27"/>
        <v>0</v>
      </c>
      <c r="P70" s="132">
        <f t="shared" si="27"/>
        <v>0</v>
      </c>
      <c r="Q70" s="132">
        <f t="shared" ref="Q70" si="29">SUM(Q69)</f>
        <v>0</v>
      </c>
      <c r="R70" s="132">
        <f t="shared" si="27"/>
        <v>0</v>
      </c>
      <c r="S70" s="132">
        <f t="shared" si="27"/>
        <v>0</v>
      </c>
      <c r="T70" s="132">
        <f t="shared" si="27"/>
        <v>0</v>
      </c>
      <c r="U70" s="132">
        <f>SUM(U69)</f>
        <v>0</v>
      </c>
      <c r="V70" s="132">
        <f t="shared" si="27"/>
        <v>0</v>
      </c>
      <c r="W70" s="132">
        <f>SUM(W69)</f>
        <v>0</v>
      </c>
      <c r="X70" s="132">
        <f>SUM(X69)</f>
        <v>0</v>
      </c>
      <c r="Y70" s="132">
        <f t="shared" si="27"/>
        <v>0</v>
      </c>
      <c r="Z70" s="132">
        <f t="shared" si="27"/>
        <v>0</v>
      </c>
      <c r="AA70" s="132">
        <f t="shared" si="27"/>
        <v>0</v>
      </c>
      <c r="AB70" s="132">
        <f t="shared" si="27"/>
        <v>0</v>
      </c>
      <c r="AC70" s="132">
        <f t="shared" si="27"/>
        <v>0</v>
      </c>
      <c r="AD70" s="132">
        <f>SUM(AD69)</f>
        <v>0</v>
      </c>
      <c r="AE70" s="39"/>
      <c r="AF70" s="36"/>
    </row>
    <row r="71" spans="1:32" s="11" customFormat="1" x14ac:dyDescent="0.25">
      <c r="A71" s="133"/>
      <c r="B71" s="7" t="s">
        <v>27</v>
      </c>
      <c r="C71" s="132">
        <f>C61+C58+C54+C50+C39+C32+C29+C64+C70+C67</f>
        <v>40674</v>
      </c>
      <c r="D71" s="132">
        <f>D61+D58+D54+D50+D39+D32+D29+D64+D70+D67</f>
        <v>5319</v>
      </c>
      <c r="E71" s="132">
        <f t="shared" ref="E71:AC71" si="30">E61+E58+E54+E50+E39+E32+E29+E64+E70+E67</f>
        <v>2280</v>
      </c>
      <c r="F71" s="132">
        <f t="shared" si="30"/>
        <v>3355</v>
      </c>
      <c r="G71" s="132">
        <f t="shared" si="30"/>
        <v>4978</v>
      </c>
      <c r="H71" s="132">
        <f t="shared" si="30"/>
        <v>7196</v>
      </c>
      <c r="I71" s="134">
        <f t="shared" si="30"/>
        <v>1700</v>
      </c>
      <c r="J71" s="134">
        <f t="shared" si="30"/>
        <v>2643</v>
      </c>
      <c r="K71" s="134">
        <f t="shared" si="30"/>
        <v>3359</v>
      </c>
      <c r="L71" s="132">
        <f t="shared" si="30"/>
        <v>4</v>
      </c>
      <c r="M71" s="132">
        <f t="shared" ref="M71" si="31">M61+M58+M54+M50+M39+M32+M29+M64+M70+M67</f>
        <v>4</v>
      </c>
      <c r="N71" s="132">
        <f t="shared" si="30"/>
        <v>985</v>
      </c>
      <c r="O71" s="132">
        <f t="shared" si="30"/>
        <v>735</v>
      </c>
      <c r="P71" s="132">
        <f t="shared" si="30"/>
        <v>29</v>
      </c>
      <c r="Q71" s="132">
        <f t="shared" ref="Q71" si="32">Q61+Q58+Q54+Q50+Q39+Q32+Q29+Q64+Q70+Q67</f>
        <v>0</v>
      </c>
      <c r="R71" s="132">
        <f t="shared" si="30"/>
        <v>777</v>
      </c>
      <c r="S71" s="132">
        <f t="shared" si="30"/>
        <v>436</v>
      </c>
      <c r="T71" s="132">
        <f t="shared" si="30"/>
        <v>612</v>
      </c>
      <c r="U71" s="132">
        <f>U61+U58+U54+U50+U39+U32+U29+U64+U70+U67</f>
        <v>0</v>
      </c>
      <c r="V71" s="132">
        <f t="shared" si="30"/>
        <v>1629</v>
      </c>
      <c r="W71" s="132">
        <f>W61+W58+W54+W50+W39+W32+W29+W64+W70+W67</f>
        <v>62</v>
      </c>
      <c r="X71" s="132">
        <f>X61+X58+X54+X50+X39+X32+X29+X64+X70+X67</f>
        <v>150</v>
      </c>
      <c r="Y71" s="132">
        <f t="shared" si="30"/>
        <v>2316</v>
      </c>
      <c r="Z71" s="132">
        <f t="shared" si="30"/>
        <v>160</v>
      </c>
      <c r="AA71" s="132">
        <f t="shared" si="30"/>
        <v>834</v>
      </c>
      <c r="AB71" s="132">
        <f t="shared" si="30"/>
        <v>608</v>
      </c>
      <c r="AC71" s="132">
        <f t="shared" si="30"/>
        <v>497</v>
      </c>
      <c r="AD71" s="132">
        <f>AD61+AD58+AD54+AD50+AD39+AD32+AD29+AD64+AD70+AD67</f>
        <v>6</v>
      </c>
      <c r="AE71" s="39"/>
      <c r="AF71" s="36"/>
    </row>
    <row r="72" spans="1:32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2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2" ht="96" customHeight="1" x14ac:dyDescent="0.25">
      <c r="A74" s="5">
        <v>44</v>
      </c>
      <c r="B74" s="10" t="s">
        <v>17</v>
      </c>
      <c r="C74" s="12">
        <f>SUM(D74:AD74)</f>
        <v>0</v>
      </c>
      <c r="D74" s="12"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" t="s">
        <v>13</v>
      </c>
      <c r="M74" s="1" t="s">
        <v>13</v>
      </c>
      <c r="N74" s="1" t="s">
        <v>13</v>
      </c>
      <c r="O74" s="1" t="s">
        <v>13</v>
      </c>
      <c r="P74" s="1" t="s">
        <v>13</v>
      </c>
      <c r="Q74" s="1" t="s">
        <v>13</v>
      </c>
      <c r="R74" s="1" t="s">
        <v>13</v>
      </c>
      <c r="S74" s="1" t="s">
        <v>13</v>
      </c>
      <c r="T74" s="1" t="s">
        <v>13</v>
      </c>
      <c r="U74" s="1" t="s">
        <v>13</v>
      </c>
      <c r="V74" s="1" t="s">
        <v>13</v>
      </c>
      <c r="W74" s="1" t="s">
        <v>13</v>
      </c>
      <c r="X74" s="1" t="s">
        <v>13</v>
      </c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" t="s">
        <v>13</v>
      </c>
    </row>
    <row r="75" spans="1:32" ht="60.75" customHeight="1" x14ac:dyDescent="0.25">
      <c r="A75" s="5">
        <v>45</v>
      </c>
      <c r="B75" s="10" t="s">
        <v>175</v>
      </c>
      <c r="C75" s="12">
        <f>SUM(D75:AD75)</f>
        <v>0</v>
      </c>
      <c r="D75" s="12"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" t="s">
        <v>13</v>
      </c>
      <c r="M75" s="1" t="s">
        <v>13</v>
      </c>
      <c r="N75" s="1" t="s">
        <v>13</v>
      </c>
      <c r="O75" s="1" t="s">
        <v>13</v>
      </c>
      <c r="P75" s="1" t="s">
        <v>13</v>
      </c>
      <c r="Q75" s="1" t="s">
        <v>13</v>
      </c>
      <c r="R75" s="1" t="s">
        <v>13</v>
      </c>
      <c r="S75" s="1" t="s">
        <v>13</v>
      </c>
      <c r="T75" s="1" t="s">
        <v>13</v>
      </c>
      <c r="U75" s="1" t="s">
        <v>13</v>
      </c>
      <c r="V75" s="1" t="s">
        <v>13</v>
      </c>
      <c r="W75" s="1" t="s">
        <v>13</v>
      </c>
      <c r="X75" s="1" t="s">
        <v>13</v>
      </c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" t="s">
        <v>13</v>
      </c>
    </row>
    <row r="76" spans="1:32" ht="48" customHeight="1" x14ac:dyDescent="0.25">
      <c r="A76" s="5">
        <v>46</v>
      </c>
      <c r="B76" s="10" t="s">
        <v>176</v>
      </c>
      <c r="C76" s="12">
        <f>SUM(D76:AD76)</f>
        <v>0</v>
      </c>
      <c r="D76" s="12"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" t="s">
        <v>13</v>
      </c>
      <c r="M76" s="1" t="s">
        <v>13</v>
      </c>
      <c r="N76" s="1" t="s">
        <v>13</v>
      </c>
      <c r="O76" s="1" t="s">
        <v>13</v>
      </c>
      <c r="P76" s="1" t="s">
        <v>13</v>
      </c>
      <c r="Q76" s="1" t="s">
        <v>13</v>
      </c>
      <c r="R76" s="1" t="s">
        <v>13</v>
      </c>
      <c r="S76" s="1" t="s">
        <v>13</v>
      </c>
      <c r="T76" s="1" t="s">
        <v>13</v>
      </c>
      <c r="U76" s="1" t="s">
        <v>13</v>
      </c>
      <c r="V76" s="1" t="s">
        <v>13</v>
      </c>
      <c r="W76" s="1" t="s">
        <v>13</v>
      </c>
      <c r="X76" s="1" t="s">
        <v>13</v>
      </c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" t="s">
        <v>13</v>
      </c>
    </row>
    <row r="77" spans="1:32" ht="45" x14ac:dyDescent="0.25">
      <c r="A77" s="5">
        <v>47</v>
      </c>
      <c r="B77" s="10" t="s">
        <v>177</v>
      </c>
      <c r="C77" s="12">
        <f>SUM(D77:AD77)</f>
        <v>6</v>
      </c>
      <c r="D77" s="12">
        <v>6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" t="s">
        <v>13</v>
      </c>
      <c r="M77" s="1" t="s">
        <v>13</v>
      </c>
      <c r="N77" s="1" t="s">
        <v>13</v>
      </c>
      <c r="O77" s="1" t="s">
        <v>13</v>
      </c>
      <c r="P77" s="1" t="s">
        <v>13</v>
      </c>
      <c r="Q77" s="1" t="s">
        <v>13</v>
      </c>
      <c r="R77" s="1" t="s">
        <v>13</v>
      </c>
      <c r="S77" s="1" t="s">
        <v>13</v>
      </c>
      <c r="T77" s="1" t="s">
        <v>13</v>
      </c>
      <c r="U77" s="1" t="s">
        <v>13</v>
      </c>
      <c r="V77" s="1" t="s">
        <v>13</v>
      </c>
      <c r="W77" s="1" t="s">
        <v>13</v>
      </c>
      <c r="X77" s="1" t="s">
        <v>13</v>
      </c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" t="s">
        <v>13</v>
      </c>
    </row>
    <row r="78" spans="1:32" ht="45" x14ac:dyDescent="0.25">
      <c r="A78" s="5">
        <v>48</v>
      </c>
      <c r="B78" s="10" t="s">
        <v>178</v>
      </c>
      <c r="C78" s="12">
        <f>SUM(D78:AD78)</f>
        <v>5</v>
      </c>
      <c r="D78" s="12">
        <v>5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" t="s">
        <v>13</v>
      </c>
      <c r="M78" s="1" t="s">
        <v>13</v>
      </c>
      <c r="N78" s="1" t="s">
        <v>13</v>
      </c>
      <c r="O78" s="1" t="s">
        <v>13</v>
      </c>
      <c r="P78" s="1" t="s">
        <v>13</v>
      </c>
      <c r="Q78" s="1" t="s">
        <v>13</v>
      </c>
      <c r="R78" s="1" t="s">
        <v>13</v>
      </c>
      <c r="S78" s="1" t="s">
        <v>13</v>
      </c>
      <c r="T78" s="1" t="s">
        <v>13</v>
      </c>
      <c r="U78" s="1" t="s">
        <v>13</v>
      </c>
      <c r="V78" s="1" t="s">
        <v>13</v>
      </c>
      <c r="W78" s="1" t="s">
        <v>13</v>
      </c>
      <c r="X78" s="1" t="s">
        <v>13</v>
      </c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" t="s">
        <v>13</v>
      </c>
    </row>
    <row r="79" spans="1:32" s="11" customFormat="1" x14ac:dyDescent="0.25">
      <c r="A79" s="26">
        <v>5</v>
      </c>
      <c r="B79" s="7" t="s">
        <v>25</v>
      </c>
      <c r="C79" s="15">
        <f t="shared" ref="C79:AC79" si="33">SUM(C74:C78)</f>
        <v>11</v>
      </c>
      <c r="D79" s="15">
        <f t="shared" si="33"/>
        <v>11</v>
      </c>
      <c r="E79" s="15">
        <f t="shared" si="33"/>
        <v>0</v>
      </c>
      <c r="F79" s="15">
        <f t="shared" si="33"/>
        <v>0</v>
      </c>
      <c r="G79" s="15">
        <f t="shared" si="33"/>
        <v>0</v>
      </c>
      <c r="H79" s="15">
        <f t="shared" si="33"/>
        <v>0</v>
      </c>
      <c r="I79" s="15">
        <f t="shared" si="33"/>
        <v>0</v>
      </c>
      <c r="J79" s="15">
        <f t="shared" si="33"/>
        <v>0</v>
      </c>
      <c r="K79" s="15">
        <f t="shared" si="33"/>
        <v>0</v>
      </c>
      <c r="L79" s="15">
        <f t="shared" si="33"/>
        <v>0</v>
      </c>
      <c r="M79" s="15">
        <f t="shared" ref="M79" si="34">SUM(M74:M78)</f>
        <v>0</v>
      </c>
      <c r="N79" s="15">
        <f t="shared" si="33"/>
        <v>0</v>
      </c>
      <c r="O79" s="15">
        <f t="shared" si="33"/>
        <v>0</v>
      </c>
      <c r="P79" s="15">
        <f t="shared" si="33"/>
        <v>0</v>
      </c>
      <c r="Q79" s="15">
        <f t="shared" ref="Q79" si="35">SUM(Q74:Q78)</f>
        <v>0</v>
      </c>
      <c r="R79" s="15">
        <f t="shared" si="33"/>
        <v>0</v>
      </c>
      <c r="S79" s="15">
        <f t="shared" si="33"/>
        <v>0</v>
      </c>
      <c r="T79" s="15">
        <f t="shared" si="33"/>
        <v>0</v>
      </c>
      <c r="U79" s="15">
        <f>SUM(U74:U78)</f>
        <v>0</v>
      </c>
      <c r="V79" s="15">
        <f t="shared" si="33"/>
        <v>0</v>
      </c>
      <c r="W79" s="15">
        <f>SUM(W74:W78)</f>
        <v>0</v>
      </c>
      <c r="X79" s="15">
        <f>SUM(X74:X78)</f>
        <v>0</v>
      </c>
      <c r="Y79" s="15">
        <f t="shared" si="33"/>
        <v>0</v>
      </c>
      <c r="Z79" s="15">
        <f t="shared" si="33"/>
        <v>0</v>
      </c>
      <c r="AA79" s="15">
        <f t="shared" si="33"/>
        <v>0</v>
      </c>
      <c r="AB79" s="15">
        <f t="shared" si="33"/>
        <v>0</v>
      </c>
      <c r="AC79" s="15">
        <f t="shared" si="33"/>
        <v>0</v>
      </c>
      <c r="AD79" s="15">
        <f>SUM(AD74:AD78)</f>
        <v>0</v>
      </c>
      <c r="AE79" s="39"/>
      <c r="AF79" s="36"/>
    </row>
    <row r="80" spans="1:32" ht="15" customHeight="1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</row>
    <row r="81" spans="1:30" x14ac:dyDescent="0.25">
      <c r="A81" s="5">
        <v>49</v>
      </c>
      <c r="B81" s="10" t="s">
        <v>85</v>
      </c>
      <c r="C81" s="12">
        <f t="shared" ref="C81:C117" si="36">SUM(D81:AD81)</f>
        <v>145</v>
      </c>
      <c r="D81" s="12">
        <v>27</v>
      </c>
      <c r="E81" s="12">
        <v>5</v>
      </c>
      <c r="F81" s="12">
        <v>16</v>
      </c>
      <c r="G81" s="12">
        <v>14</v>
      </c>
      <c r="H81" s="12">
        <v>23</v>
      </c>
      <c r="I81" s="12">
        <v>4</v>
      </c>
      <c r="J81" s="12">
        <v>10</v>
      </c>
      <c r="K81" s="12">
        <v>12</v>
      </c>
      <c r="L81" s="12">
        <v>0</v>
      </c>
      <c r="M81" s="12">
        <v>0</v>
      </c>
      <c r="N81" s="12">
        <v>4</v>
      </c>
      <c r="O81" s="12">
        <v>1</v>
      </c>
      <c r="P81" s="12">
        <v>0</v>
      </c>
      <c r="Q81" s="12">
        <v>0</v>
      </c>
      <c r="R81" s="12">
        <v>4</v>
      </c>
      <c r="S81" s="12">
        <v>0</v>
      </c>
      <c r="T81" s="12">
        <v>3</v>
      </c>
      <c r="U81" s="12">
        <v>0</v>
      </c>
      <c r="V81" s="12">
        <v>5</v>
      </c>
      <c r="W81" s="12">
        <v>0</v>
      </c>
      <c r="X81" s="12">
        <v>0</v>
      </c>
      <c r="Y81" s="12">
        <v>11</v>
      </c>
      <c r="Z81" s="12">
        <v>0</v>
      </c>
      <c r="AA81" s="12">
        <v>2</v>
      </c>
      <c r="AB81" s="12">
        <v>3</v>
      </c>
      <c r="AC81" s="12">
        <v>0</v>
      </c>
      <c r="AD81" s="12">
        <v>1</v>
      </c>
    </row>
    <row r="82" spans="1:30" ht="45" x14ac:dyDescent="0.25">
      <c r="A82" s="5">
        <v>50</v>
      </c>
      <c r="B82" s="10" t="s">
        <v>83</v>
      </c>
      <c r="C82" s="12">
        <f t="shared" si="36"/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>
        <v>0</v>
      </c>
    </row>
    <row r="83" spans="1:30" ht="30" x14ac:dyDescent="0.25">
      <c r="A83" s="5">
        <v>51</v>
      </c>
      <c r="B83" s="10" t="s">
        <v>19</v>
      </c>
      <c r="C83" s="12">
        <f t="shared" si="36"/>
        <v>88</v>
      </c>
      <c r="D83" s="12">
        <v>7</v>
      </c>
      <c r="E83" s="12">
        <v>6</v>
      </c>
      <c r="F83" s="12">
        <v>3</v>
      </c>
      <c r="G83" s="12">
        <v>10</v>
      </c>
      <c r="H83" s="12">
        <v>12</v>
      </c>
      <c r="I83" s="12">
        <v>5</v>
      </c>
      <c r="J83" s="12">
        <v>2</v>
      </c>
      <c r="K83" s="12">
        <v>3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3</v>
      </c>
      <c r="S83" s="12">
        <v>0</v>
      </c>
      <c r="T83" s="12">
        <v>6</v>
      </c>
      <c r="U83" s="12">
        <v>0</v>
      </c>
      <c r="V83" s="12">
        <v>9</v>
      </c>
      <c r="W83" s="12">
        <v>0</v>
      </c>
      <c r="X83" s="12">
        <v>0</v>
      </c>
      <c r="Y83" s="12">
        <v>16</v>
      </c>
      <c r="Z83" s="12">
        <v>2</v>
      </c>
      <c r="AA83" s="12">
        <v>2</v>
      </c>
      <c r="AB83" s="12">
        <v>1</v>
      </c>
      <c r="AC83" s="12">
        <v>0</v>
      </c>
      <c r="AD83" s="12">
        <v>1</v>
      </c>
    </row>
    <row r="84" spans="1:30" x14ac:dyDescent="0.25">
      <c r="A84" s="5">
        <v>52</v>
      </c>
      <c r="B84" s="10" t="s">
        <v>147</v>
      </c>
      <c r="C84" s="12">
        <f t="shared" si="36"/>
        <v>947</v>
      </c>
      <c r="D84" s="12">
        <v>140</v>
      </c>
      <c r="E84" s="12">
        <v>52</v>
      </c>
      <c r="F84" s="12">
        <v>56</v>
      </c>
      <c r="G84" s="12">
        <v>86</v>
      </c>
      <c r="H84" s="12">
        <v>152</v>
      </c>
      <c r="I84" s="12">
        <v>88</v>
      </c>
      <c r="J84" s="12">
        <v>22</v>
      </c>
      <c r="K84" s="12">
        <v>52</v>
      </c>
      <c r="L84" s="12">
        <v>0</v>
      </c>
      <c r="M84" s="12">
        <v>0</v>
      </c>
      <c r="N84" s="12">
        <v>5</v>
      </c>
      <c r="O84" s="12">
        <v>22</v>
      </c>
      <c r="P84" s="12">
        <v>0</v>
      </c>
      <c r="Q84" s="12">
        <v>0</v>
      </c>
      <c r="R84" s="12">
        <v>51</v>
      </c>
      <c r="S84" s="12">
        <v>3</v>
      </c>
      <c r="T84" s="12">
        <v>41</v>
      </c>
      <c r="U84" s="12">
        <v>0</v>
      </c>
      <c r="V84" s="12">
        <v>49</v>
      </c>
      <c r="W84" s="12">
        <v>0</v>
      </c>
      <c r="X84" s="12">
        <v>0</v>
      </c>
      <c r="Y84" s="12">
        <v>87</v>
      </c>
      <c r="Z84" s="12">
        <v>5</v>
      </c>
      <c r="AA84" s="12">
        <v>10</v>
      </c>
      <c r="AB84" s="12">
        <v>6</v>
      </c>
      <c r="AC84" s="12">
        <v>16</v>
      </c>
      <c r="AD84" s="12">
        <v>4</v>
      </c>
    </row>
    <row r="85" spans="1:30" x14ac:dyDescent="0.25">
      <c r="A85" s="5">
        <v>53</v>
      </c>
      <c r="B85" s="10" t="s">
        <v>18</v>
      </c>
      <c r="C85" s="12">
        <f t="shared" si="36"/>
        <v>58</v>
      </c>
      <c r="D85" s="12">
        <v>6</v>
      </c>
      <c r="E85" s="12">
        <v>5</v>
      </c>
      <c r="F85" s="12">
        <v>1</v>
      </c>
      <c r="G85" s="12">
        <v>6</v>
      </c>
      <c r="H85" s="12">
        <v>9</v>
      </c>
      <c r="I85" s="12">
        <v>3</v>
      </c>
      <c r="J85" s="12">
        <v>2</v>
      </c>
      <c r="K85" s="12">
        <v>4</v>
      </c>
      <c r="L85" s="12">
        <v>0</v>
      </c>
      <c r="M85" s="12">
        <v>0</v>
      </c>
      <c r="N85" s="12">
        <v>1</v>
      </c>
      <c r="O85" s="12">
        <v>0</v>
      </c>
      <c r="P85" s="12">
        <v>0</v>
      </c>
      <c r="Q85" s="12">
        <v>0</v>
      </c>
      <c r="R85" s="12">
        <v>3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17</v>
      </c>
      <c r="Z85" s="12">
        <v>0</v>
      </c>
      <c r="AA85" s="12">
        <v>0</v>
      </c>
      <c r="AB85" s="12">
        <v>1</v>
      </c>
      <c r="AC85" s="12">
        <v>0</v>
      </c>
      <c r="AD85" s="12">
        <v>0</v>
      </c>
    </row>
    <row r="86" spans="1:30" ht="45" x14ac:dyDescent="0.25">
      <c r="A86" s="5">
        <v>54</v>
      </c>
      <c r="B86" s="10" t="s">
        <v>8</v>
      </c>
      <c r="C86" s="12">
        <f t="shared" si="36"/>
        <v>2</v>
      </c>
      <c r="D86" s="12">
        <v>0</v>
      </c>
      <c r="E86" s="12">
        <v>1</v>
      </c>
      <c r="F86" s="12">
        <v>0</v>
      </c>
      <c r="G86" s="12">
        <v>0</v>
      </c>
      <c r="H86" s="12">
        <v>0</v>
      </c>
      <c r="I86" s="12">
        <v>1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</row>
    <row r="87" spans="1:30" ht="75" x14ac:dyDescent="0.25">
      <c r="A87" s="5">
        <v>55</v>
      </c>
      <c r="B87" s="10" t="s">
        <v>20</v>
      </c>
      <c r="C87" s="12">
        <f t="shared" si="36"/>
        <v>2</v>
      </c>
      <c r="D87" s="12">
        <v>1</v>
      </c>
      <c r="E87" s="12">
        <v>0</v>
      </c>
      <c r="F87" s="12">
        <v>0</v>
      </c>
      <c r="G87" s="12">
        <v>0</v>
      </c>
      <c r="H87" s="12">
        <v>1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>
        <v>0</v>
      </c>
    </row>
    <row r="88" spans="1:30" ht="75" x14ac:dyDescent="0.25">
      <c r="A88" s="5">
        <v>56</v>
      </c>
      <c r="B88" s="10" t="s">
        <v>81</v>
      </c>
      <c r="C88" s="12">
        <f t="shared" si="36"/>
        <v>332</v>
      </c>
      <c r="D88" s="12">
        <v>43</v>
      </c>
      <c r="E88" s="12">
        <v>47</v>
      </c>
      <c r="F88" s="12">
        <v>6</v>
      </c>
      <c r="G88" s="12">
        <v>11</v>
      </c>
      <c r="H88" s="12">
        <v>37</v>
      </c>
      <c r="I88" s="12">
        <v>14</v>
      </c>
      <c r="J88" s="12">
        <v>9</v>
      </c>
      <c r="K88" s="12">
        <v>3</v>
      </c>
      <c r="L88" s="12">
        <v>0</v>
      </c>
      <c r="M88" s="12">
        <v>0</v>
      </c>
      <c r="N88" s="12">
        <v>0</v>
      </c>
      <c r="O88" s="12">
        <v>18</v>
      </c>
      <c r="P88" s="12">
        <v>0</v>
      </c>
      <c r="Q88" s="12">
        <v>0</v>
      </c>
      <c r="R88" s="12">
        <v>5</v>
      </c>
      <c r="S88" s="12">
        <v>0</v>
      </c>
      <c r="T88" s="12">
        <v>19</v>
      </c>
      <c r="U88" s="12">
        <v>0</v>
      </c>
      <c r="V88" s="12">
        <v>37</v>
      </c>
      <c r="W88" s="12">
        <v>0</v>
      </c>
      <c r="X88" s="12">
        <v>0</v>
      </c>
      <c r="Y88" s="12">
        <v>67</v>
      </c>
      <c r="Z88" s="12">
        <v>2</v>
      </c>
      <c r="AA88" s="12">
        <v>3</v>
      </c>
      <c r="AB88" s="12">
        <v>2</v>
      </c>
      <c r="AC88" s="12">
        <v>9</v>
      </c>
      <c r="AD88" s="12">
        <v>0</v>
      </c>
    </row>
    <row r="89" spans="1:30" ht="60" x14ac:dyDescent="0.25">
      <c r="A89" s="5">
        <v>57</v>
      </c>
      <c r="B89" s="10" t="s">
        <v>79</v>
      </c>
      <c r="C89" s="12">
        <f t="shared" si="36"/>
        <v>1</v>
      </c>
      <c r="D89" s="12">
        <v>0</v>
      </c>
      <c r="E89" s="12">
        <v>1</v>
      </c>
      <c r="F89" s="12">
        <v>0</v>
      </c>
      <c r="G89" s="12">
        <v>0</v>
      </c>
      <c r="H89" s="12">
        <v>0</v>
      </c>
      <c r="I89" s="12">
        <v>0</v>
      </c>
      <c r="J89" s="12">
        <v>0</v>
      </c>
      <c r="K89" s="12">
        <v>0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>
        <v>0</v>
      </c>
    </row>
    <row r="90" spans="1:30" ht="30" x14ac:dyDescent="0.25">
      <c r="A90" s="5">
        <v>58</v>
      </c>
      <c r="B90" s="10" t="s">
        <v>84</v>
      </c>
      <c r="C90" s="12">
        <f t="shared" si="36"/>
        <v>6</v>
      </c>
      <c r="D90" s="12">
        <v>3</v>
      </c>
      <c r="E90" s="12">
        <v>1</v>
      </c>
      <c r="F90" s="12">
        <v>0</v>
      </c>
      <c r="G90" s="12">
        <v>0</v>
      </c>
      <c r="H90" s="12">
        <v>1</v>
      </c>
      <c r="I90" s="12">
        <v>0</v>
      </c>
      <c r="J90" s="12">
        <v>0</v>
      </c>
      <c r="K90" s="12">
        <v>0</v>
      </c>
      <c r="L90" s="12">
        <v>0</v>
      </c>
      <c r="M90" s="12">
        <v>0</v>
      </c>
      <c r="N90" s="12">
        <v>0</v>
      </c>
      <c r="O90" s="12">
        <v>0</v>
      </c>
      <c r="P90" s="12">
        <v>0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1</v>
      </c>
      <c r="Z90" s="12">
        <v>0</v>
      </c>
      <c r="AA90" s="12">
        <v>0</v>
      </c>
      <c r="AB90" s="12">
        <v>0</v>
      </c>
      <c r="AC90" s="12">
        <v>0</v>
      </c>
      <c r="AD90" s="12">
        <v>0</v>
      </c>
    </row>
    <row r="91" spans="1:30" ht="30" x14ac:dyDescent="0.25">
      <c r="A91" s="5">
        <v>59</v>
      </c>
      <c r="B91" s="10" t="s">
        <v>82</v>
      </c>
      <c r="C91" s="12">
        <f t="shared" si="36"/>
        <v>204</v>
      </c>
      <c r="D91" s="12">
        <v>27</v>
      </c>
      <c r="E91" s="12">
        <v>14</v>
      </c>
      <c r="F91" s="12">
        <v>21</v>
      </c>
      <c r="G91" s="12">
        <v>29</v>
      </c>
      <c r="H91" s="12">
        <v>49</v>
      </c>
      <c r="I91" s="12">
        <v>9</v>
      </c>
      <c r="J91" s="12">
        <v>3</v>
      </c>
      <c r="K91" s="12">
        <v>14</v>
      </c>
      <c r="L91" s="12">
        <v>0</v>
      </c>
      <c r="M91" s="12">
        <v>0</v>
      </c>
      <c r="N91" s="12">
        <v>3</v>
      </c>
      <c r="O91" s="12">
        <v>1</v>
      </c>
      <c r="P91" s="12">
        <v>0</v>
      </c>
      <c r="Q91" s="12">
        <v>0</v>
      </c>
      <c r="R91" s="12">
        <v>4</v>
      </c>
      <c r="S91" s="12">
        <v>0</v>
      </c>
      <c r="T91" s="12">
        <v>5</v>
      </c>
      <c r="U91" s="12">
        <v>0</v>
      </c>
      <c r="V91" s="12">
        <v>1</v>
      </c>
      <c r="W91" s="12">
        <v>0</v>
      </c>
      <c r="X91" s="12">
        <v>0</v>
      </c>
      <c r="Y91" s="12">
        <v>13</v>
      </c>
      <c r="Z91" s="12">
        <v>2</v>
      </c>
      <c r="AA91" s="12">
        <v>3</v>
      </c>
      <c r="AB91" s="12">
        <v>4</v>
      </c>
      <c r="AC91" s="12">
        <v>2</v>
      </c>
      <c r="AD91" s="12">
        <v>0</v>
      </c>
    </row>
    <row r="92" spans="1:30" x14ac:dyDescent="0.25">
      <c r="A92" s="5">
        <v>60</v>
      </c>
      <c r="B92" s="10" t="s">
        <v>80</v>
      </c>
      <c r="C92" s="12">
        <f t="shared" si="36"/>
        <v>200</v>
      </c>
      <c r="D92" s="12">
        <v>37</v>
      </c>
      <c r="E92" s="12">
        <v>5</v>
      </c>
      <c r="F92" s="12">
        <v>17</v>
      </c>
      <c r="G92" s="12">
        <v>24</v>
      </c>
      <c r="H92" s="12">
        <v>53</v>
      </c>
      <c r="I92" s="12">
        <v>7</v>
      </c>
      <c r="J92" s="12">
        <v>7</v>
      </c>
      <c r="K92" s="12">
        <v>26</v>
      </c>
      <c r="L92" s="12">
        <v>0</v>
      </c>
      <c r="M92" s="12">
        <v>0</v>
      </c>
      <c r="N92" s="12">
        <v>1</v>
      </c>
      <c r="O92" s="12">
        <v>2</v>
      </c>
      <c r="P92" s="12">
        <v>0</v>
      </c>
      <c r="Q92" s="12">
        <v>0</v>
      </c>
      <c r="R92" s="12">
        <v>4</v>
      </c>
      <c r="S92" s="12">
        <v>0</v>
      </c>
      <c r="T92" s="12">
        <v>2</v>
      </c>
      <c r="U92" s="12">
        <v>0</v>
      </c>
      <c r="V92" s="12">
        <v>1</v>
      </c>
      <c r="W92" s="12">
        <v>0</v>
      </c>
      <c r="X92" s="12">
        <v>0</v>
      </c>
      <c r="Y92" s="12">
        <v>10</v>
      </c>
      <c r="Z92" s="12">
        <v>0</v>
      </c>
      <c r="AA92" s="12">
        <v>2</v>
      </c>
      <c r="AB92" s="12">
        <v>2</v>
      </c>
      <c r="AC92" s="12">
        <v>0</v>
      </c>
      <c r="AD92" s="12">
        <v>0</v>
      </c>
    </row>
    <row r="93" spans="1:30" ht="30" x14ac:dyDescent="0.25">
      <c r="A93" s="5">
        <v>61</v>
      </c>
      <c r="B93" s="10" t="s">
        <v>148</v>
      </c>
      <c r="C93" s="12">
        <f t="shared" si="36"/>
        <v>644</v>
      </c>
      <c r="D93" s="12">
        <v>87</v>
      </c>
      <c r="E93" s="12">
        <v>115</v>
      </c>
      <c r="F93" s="12">
        <v>9</v>
      </c>
      <c r="G93" s="12">
        <v>10</v>
      </c>
      <c r="H93" s="12">
        <v>193</v>
      </c>
      <c r="I93" s="12">
        <v>62</v>
      </c>
      <c r="J93" s="12">
        <v>35</v>
      </c>
      <c r="K93" s="12">
        <v>37</v>
      </c>
      <c r="L93" s="12">
        <v>0</v>
      </c>
      <c r="M93" s="12">
        <v>0</v>
      </c>
      <c r="N93" s="12">
        <v>0</v>
      </c>
      <c r="O93" s="12">
        <v>3</v>
      </c>
      <c r="P93" s="12">
        <v>0</v>
      </c>
      <c r="Q93" s="12">
        <v>0</v>
      </c>
      <c r="R93" s="12">
        <v>6</v>
      </c>
      <c r="S93" s="12">
        <v>0</v>
      </c>
      <c r="T93" s="12">
        <v>19</v>
      </c>
      <c r="U93" s="12">
        <v>0</v>
      </c>
      <c r="V93" s="12">
        <v>17</v>
      </c>
      <c r="W93" s="12">
        <v>0</v>
      </c>
      <c r="X93" s="12">
        <v>0</v>
      </c>
      <c r="Y93" s="12">
        <v>29</v>
      </c>
      <c r="Z93" s="12">
        <v>0</v>
      </c>
      <c r="AA93" s="12">
        <v>12</v>
      </c>
      <c r="AB93" s="12">
        <v>1</v>
      </c>
      <c r="AC93" s="12">
        <v>9</v>
      </c>
      <c r="AD93" s="12">
        <v>0</v>
      </c>
    </row>
    <row r="94" spans="1:30" x14ac:dyDescent="0.25">
      <c r="A94" s="5">
        <v>62</v>
      </c>
      <c r="B94" s="10" t="s">
        <v>109</v>
      </c>
      <c r="C94" s="12">
        <f t="shared" si="36"/>
        <v>4</v>
      </c>
      <c r="D94" s="12">
        <v>3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1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>
        <v>0</v>
      </c>
    </row>
    <row r="95" spans="1:30" ht="45" x14ac:dyDescent="0.25">
      <c r="A95" s="5">
        <v>63</v>
      </c>
      <c r="B95" s="10" t="s">
        <v>110</v>
      </c>
      <c r="C95" s="12">
        <f t="shared" si="36"/>
        <v>326</v>
      </c>
      <c r="D95" s="12">
        <v>36</v>
      </c>
      <c r="E95" s="12">
        <v>16</v>
      </c>
      <c r="F95" s="12">
        <v>41</v>
      </c>
      <c r="G95" s="12">
        <v>57</v>
      </c>
      <c r="H95" s="12">
        <v>56</v>
      </c>
      <c r="I95" s="12">
        <v>6</v>
      </c>
      <c r="J95" s="12">
        <v>22</v>
      </c>
      <c r="K95" s="12">
        <v>38</v>
      </c>
      <c r="L95" s="12">
        <v>0</v>
      </c>
      <c r="M95" s="12">
        <v>0</v>
      </c>
      <c r="N95" s="12">
        <v>4</v>
      </c>
      <c r="O95" s="12">
        <v>4</v>
      </c>
      <c r="P95" s="12">
        <v>0</v>
      </c>
      <c r="Q95" s="12">
        <v>0</v>
      </c>
      <c r="R95" s="12">
        <v>3</v>
      </c>
      <c r="S95" s="12">
        <v>3</v>
      </c>
      <c r="T95" s="12">
        <v>5</v>
      </c>
      <c r="U95" s="12">
        <v>0</v>
      </c>
      <c r="V95" s="12">
        <v>1</v>
      </c>
      <c r="W95" s="12">
        <v>0</v>
      </c>
      <c r="X95" s="12">
        <v>0</v>
      </c>
      <c r="Y95" s="12">
        <v>15</v>
      </c>
      <c r="Z95" s="12">
        <v>2</v>
      </c>
      <c r="AA95" s="12">
        <v>8</v>
      </c>
      <c r="AB95" s="12">
        <v>6</v>
      </c>
      <c r="AC95" s="12">
        <v>2</v>
      </c>
      <c r="AD95" s="12">
        <v>1</v>
      </c>
    </row>
    <row r="96" spans="1:30" ht="45" x14ac:dyDescent="0.25">
      <c r="A96" s="5">
        <v>64</v>
      </c>
      <c r="B96" s="10" t="s">
        <v>9</v>
      </c>
      <c r="C96" s="12">
        <f t="shared" si="36"/>
        <v>6</v>
      </c>
      <c r="D96" s="12">
        <v>0</v>
      </c>
      <c r="E96" s="12">
        <v>1</v>
      </c>
      <c r="F96" s="12">
        <v>1</v>
      </c>
      <c r="G96" s="12">
        <v>0</v>
      </c>
      <c r="H96" s="12">
        <v>0</v>
      </c>
      <c r="I96" s="12">
        <v>0</v>
      </c>
      <c r="J96" s="12">
        <v>2</v>
      </c>
      <c r="K96" s="12">
        <v>2</v>
      </c>
      <c r="L96" s="12">
        <v>0</v>
      </c>
      <c r="M96" s="12">
        <v>0</v>
      </c>
      <c r="N96" s="12">
        <v>0</v>
      </c>
      <c r="O96" s="12">
        <v>0</v>
      </c>
      <c r="P96" s="12">
        <v>0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>
        <v>0</v>
      </c>
    </row>
    <row r="97" spans="1:30" ht="90" x14ac:dyDescent="0.25">
      <c r="A97" s="5">
        <v>65</v>
      </c>
      <c r="B97" s="10" t="s">
        <v>111</v>
      </c>
      <c r="C97" s="12">
        <f t="shared" si="36"/>
        <v>3</v>
      </c>
      <c r="D97" s="12">
        <v>0</v>
      </c>
      <c r="E97" s="12">
        <v>0</v>
      </c>
      <c r="F97" s="12">
        <v>0</v>
      </c>
      <c r="G97" s="12">
        <v>0</v>
      </c>
      <c r="H97" s="12">
        <v>0</v>
      </c>
      <c r="I97" s="12">
        <v>0</v>
      </c>
      <c r="J97" s="12">
        <v>2</v>
      </c>
      <c r="K97" s="12">
        <v>0</v>
      </c>
      <c r="L97" s="12">
        <v>0</v>
      </c>
      <c r="M97" s="12">
        <v>0</v>
      </c>
      <c r="N97" s="12">
        <v>0</v>
      </c>
      <c r="O97" s="12">
        <v>0</v>
      </c>
      <c r="P97" s="12">
        <v>0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1</v>
      </c>
      <c r="Z97" s="12">
        <v>0</v>
      </c>
      <c r="AA97" s="12">
        <v>0</v>
      </c>
      <c r="AB97" s="12">
        <v>0</v>
      </c>
      <c r="AC97" s="12">
        <v>0</v>
      </c>
      <c r="AD97" s="12">
        <v>0</v>
      </c>
    </row>
    <row r="98" spans="1:30" ht="30" x14ac:dyDescent="0.25">
      <c r="A98" s="5">
        <v>66</v>
      </c>
      <c r="B98" s="10" t="s">
        <v>37</v>
      </c>
      <c r="C98" s="12">
        <f t="shared" si="36"/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>
        <v>0</v>
      </c>
      <c r="N98" s="12">
        <v>0</v>
      </c>
      <c r="O98" s="12">
        <v>0</v>
      </c>
      <c r="P98" s="12">
        <v>0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>
        <v>0</v>
      </c>
    </row>
    <row r="99" spans="1:30" ht="180" x14ac:dyDescent="0.25">
      <c r="A99" s="5">
        <v>67</v>
      </c>
      <c r="B99" s="10" t="s">
        <v>112</v>
      </c>
      <c r="C99" s="12">
        <f t="shared" si="36"/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>
        <v>0</v>
      </c>
    </row>
    <row r="100" spans="1:30" ht="180" x14ac:dyDescent="0.25">
      <c r="A100" s="5">
        <v>68</v>
      </c>
      <c r="B100" s="10" t="s">
        <v>113</v>
      </c>
      <c r="C100" s="12">
        <f t="shared" si="36"/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>
        <v>0</v>
      </c>
    </row>
    <row r="101" spans="1:30" ht="45" x14ac:dyDescent="0.25">
      <c r="A101" s="5">
        <v>69</v>
      </c>
      <c r="B101" s="10" t="s">
        <v>114</v>
      </c>
      <c r="C101" s="12">
        <f t="shared" si="36"/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>
        <v>0</v>
      </c>
    </row>
    <row r="102" spans="1:30" ht="150" x14ac:dyDescent="0.25">
      <c r="A102" s="5">
        <v>70</v>
      </c>
      <c r="B102" s="10" t="s">
        <v>115</v>
      </c>
      <c r="C102" s="12">
        <f t="shared" si="36"/>
        <v>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>
        <v>0</v>
      </c>
    </row>
    <row r="103" spans="1:30" ht="45" x14ac:dyDescent="0.25">
      <c r="A103" s="5">
        <v>71</v>
      </c>
      <c r="B103" s="10" t="s">
        <v>56</v>
      </c>
      <c r="C103" s="12">
        <f t="shared" si="36"/>
        <v>10</v>
      </c>
      <c r="D103" s="12">
        <v>5</v>
      </c>
      <c r="E103" s="12">
        <v>1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1</v>
      </c>
      <c r="U103" s="12">
        <v>0</v>
      </c>
      <c r="V103" s="12">
        <v>0</v>
      </c>
      <c r="W103" s="12">
        <v>0</v>
      </c>
      <c r="X103" s="12">
        <v>0</v>
      </c>
      <c r="Y103" s="12">
        <v>2</v>
      </c>
      <c r="Z103" s="12">
        <v>0</v>
      </c>
      <c r="AA103" s="12">
        <v>0</v>
      </c>
      <c r="AB103" s="12">
        <v>0</v>
      </c>
      <c r="AC103" s="12">
        <v>1</v>
      </c>
      <c r="AD103" s="12">
        <v>0</v>
      </c>
    </row>
    <row r="104" spans="1:30" x14ac:dyDescent="0.25">
      <c r="A104" s="5">
        <v>72</v>
      </c>
      <c r="B104" s="10" t="s">
        <v>116</v>
      </c>
      <c r="C104" s="12">
        <f t="shared" si="36"/>
        <v>20</v>
      </c>
      <c r="D104" s="12">
        <v>2</v>
      </c>
      <c r="E104" s="12">
        <v>1</v>
      </c>
      <c r="F104" s="12">
        <v>0</v>
      </c>
      <c r="G104" s="12">
        <v>0</v>
      </c>
      <c r="H104" s="12">
        <v>0</v>
      </c>
      <c r="I104" s="12">
        <v>5</v>
      </c>
      <c r="J104" s="12">
        <v>0</v>
      </c>
      <c r="K104" s="12">
        <v>0</v>
      </c>
      <c r="L104" s="12">
        <v>0</v>
      </c>
      <c r="M104" s="12">
        <v>0</v>
      </c>
      <c r="N104" s="12">
        <v>0</v>
      </c>
      <c r="O104" s="12">
        <v>0</v>
      </c>
      <c r="P104" s="12">
        <v>0</v>
      </c>
      <c r="Q104" s="12">
        <v>0</v>
      </c>
      <c r="R104" s="12">
        <v>3</v>
      </c>
      <c r="S104" s="12">
        <v>0</v>
      </c>
      <c r="T104" s="12">
        <v>3</v>
      </c>
      <c r="U104" s="12">
        <v>0</v>
      </c>
      <c r="V104" s="12">
        <v>1</v>
      </c>
      <c r="W104" s="12">
        <v>0</v>
      </c>
      <c r="X104" s="12">
        <v>0</v>
      </c>
      <c r="Y104" s="12">
        <v>3</v>
      </c>
      <c r="Z104" s="12">
        <v>0</v>
      </c>
      <c r="AA104" s="12">
        <v>1</v>
      </c>
      <c r="AB104" s="12">
        <v>0</v>
      </c>
      <c r="AC104" s="12">
        <v>1</v>
      </c>
      <c r="AD104" s="12">
        <v>0</v>
      </c>
    </row>
    <row r="105" spans="1:30" ht="30" x14ac:dyDescent="0.25">
      <c r="A105" s="5">
        <v>73</v>
      </c>
      <c r="B105" s="10" t="s">
        <v>94</v>
      </c>
      <c r="C105" s="12">
        <f t="shared" si="36"/>
        <v>1833</v>
      </c>
      <c r="D105" s="12">
        <v>252</v>
      </c>
      <c r="E105" s="12">
        <v>109</v>
      </c>
      <c r="F105" s="12">
        <v>189</v>
      </c>
      <c r="G105" s="12">
        <v>232</v>
      </c>
      <c r="H105" s="12">
        <v>359</v>
      </c>
      <c r="I105" s="12">
        <v>99</v>
      </c>
      <c r="J105" s="12">
        <v>90</v>
      </c>
      <c r="K105" s="12">
        <v>144</v>
      </c>
      <c r="L105" s="12">
        <v>0</v>
      </c>
      <c r="M105" s="12">
        <v>0</v>
      </c>
      <c r="N105" s="12">
        <v>24</v>
      </c>
      <c r="O105" s="12">
        <v>15</v>
      </c>
      <c r="P105" s="12">
        <v>0</v>
      </c>
      <c r="Q105" s="12">
        <v>0</v>
      </c>
      <c r="R105" s="12">
        <v>25</v>
      </c>
      <c r="S105" s="12">
        <v>7</v>
      </c>
      <c r="T105" s="12">
        <v>23</v>
      </c>
      <c r="U105" s="12">
        <v>0</v>
      </c>
      <c r="V105" s="12">
        <v>38</v>
      </c>
      <c r="W105" s="12">
        <v>0</v>
      </c>
      <c r="X105" s="12">
        <v>0</v>
      </c>
      <c r="Y105" s="12">
        <v>119</v>
      </c>
      <c r="Z105" s="12">
        <v>19</v>
      </c>
      <c r="AA105" s="12">
        <v>39</v>
      </c>
      <c r="AB105" s="12">
        <v>30</v>
      </c>
      <c r="AC105" s="12">
        <v>17</v>
      </c>
      <c r="AD105" s="12">
        <v>3</v>
      </c>
    </row>
    <row r="106" spans="1:30" ht="30" x14ac:dyDescent="0.25">
      <c r="A106" s="5">
        <v>74</v>
      </c>
      <c r="B106" s="10" t="s">
        <v>117</v>
      </c>
      <c r="C106" s="12">
        <f t="shared" si="36"/>
        <v>213</v>
      </c>
      <c r="D106" s="12">
        <v>33</v>
      </c>
      <c r="E106" s="12">
        <v>9</v>
      </c>
      <c r="F106" s="12">
        <v>8</v>
      </c>
      <c r="G106" s="12">
        <v>19</v>
      </c>
      <c r="H106" s="12">
        <v>44</v>
      </c>
      <c r="I106" s="12">
        <v>13</v>
      </c>
      <c r="J106" s="12">
        <v>7</v>
      </c>
      <c r="K106" s="12">
        <v>9</v>
      </c>
      <c r="L106" s="12">
        <v>0</v>
      </c>
      <c r="M106" s="12">
        <v>0</v>
      </c>
      <c r="N106" s="12">
        <v>0</v>
      </c>
      <c r="O106" s="12">
        <v>1</v>
      </c>
      <c r="P106" s="12">
        <v>0</v>
      </c>
      <c r="Q106" s="12">
        <v>0</v>
      </c>
      <c r="R106" s="12">
        <v>16</v>
      </c>
      <c r="S106" s="12">
        <v>1</v>
      </c>
      <c r="T106" s="12">
        <v>6</v>
      </c>
      <c r="U106" s="12">
        <v>0</v>
      </c>
      <c r="V106" s="12">
        <v>7</v>
      </c>
      <c r="W106" s="12">
        <v>0</v>
      </c>
      <c r="X106" s="12">
        <v>0</v>
      </c>
      <c r="Y106" s="12">
        <v>26</v>
      </c>
      <c r="Z106" s="12">
        <v>1</v>
      </c>
      <c r="AA106" s="12">
        <v>3</v>
      </c>
      <c r="AB106" s="12">
        <v>1</v>
      </c>
      <c r="AC106" s="12">
        <v>7</v>
      </c>
      <c r="AD106" s="12">
        <v>2</v>
      </c>
    </row>
    <row r="107" spans="1:30" x14ac:dyDescent="0.25">
      <c r="A107" s="5">
        <v>75</v>
      </c>
      <c r="B107" s="10" t="s">
        <v>118</v>
      </c>
      <c r="C107" s="12">
        <f t="shared" si="36"/>
        <v>171</v>
      </c>
      <c r="D107" s="12">
        <v>23</v>
      </c>
      <c r="E107" s="12">
        <v>6</v>
      </c>
      <c r="F107" s="12">
        <v>13</v>
      </c>
      <c r="G107" s="12">
        <v>20</v>
      </c>
      <c r="H107" s="12">
        <v>27</v>
      </c>
      <c r="I107" s="12">
        <v>10</v>
      </c>
      <c r="J107" s="12">
        <v>16</v>
      </c>
      <c r="K107" s="12">
        <v>20</v>
      </c>
      <c r="L107" s="12">
        <v>0</v>
      </c>
      <c r="M107" s="12">
        <v>0</v>
      </c>
      <c r="N107" s="12">
        <v>5</v>
      </c>
      <c r="O107" s="12">
        <v>1</v>
      </c>
      <c r="P107" s="12">
        <v>0</v>
      </c>
      <c r="Q107" s="12">
        <v>0</v>
      </c>
      <c r="R107" s="12">
        <v>3</v>
      </c>
      <c r="S107" s="12">
        <v>0</v>
      </c>
      <c r="T107" s="12">
        <v>10</v>
      </c>
      <c r="U107" s="12">
        <v>0</v>
      </c>
      <c r="V107" s="12">
        <v>2</v>
      </c>
      <c r="W107" s="12">
        <v>0</v>
      </c>
      <c r="X107" s="12">
        <v>0</v>
      </c>
      <c r="Y107" s="12">
        <v>8</v>
      </c>
      <c r="Z107" s="12">
        <v>0</v>
      </c>
      <c r="AA107" s="12">
        <v>2</v>
      </c>
      <c r="AB107" s="12">
        <v>3</v>
      </c>
      <c r="AC107" s="12">
        <v>1</v>
      </c>
      <c r="AD107" s="12">
        <v>1</v>
      </c>
    </row>
    <row r="108" spans="1:30" ht="30" x14ac:dyDescent="0.25">
      <c r="A108" s="5">
        <v>76</v>
      </c>
      <c r="B108" s="10" t="s">
        <v>119</v>
      </c>
      <c r="C108" s="12">
        <f t="shared" si="36"/>
        <v>33</v>
      </c>
      <c r="D108" s="12">
        <v>0</v>
      </c>
      <c r="E108" s="12">
        <v>0</v>
      </c>
      <c r="F108" s="12">
        <v>0</v>
      </c>
      <c r="G108" s="12">
        <v>0</v>
      </c>
      <c r="H108" s="12">
        <v>33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>
        <v>0</v>
      </c>
    </row>
    <row r="109" spans="1:30" ht="30" x14ac:dyDescent="0.25">
      <c r="A109" s="5">
        <v>77</v>
      </c>
      <c r="B109" s="10" t="s">
        <v>120</v>
      </c>
      <c r="C109" s="12">
        <f t="shared" si="36"/>
        <v>95</v>
      </c>
      <c r="D109" s="12">
        <v>20</v>
      </c>
      <c r="E109" s="12">
        <v>3</v>
      </c>
      <c r="F109" s="12">
        <v>14</v>
      </c>
      <c r="G109" s="12">
        <v>17</v>
      </c>
      <c r="H109" s="12">
        <v>0</v>
      </c>
      <c r="I109" s="12">
        <v>10</v>
      </c>
      <c r="J109" s="12">
        <v>3</v>
      </c>
      <c r="K109" s="12">
        <v>8</v>
      </c>
      <c r="L109" s="12">
        <v>0</v>
      </c>
      <c r="M109" s="12">
        <v>0</v>
      </c>
      <c r="N109" s="12">
        <v>0</v>
      </c>
      <c r="O109" s="12">
        <v>2</v>
      </c>
      <c r="P109" s="12">
        <v>0</v>
      </c>
      <c r="Q109" s="12">
        <v>0</v>
      </c>
      <c r="R109" s="12">
        <v>1</v>
      </c>
      <c r="S109" s="12">
        <v>0</v>
      </c>
      <c r="T109" s="12">
        <v>4</v>
      </c>
      <c r="U109" s="12">
        <v>0</v>
      </c>
      <c r="V109" s="12">
        <v>6</v>
      </c>
      <c r="W109" s="12">
        <v>0</v>
      </c>
      <c r="X109" s="12">
        <v>0</v>
      </c>
      <c r="Y109" s="12">
        <v>6</v>
      </c>
      <c r="Z109" s="12">
        <v>0</v>
      </c>
      <c r="AA109" s="12">
        <v>1</v>
      </c>
      <c r="AB109" s="12">
        <v>0</v>
      </c>
      <c r="AC109" s="12">
        <v>0</v>
      </c>
      <c r="AD109" s="12">
        <v>0</v>
      </c>
    </row>
    <row r="110" spans="1:30" x14ac:dyDescent="0.25">
      <c r="A110" s="5">
        <v>78</v>
      </c>
      <c r="B110" s="10" t="s">
        <v>121</v>
      </c>
      <c r="C110" s="12">
        <f t="shared" si="36"/>
        <v>30</v>
      </c>
      <c r="D110" s="12">
        <v>2</v>
      </c>
      <c r="E110" s="12">
        <v>6</v>
      </c>
      <c r="F110" s="12">
        <v>1</v>
      </c>
      <c r="G110" s="12">
        <v>3</v>
      </c>
      <c r="H110" s="12">
        <v>0</v>
      </c>
      <c r="I110" s="12">
        <v>3</v>
      </c>
      <c r="J110" s="12">
        <v>0</v>
      </c>
      <c r="K110" s="12">
        <v>4</v>
      </c>
      <c r="L110" s="12">
        <v>0</v>
      </c>
      <c r="M110" s="12">
        <v>0</v>
      </c>
      <c r="N110" s="12">
        <v>1</v>
      </c>
      <c r="O110" s="12">
        <v>0</v>
      </c>
      <c r="P110" s="12">
        <v>0</v>
      </c>
      <c r="Q110" s="12">
        <v>0</v>
      </c>
      <c r="R110" s="12">
        <v>1</v>
      </c>
      <c r="S110" s="12">
        <v>0</v>
      </c>
      <c r="T110" s="12">
        <v>2</v>
      </c>
      <c r="U110" s="12">
        <v>0</v>
      </c>
      <c r="V110" s="12">
        <v>6</v>
      </c>
      <c r="W110" s="12">
        <v>0</v>
      </c>
      <c r="X110" s="12">
        <v>0</v>
      </c>
      <c r="Y110" s="12">
        <v>0</v>
      </c>
      <c r="Z110" s="12">
        <v>0</v>
      </c>
      <c r="AA110" s="12">
        <v>1</v>
      </c>
      <c r="AB110" s="12">
        <v>0</v>
      </c>
      <c r="AC110" s="12">
        <v>0</v>
      </c>
      <c r="AD110" s="12">
        <v>0</v>
      </c>
    </row>
    <row r="111" spans="1:30" ht="45" x14ac:dyDescent="0.25">
      <c r="A111" s="5">
        <v>79</v>
      </c>
      <c r="B111" s="10" t="s">
        <v>122</v>
      </c>
      <c r="C111" s="12">
        <f t="shared" si="36"/>
        <v>1</v>
      </c>
      <c r="D111" s="12">
        <v>0</v>
      </c>
      <c r="E111" s="12">
        <v>0</v>
      </c>
      <c r="F111" s="12">
        <v>0</v>
      </c>
      <c r="G111" s="12">
        <v>1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>
        <v>0</v>
      </c>
    </row>
    <row r="112" spans="1:30" ht="60" x14ac:dyDescent="0.25">
      <c r="A112" s="5">
        <v>80</v>
      </c>
      <c r="B112" s="10" t="s">
        <v>123</v>
      </c>
      <c r="C112" s="12">
        <f t="shared" si="36"/>
        <v>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>
        <v>0</v>
      </c>
    </row>
    <row r="113" spans="1:32" ht="60" x14ac:dyDescent="0.25">
      <c r="A113" s="5">
        <v>81</v>
      </c>
      <c r="B113" s="10" t="s">
        <v>124</v>
      </c>
      <c r="C113" s="12">
        <f t="shared" si="36"/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>
        <v>0</v>
      </c>
    </row>
    <row r="114" spans="1:32" ht="30" x14ac:dyDescent="0.25">
      <c r="A114" s="5">
        <v>82</v>
      </c>
      <c r="B114" s="22" t="s">
        <v>163</v>
      </c>
      <c r="C114" s="12">
        <f t="shared" si="36"/>
        <v>165</v>
      </c>
      <c r="D114" s="12">
        <v>22</v>
      </c>
      <c r="E114" s="12">
        <v>18</v>
      </c>
      <c r="F114" s="12">
        <v>9</v>
      </c>
      <c r="G114" s="12">
        <v>18</v>
      </c>
      <c r="H114" s="12">
        <v>30</v>
      </c>
      <c r="I114" s="12">
        <v>16</v>
      </c>
      <c r="J114" s="12">
        <v>3</v>
      </c>
      <c r="K114" s="12">
        <v>15</v>
      </c>
      <c r="L114" s="12">
        <v>0</v>
      </c>
      <c r="M114" s="12">
        <v>0</v>
      </c>
      <c r="N114" s="12">
        <v>1</v>
      </c>
      <c r="O114" s="12">
        <v>0</v>
      </c>
      <c r="P114" s="12">
        <v>0</v>
      </c>
      <c r="Q114" s="12">
        <v>0</v>
      </c>
      <c r="R114" s="12">
        <v>3</v>
      </c>
      <c r="S114" s="12">
        <v>0</v>
      </c>
      <c r="T114" s="12">
        <v>9</v>
      </c>
      <c r="U114" s="12">
        <v>0</v>
      </c>
      <c r="V114" s="12">
        <v>5</v>
      </c>
      <c r="W114" s="12">
        <v>0</v>
      </c>
      <c r="X114" s="12">
        <v>0</v>
      </c>
      <c r="Y114" s="12">
        <v>14</v>
      </c>
      <c r="Z114" s="12">
        <v>0</v>
      </c>
      <c r="AA114" s="12">
        <v>1</v>
      </c>
      <c r="AB114" s="12">
        <v>1</v>
      </c>
      <c r="AC114" s="12">
        <v>0</v>
      </c>
      <c r="AD114" s="12">
        <v>0</v>
      </c>
    </row>
    <row r="115" spans="1:32" ht="30" x14ac:dyDescent="0.25">
      <c r="A115" s="5">
        <v>83</v>
      </c>
      <c r="B115" s="22" t="s">
        <v>184</v>
      </c>
      <c r="C115" s="12">
        <f t="shared" si="36"/>
        <v>298</v>
      </c>
      <c r="D115" s="12">
        <v>34</v>
      </c>
      <c r="E115" s="12">
        <v>10</v>
      </c>
      <c r="F115" s="12">
        <v>9</v>
      </c>
      <c r="G115" s="12">
        <v>7</v>
      </c>
      <c r="H115" s="12">
        <v>129</v>
      </c>
      <c r="I115" s="12">
        <v>20</v>
      </c>
      <c r="J115" s="12">
        <v>18</v>
      </c>
      <c r="K115" s="12">
        <v>45</v>
      </c>
      <c r="L115" s="12">
        <v>0</v>
      </c>
      <c r="M115" s="12">
        <v>0</v>
      </c>
      <c r="N115" s="12">
        <v>4</v>
      </c>
      <c r="O115" s="12">
        <v>1</v>
      </c>
      <c r="P115" s="12">
        <v>0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13</v>
      </c>
      <c r="Z115" s="12">
        <v>7</v>
      </c>
      <c r="AA115" s="12">
        <v>0</v>
      </c>
      <c r="AB115" s="12">
        <v>1</v>
      </c>
      <c r="AC115" s="12">
        <v>0</v>
      </c>
      <c r="AD115" s="12">
        <v>0</v>
      </c>
    </row>
    <row r="116" spans="1:32" x14ac:dyDescent="0.25">
      <c r="A116" s="5">
        <v>84</v>
      </c>
      <c r="B116" s="22" t="s">
        <v>185</v>
      </c>
      <c r="C116" s="12">
        <f t="shared" si="36"/>
        <v>77</v>
      </c>
      <c r="D116" s="12">
        <v>7</v>
      </c>
      <c r="E116" s="12">
        <v>0</v>
      </c>
      <c r="F116" s="12">
        <v>3</v>
      </c>
      <c r="G116" s="12">
        <v>1</v>
      </c>
      <c r="H116" s="12">
        <v>59</v>
      </c>
      <c r="I116" s="12">
        <v>4</v>
      </c>
      <c r="J116" s="12">
        <v>0</v>
      </c>
      <c r="K116" s="12">
        <v>1</v>
      </c>
      <c r="L116" s="12">
        <v>0</v>
      </c>
      <c r="M116" s="12">
        <v>0</v>
      </c>
      <c r="N116" s="12">
        <v>0</v>
      </c>
      <c r="O116" s="12">
        <v>0</v>
      </c>
      <c r="P116" s="12">
        <v>0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1</v>
      </c>
      <c r="Z116" s="12">
        <v>0</v>
      </c>
      <c r="AA116" s="12">
        <v>1</v>
      </c>
      <c r="AB116" s="12">
        <v>0</v>
      </c>
      <c r="AC116" s="12">
        <v>0</v>
      </c>
      <c r="AD116" s="12">
        <v>0</v>
      </c>
    </row>
    <row r="117" spans="1:32" ht="45" x14ac:dyDescent="0.25">
      <c r="A117" s="5">
        <v>85</v>
      </c>
      <c r="B117" s="22" t="s">
        <v>186</v>
      </c>
      <c r="C117" s="12">
        <f t="shared" si="36"/>
        <v>48</v>
      </c>
      <c r="D117" s="12">
        <v>6</v>
      </c>
      <c r="E117" s="12">
        <v>5</v>
      </c>
      <c r="F117" s="12">
        <v>6</v>
      </c>
      <c r="G117" s="12">
        <v>4</v>
      </c>
      <c r="H117" s="12">
        <v>14</v>
      </c>
      <c r="I117" s="12">
        <v>1</v>
      </c>
      <c r="J117" s="12">
        <v>4</v>
      </c>
      <c r="K117" s="12">
        <v>3</v>
      </c>
      <c r="L117" s="12">
        <v>0</v>
      </c>
      <c r="M117" s="12">
        <v>0</v>
      </c>
      <c r="N117" s="12">
        <v>0</v>
      </c>
      <c r="O117" s="12">
        <v>2</v>
      </c>
      <c r="P117" s="12">
        <v>0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2</v>
      </c>
      <c r="Z117" s="12">
        <v>0</v>
      </c>
      <c r="AA117" s="12">
        <v>0</v>
      </c>
      <c r="AB117" s="12">
        <v>1</v>
      </c>
      <c r="AC117" s="12">
        <v>0</v>
      </c>
      <c r="AD117" s="12">
        <v>0</v>
      </c>
    </row>
    <row r="118" spans="1:32" s="11" customFormat="1" x14ac:dyDescent="0.25">
      <c r="A118" s="26">
        <v>37</v>
      </c>
      <c r="B118" s="7" t="s">
        <v>25</v>
      </c>
      <c r="C118" s="132">
        <f>SUM(C81:C117)</f>
        <v>5962</v>
      </c>
      <c r="D118" s="132">
        <f>SUM(D81:D117)</f>
        <v>823</v>
      </c>
      <c r="E118" s="132">
        <f t="shared" ref="E118:AC118" si="37">SUM(E81:E117)</f>
        <v>437</v>
      </c>
      <c r="F118" s="132">
        <f t="shared" si="37"/>
        <v>423</v>
      </c>
      <c r="G118" s="132">
        <f t="shared" si="37"/>
        <v>569</v>
      </c>
      <c r="H118" s="132">
        <f t="shared" si="37"/>
        <v>1281</v>
      </c>
      <c r="I118" s="134">
        <f t="shared" si="37"/>
        <v>380</v>
      </c>
      <c r="J118" s="134">
        <f t="shared" si="37"/>
        <v>257</v>
      </c>
      <c r="K118" s="134">
        <f t="shared" si="37"/>
        <v>440</v>
      </c>
      <c r="L118" s="132">
        <f t="shared" si="37"/>
        <v>0</v>
      </c>
      <c r="M118" s="132">
        <f t="shared" ref="M118" si="38">SUM(M81:M117)</f>
        <v>0</v>
      </c>
      <c r="N118" s="132">
        <f t="shared" si="37"/>
        <v>53</v>
      </c>
      <c r="O118" s="132">
        <f t="shared" si="37"/>
        <v>73</v>
      </c>
      <c r="P118" s="132">
        <f t="shared" si="37"/>
        <v>0</v>
      </c>
      <c r="Q118" s="132">
        <f t="shared" ref="Q118" si="39">SUM(Q81:Q117)</f>
        <v>0</v>
      </c>
      <c r="R118" s="132">
        <f t="shared" si="37"/>
        <v>135</v>
      </c>
      <c r="S118" s="132">
        <f t="shared" si="37"/>
        <v>14</v>
      </c>
      <c r="T118" s="132">
        <f t="shared" si="37"/>
        <v>158</v>
      </c>
      <c r="U118" s="132">
        <f>SUM(U81:U117)</f>
        <v>0</v>
      </c>
      <c r="V118" s="132">
        <f t="shared" si="37"/>
        <v>186</v>
      </c>
      <c r="W118" s="132">
        <f>SUM(W81:W117)</f>
        <v>0</v>
      </c>
      <c r="X118" s="132">
        <f>SUM(X81:X117)</f>
        <v>0</v>
      </c>
      <c r="Y118" s="132">
        <f t="shared" si="37"/>
        <v>461</v>
      </c>
      <c r="Z118" s="132">
        <f t="shared" si="37"/>
        <v>40</v>
      </c>
      <c r="AA118" s="132">
        <f t="shared" si="37"/>
        <v>91</v>
      </c>
      <c r="AB118" s="132">
        <f t="shared" si="37"/>
        <v>63</v>
      </c>
      <c r="AC118" s="132">
        <f t="shared" si="37"/>
        <v>65</v>
      </c>
      <c r="AD118" s="132">
        <f>SUM(AD81:AD117)</f>
        <v>13</v>
      </c>
      <c r="AE118" s="39"/>
      <c r="AF118" s="36"/>
    </row>
    <row r="119" spans="1:32" ht="15" customHeight="1" x14ac:dyDescent="0.25">
      <c r="A119" s="5"/>
      <c r="B119" s="143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</row>
    <row r="120" spans="1:32" ht="30" x14ac:dyDescent="0.25">
      <c r="A120" s="5">
        <v>86</v>
      </c>
      <c r="B120" s="33" t="s">
        <v>153</v>
      </c>
      <c r="C120" s="12">
        <f t="shared" ref="C120:C125" si="40">SUM(D120:AD120)</f>
        <v>14</v>
      </c>
      <c r="D120" s="12">
        <v>0</v>
      </c>
      <c r="E120" s="12">
        <v>0</v>
      </c>
      <c r="F120" s="12">
        <v>0</v>
      </c>
      <c r="G120" s="12">
        <v>0</v>
      </c>
      <c r="H120" s="12">
        <v>5</v>
      </c>
      <c r="I120" s="12">
        <v>0</v>
      </c>
      <c r="J120" s="12">
        <v>0</v>
      </c>
      <c r="K120" s="12">
        <v>9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>
        <v>0</v>
      </c>
    </row>
    <row r="121" spans="1:32" ht="30" x14ac:dyDescent="0.25">
      <c r="A121" s="5">
        <v>87</v>
      </c>
      <c r="B121" s="22" t="s">
        <v>58</v>
      </c>
      <c r="C121" s="12">
        <f t="shared" si="40"/>
        <v>0</v>
      </c>
      <c r="D121" s="12">
        <v>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2">
        <v>0</v>
      </c>
      <c r="O121" s="12">
        <v>0</v>
      </c>
      <c r="P121" s="12">
        <v>0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>
        <v>0</v>
      </c>
    </row>
    <row r="122" spans="1:32" x14ac:dyDescent="0.25">
      <c r="A122" s="5">
        <v>88</v>
      </c>
      <c r="B122" s="22" t="s">
        <v>59</v>
      </c>
      <c r="C122" s="12">
        <f t="shared" si="40"/>
        <v>52</v>
      </c>
      <c r="D122" s="12">
        <v>0</v>
      </c>
      <c r="E122" s="12">
        <v>0</v>
      </c>
      <c r="F122" s="12">
        <v>3</v>
      </c>
      <c r="G122" s="12">
        <v>8</v>
      </c>
      <c r="H122" s="12">
        <v>11</v>
      </c>
      <c r="I122" s="12">
        <v>1</v>
      </c>
      <c r="J122" s="12">
        <v>3</v>
      </c>
      <c r="K122" s="12">
        <v>14</v>
      </c>
      <c r="L122" s="12">
        <v>0</v>
      </c>
      <c r="M122" s="12">
        <v>0</v>
      </c>
      <c r="N122" s="12">
        <v>3</v>
      </c>
      <c r="O122" s="12">
        <v>2</v>
      </c>
      <c r="P122" s="12">
        <v>0</v>
      </c>
      <c r="Q122" s="12">
        <v>0</v>
      </c>
      <c r="R122" s="12">
        <v>1</v>
      </c>
      <c r="S122" s="12">
        <v>2</v>
      </c>
      <c r="T122" s="12">
        <v>0</v>
      </c>
      <c r="U122" s="12">
        <v>0</v>
      </c>
      <c r="V122" s="12">
        <v>1</v>
      </c>
      <c r="W122" s="12">
        <v>0</v>
      </c>
      <c r="X122" s="12">
        <v>1</v>
      </c>
      <c r="Y122" s="12">
        <v>0</v>
      </c>
      <c r="Z122" s="12">
        <v>0</v>
      </c>
      <c r="AA122" s="12">
        <v>2</v>
      </c>
      <c r="AB122" s="12">
        <v>0</v>
      </c>
      <c r="AC122" s="12">
        <v>0</v>
      </c>
      <c r="AD122" s="12">
        <v>0</v>
      </c>
    </row>
    <row r="123" spans="1:32" ht="60" x14ac:dyDescent="0.25">
      <c r="A123" s="5">
        <v>89</v>
      </c>
      <c r="B123" s="22" t="s">
        <v>66</v>
      </c>
      <c r="C123" s="12">
        <f t="shared" si="40"/>
        <v>2</v>
      </c>
      <c r="D123" s="12">
        <v>0</v>
      </c>
      <c r="E123" s="12">
        <v>2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>
        <v>0</v>
      </c>
      <c r="N123" s="12">
        <v>0</v>
      </c>
      <c r="O123" s="12">
        <v>0</v>
      </c>
      <c r="P123" s="12">
        <v>0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>
        <v>0</v>
      </c>
    </row>
    <row r="124" spans="1:32" ht="62.25" customHeight="1" x14ac:dyDescent="0.25">
      <c r="A124" s="5">
        <v>90</v>
      </c>
      <c r="B124" s="22" t="s">
        <v>67</v>
      </c>
      <c r="C124" s="12">
        <f t="shared" si="40"/>
        <v>0</v>
      </c>
      <c r="D124" s="12">
        <v>0</v>
      </c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>
        <v>0</v>
      </c>
      <c r="N124" s="12">
        <v>0</v>
      </c>
      <c r="O124" s="12">
        <v>0</v>
      </c>
      <c r="P124" s="12">
        <v>0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>
        <v>0</v>
      </c>
    </row>
    <row r="125" spans="1:32" ht="65.25" customHeight="1" x14ac:dyDescent="0.25">
      <c r="A125" s="5">
        <v>91</v>
      </c>
      <c r="B125" s="22" t="s">
        <v>68</v>
      </c>
      <c r="C125" s="12">
        <f t="shared" si="40"/>
        <v>0</v>
      </c>
      <c r="D125" s="12">
        <v>0</v>
      </c>
      <c r="E125" s="12">
        <v>0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>
        <v>0</v>
      </c>
      <c r="O125" s="12">
        <v>0</v>
      </c>
      <c r="P125" s="12">
        <v>0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>
        <v>0</v>
      </c>
    </row>
    <row r="126" spans="1:32" s="11" customFormat="1" x14ac:dyDescent="0.25">
      <c r="A126" s="26">
        <v>6</v>
      </c>
      <c r="B126" s="7" t="s">
        <v>25</v>
      </c>
      <c r="C126" s="15">
        <f t="shared" ref="C126:AC126" si="41">SUM(C120:C125)</f>
        <v>68</v>
      </c>
      <c r="D126" s="15">
        <f>SUM(D120:D125)</f>
        <v>0</v>
      </c>
      <c r="E126" s="15">
        <f t="shared" si="41"/>
        <v>2</v>
      </c>
      <c r="F126" s="15">
        <f t="shared" si="41"/>
        <v>3</v>
      </c>
      <c r="G126" s="15">
        <f t="shared" si="41"/>
        <v>8</v>
      </c>
      <c r="H126" s="15">
        <f t="shared" si="41"/>
        <v>16</v>
      </c>
      <c r="I126" s="15">
        <f t="shared" si="41"/>
        <v>1</v>
      </c>
      <c r="J126" s="15">
        <f t="shared" si="41"/>
        <v>3</v>
      </c>
      <c r="K126" s="15">
        <f t="shared" si="41"/>
        <v>23</v>
      </c>
      <c r="L126" s="15">
        <f t="shared" si="41"/>
        <v>0</v>
      </c>
      <c r="M126" s="15">
        <f t="shared" ref="M126" si="42">SUM(M120:M125)</f>
        <v>0</v>
      </c>
      <c r="N126" s="15">
        <f t="shared" si="41"/>
        <v>3</v>
      </c>
      <c r="O126" s="15">
        <f t="shared" si="41"/>
        <v>2</v>
      </c>
      <c r="P126" s="15">
        <f t="shared" si="41"/>
        <v>0</v>
      </c>
      <c r="Q126" s="15">
        <f t="shared" ref="Q126" si="43">SUM(Q120:Q125)</f>
        <v>0</v>
      </c>
      <c r="R126" s="15">
        <f t="shared" si="41"/>
        <v>1</v>
      </c>
      <c r="S126" s="15">
        <f t="shared" si="41"/>
        <v>2</v>
      </c>
      <c r="T126" s="15">
        <f t="shared" si="41"/>
        <v>0</v>
      </c>
      <c r="U126" s="15">
        <f>SUM(U120:U125)</f>
        <v>0</v>
      </c>
      <c r="V126" s="15">
        <f t="shared" si="41"/>
        <v>1</v>
      </c>
      <c r="W126" s="15">
        <f>SUM(W120:W125)</f>
        <v>0</v>
      </c>
      <c r="X126" s="15">
        <f>SUM(X120:X125)</f>
        <v>1</v>
      </c>
      <c r="Y126" s="15">
        <f t="shared" si="41"/>
        <v>0</v>
      </c>
      <c r="Z126" s="15">
        <f t="shared" si="41"/>
        <v>0</v>
      </c>
      <c r="AA126" s="15">
        <f t="shared" si="41"/>
        <v>2</v>
      </c>
      <c r="AB126" s="15">
        <f t="shared" si="41"/>
        <v>0</v>
      </c>
      <c r="AC126" s="15">
        <f t="shared" si="41"/>
        <v>0</v>
      </c>
      <c r="AD126" s="15">
        <f>SUM(AD120:AD125)</f>
        <v>0</v>
      </c>
      <c r="AE126" s="39"/>
      <c r="AF126" s="36"/>
    </row>
    <row r="127" spans="1:32" ht="15" customHeight="1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</row>
    <row r="128" spans="1:32" ht="47.25" customHeight="1" x14ac:dyDescent="0.25">
      <c r="A128" s="5">
        <v>92</v>
      </c>
      <c r="B128" s="10" t="s">
        <v>46</v>
      </c>
      <c r="C128" s="12">
        <f>SUM(D128:AD128)</f>
        <v>3</v>
      </c>
      <c r="D128" s="12">
        <v>0</v>
      </c>
      <c r="E128" s="12">
        <v>0</v>
      </c>
      <c r="F128" s="12">
        <v>0</v>
      </c>
      <c r="G128" s="12">
        <v>0</v>
      </c>
      <c r="H128" s="12">
        <v>3</v>
      </c>
      <c r="I128" s="12">
        <v>0</v>
      </c>
      <c r="J128" s="12">
        <v>0</v>
      </c>
      <c r="K128" s="12">
        <v>0</v>
      </c>
      <c r="L128" s="12">
        <v>0</v>
      </c>
      <c r="M128" s="12">
        <v>0</v>
      </c>
      <c r="N128" s="12">
        <v>0</v>
      </c>
      <c r="O128" s="12">
        <v>0</v>
      </c>
      <c r="P128" s="12">
        <v>0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>
        <v>0</v>
      </c>
    </row>
    <row r="129" spans="1:32" s="11" customFormat="1" x14ac:dyDescent="0.25">
      <c r="A129" s="26">
        <v>1</v>
      </c>
      <c r="B129" s="7" t="s">
        <v>25</v>
      </c>
      <c r="C129" s="15">
        <f>SUM(C128)</f>
        <v>3</v>
      </c>
      <c r="D129" s="15">
        <f t="shared" ref="D129:AC129" si="44">SUM(D128)</f>
        <v>0</v>
      </c>
      <c r="E129" s="15">
        <f t="shared" si="44"/>
        <v>0</v>
      </c>
      <c r="F129" s="15">
        <f t="shared" si="44"/>
        <v>0</v>
      </c>
      <c r="G129" s="15">
        <f t="shared" si="44"/>
        <v>0</v>
      </c>
      <c r="H129" s="15">
        <f t="shared" si="44"/>
        <v>3</v>
      </c>
      <c r="I129" s="15">
        <f t="shared" si="44"/>
        <v>0</v>
      </c>
      <c r="J129" s="15">
        <f t="shared" si="44"/>
        <v>0</v>
      </c>
      <c r="K129" s="15">
        <f t="shared" si="44"/>
        <v>0</v>
      </c>
      <c r="L129" s="15">
        <f t="shared" si="44"/>
        <v>0</v>
      </c>
      <c r="M129" s="15">
        <f t="shared" ref="M129" si="45">SUM(M128)</f>
        <v>0</v>
      </c>
      <c r="N129" s="15">
        <f t="shared" si="44"/>
        <v>0</v>
      </c>
      <c r="O129" s="15">
        <f t="shared" si="44"/>
        <v>0</v>
      </c>
      <c r="P129" s="15">
        <f t="shared" si="44"/>
        <v>0</v>
      </c>
      <c r="Q129" s="15">
        <f t="shared" ref="Q129" si="46">SUM(Q128)</f>
        <v>0</v>
      </c>
      <c r="R129" s="15">
        <f t="shared" si="44"/>
        <v>0</v>
      </c>
      <c r="S129" s="15">
        <f t="shared" si="44"/>
        <v>0</v>
      </c>
      <c r="T129" s="15">
        <f t="shared" si="44"/>
        <v>0</v>
      </c>
      <c r="U129" s="15">
        <f>SUM(U128)</f>
        <v>0</v>
      </c>
      <c r="V129" s="15">
        <f t="shared" si="44"/>
        <v>0</v>
      </c>
      <c r="W129" s="15">
        <f>SUM(W128)</f>
        <v>0</v>
      </c>
      <c r="X129" s="15">
        <f>SUM(X128)</f>
        <v>0</v>
      </c>
      <c r="Y129" s="15">
        <f t="shared" si="44"/>
        <v>0</v>
      </c>
      <c r="Z129" s="15">
        <f t="shared" si="44"/>
        <v>0</v>
      </c>
      <c r="AA129" s="15">
        <f t="shared" si="44"/>
        <v>0</v>
      </c>
      <c r="AB129" s="15">
        <f t="shared" si="44"/>
        <v>0</v>
      </c>
      <c r="AC129" s="15">
        <f t="shared" si="44"/>
        <v>0</v>
      </c>
      <c r="AD129" s="15">
        <f>SUM(AD128)</f>
        <v>0</v>
      </c>
      <c r="AE129" s="39"/>
      <c r="AF129" s="36"/>
    </row>
    <row r="130" spans="1:32" s="11" customFormat="1" ht="12.75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39"/>
      <c r="AF130" s="36"/>
    </row>
    <row r="131" spans="1:32" s="11" customFormat="1" ht="0.75" hidden="1" customHeight="1" x14ac:dyDescent="0.25">
      <c r="A131" s="5"/>
      <c r="B131" s="10" t="s">
        <v>167</v>
      </c>
      <c r="C131" s="12">
        <f>SUM(D131:AD131)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2">
        <v>0</v>
      </c>
      <c r="M131" s="12">
        <v>0</v>
      </c>
      <c r="N131" s="12">
        <v>0</v>
      </c>
      <c r="O131" s="12">
        <v>0</v>
      </c>
      <c r="P131" s="12">
        <v>0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>
        <v>0</v>
      </c>
      <c r="AE131" s="39"/>
      <c r="AF131" s="36"/>
    </row>
    <row r="132" spans="1:32" s="11" customFormat="1" ht="60" customHeight="1" x14ac:dyDescent="0.25">
      <c r="A132" s="5">
        <v>93</v>
      </c>
      <c r="B132" s="8" t="s">
        <v>55</v>
      </c>
      <c r="C132" s="12">
        <f>SUM(D132:AD132)</f>
        <v>58</v>
      </c>
      <c r="D132" s="12">
        <v>1</v>
      </c>
      <c r="E132" s="12">
        <v>0</v>
      </c>
      <c r="F132" s="12">
        <v>13</v>
      </c>
      <c r="G132" s="12">
        <v>15</v>
      </c>
      <c r="H132" s="12">
        <v>5</v>
      </c>
      <c r="I132" s="12">
        <v>0</v>
      </c>
      <c r="J132" s="12">
        <v>0</v>
      </c>
      <c r="K132" s="12">
        <v>0</v>
      </c>
      <c r="L132" s="12">
        <v>0</v>
      </c>
      <c r="M132" s="12">
        <v>0</v>
      </c>
      <c r="N132" s="12">
        <v>1</v>
      </c>
      <c r="O132" s="12">
        <v>0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1</v>
      </c>
      <c r="X132" s="12">
        <v>3</v>
      </c>
      <c r="Y132" s="12">
        <v>0</v>
      </c>
      <c r="Z132" s="12">
        <v>0</v>
      </c>
      <c r="AA132" s="12">
        <v>8</v>
      </c>
      <c r="AB132" s="12">
        <v>11</v>
      </c>
      <c r="AC132" s="12">
        <v>0</v>
      </c>
      <c r="AD132" s="12">
        <v>0</v>
      </c>
      <c r="AE132" s="39"/>
      <c r="AF132" s="36"/>
    </row>
    <row r="133" spans="1:32" s="11" customFormat="1" x14ac:dyDescent="0.25">
      <c r="A133" s="26">
        <v>1</v>
      </c>
      <c r="B133" s="7" t="s">
        <v>25</v>
      </c>
      <c r="C133" s="15">
        <f>SUM(C131,C132)</f>
        <v>58</v>
      </c>
      <c r="D133" s="15">
        <f>SUM(D131,D132)</f>
        <v>1</v>
      </c>
      <c r="E133" s="15">
        <f>SUM(E131,E132)</f>
        <v>0</v>
      </c>
      <c r="F133" s="15">
        <f t="shared" ref="F133:AC133" si="47">SUM(F131,F132)</f>
        <v>13</v>
      </c>
      <c r="G133" s="15">
        <f t="shared" si="47"/>
        <v>15</v>
      </c>
      <c r="H133" s="15">
        <f t="shared" si="47"/>
        <v>5</v>
      </c>
      <c r="I133" s="15">
        <f t="shared" si="47"/>
        <v>0</v>
      </c>
      <c r="J133" s="15">
        <f t="shared" si="47"/>
        <v>0</v>
      </c>
      <c r="K133" s="15">
        <f t="shared" si="47"/>
        <v>0</v>
      </c>
      <c r="L133" s="15">
        <f t="shared" si="47"/>
        <v>0</v>
      </c>
      <c r="M133" s="15">
        <f t="shared" ref="M133" si="48">SUM(M131,M132)</f>
        <v>0</v>
      </c>
      <c r="N133" s="15">
        <f t="shared" si="47"/>
        <v>1</v>
      </c>
      <c r="O133" s="15">
        <f t="shared" si="47"/>
        <v>0</v>
      </c>
      <c r="P133" s="15">
        <f t="shared" si="47"/>
        <v>0</v>
      </c>
      <c r="Q133" s="15">
        <f t="shared" ref="Q133" si="49">SUM(Q131,Q132)</f>
        <v>0</v>
      </c>
      <c r="R133" s="15">
        <f t="shared" si="47"/>
        <v>0</v>
      </c>
      <c r="S133" s="15">
        <f t="shared" si="47"/>
        <v>0</v>
      </c>
      <c r="T133" s="15">
        <f t="shared" si="47"/>
        <v>0</v>
      </c>
      <c r="U133" s="15">
        <f>SUM(U131,U132)</f>
        <v>0</v>
      </c>
      <c r="V133" s="15">
        <f t="shared" si="47"/>
        <v>0</v>
      </c>
      <c r="W133" s="15">
        <f>SUM(W131,W132)</f>
        <v>1</v>
      </c>
      <c r="X133" s="15">
        <f>SUM(X131,X132)</f>
        <v>3</v>
      </c>
      <c r="Y133" s="15">
        <f t="shared" si="47"/>
        <v>0</v>
      </c>
      <c r="Z133" s="15">
        <f t="shared" si="47"/>
        <v>0</v>
      </c>
      <c r="AA133" s="15">
        <f t="shared" si="47"/>
        <v>8</v>
      </c>
      <c r="AB133" s="15">
        <f t="shared" si="47"/>
        <v>11</v>
      </c>
      <c r="AC133" s="15">
        <f t="shared" si="47"/>
        <v>0</v>
      </c>
      <c r="AD133" s="15">
        <f>SUM(AD131,AD132)</f>
        <v>0</v>
      </c>
      <c r="AE133" s="39"/>
      <c r="AF133" s="36"/>
    </row>
    <row r="134" spans="1:32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39"/>
      <c r="AF134" s="36"/>
    </row>
    <row r="135" spans="1:32" s="11" customFormat="1" ht="103.5" customHeight="1" x14ac:dyDescent="0.25">
      <c r="A135" s="5">
        <v>94</v>
      </c>
      <c r="B135" s="10" t="s">
        <v>160</v>
      </c>
      <c r="C135" s="12">
        <f>SUM(D135:AD135)</f>
        <v>3</v>
      </c>
      <c r="D135" s="12">
        <v>0</v>
      </c>
      <c r="E135" s="12">
        <v>2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1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>
        <v>0</v>
      </c>
      <c r="AE135" s="39"/>
      <c r="AF135" s="36"/>
    </row>
    <row r="136" spans="1:32" s="11" customFormat="1" ht="35.25" customHeight="1" x14ac:dyDescent="0.25">
      <c r="A136" s="5">
        <v>95</v>
      </c>
      <c r="B136" s="8" t="s">
        <v>161</v>
      </c>
      <c r="C136" s="12">
        <f>SUM(D136:AD136)</f>
        <v>7</v>
      </c>
      <c r="D136" s="12">
        <v>1</v>
      </c>
      <c r="E136" s="12">
        <v>0</v>
      </c>
      <c r="F136" s="12">
        <v>3</v>
      </c>
      <c r="G136" s="12">
        <v>0</v>
      </c>
      <c r="H136" s="12">
        <v>0</v>
      </c>
      <c r="I136" s="12">
        <v>2</v>
      </c>
      <c r="J136" s="12">
        <v>0</v>
      </c>
      <c r="K136" s="12">
        <v>1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>
        <v>0</v>
      </c>
      <c r="AE136" s="39"/>
      <c r="AF136" s="36"/>
    </row>
    <row r="137" spans="1:32" s="11" customFormat="1" x14ac:dyDescent="0.25">
      <c r="A137" s="26">
        <v>2</v>
      </c>
      <c r="B137" s="7" t="s">
        <v>25</v>
      </c>
      <c r="C137" s="15">
        <f>SUM(C135,C136)</f>
        <v>10</v>
      </c>
      <c r="D137" s="15">
        <f t="shared" ref="D137:AC137" si="50">SUM(D135,D136)</f>
        <v>1</v>
      </c>
      <c r="E137" s="15">
        <f t="shared" si="50"/>
        <v>2</v>
      </c>
      <c r="F137" s="15">
        <f t="shared" si="50"/>
        <v>3</v>
      </c>
      <c r="G137" s="15">
        <f t="shared" si="50"/>
        <v>0</v>
      </c>
      <c r="H137" s="15">
        <f t="shared" si="50"/>
        <v>0</v>
      </c>
      <c r="I137" s="15">
        <f t="shared" si="50"/>
        <v>2</v>
      </c>
      <c r="J137" s="15">
        <f t="shared" si="50"/>
        <v>0</v>
      </c>
      <c r="K137" s="15">
        <f t="shared" si="50"/>
        <v>2</v>
      </c>
      <c r="L137" s="15">
        <f t="shared" si="50"/>
        <v>0</v>
      </c>
      <c r="M137" s="15">
        <f t="shared" ref="M137" si="51">SUM(M135,M136)</f>
        <v>0</v>
      </c>
      <c r="N137" s="15">
        <f t="shared" si="50"/>
        <v>0</v>
      </c>
      <c r="O137" s="15">
        <f t="shared" si="50"/>
        <v>0</v>
      </c>
      <c r="P137" s="15">
        <f t="shared" si="50"/>
        <v>0</v>
      </c>
      <c r="Q137" s="15">
        <f t="shared" ref="Q137" si="52">SUM(Q135,Q136)</f>
        <v>0</v>
      </c>
      <c r="R137" s="15">
        <f t="shared" si="50"/>
        <v>0</v>
      </c>
      <c r="S137" s="15">
        <f t="shared" si="50"/>
        <v>0</v>
      </c>
      <c r="T137" s="15">
        <f t="shared" si="50"/>
        <v>0</v>
      </c>
      <c r="U137" s="15">
        <f>SUM(U135,U136)</f>
        <v>0</v>
      </c>
      <c r="V137" s="15">
        <f t="shared" si="50"/>
        <v>0</v>
      </c>
      <c r="W137" s="15">
        <f>SUM(W135,W136)</f>
        <v>0</v>
      </c>
      <c r="X137" s="15">
        <f>SUM(X135,X136)</f>
        <v>0</v>
      </c>
      <c r="Y137" s="15">
        <f t="shared" si="50"/>
        <v>0</v>
      </c>
      <c r="Z137" s="15">
        <f t="shared" si="50"/>
        <v>0</v>
      </c>
      <c r="AA137" s="15">
        <f t="shared" si="50"/>
        <v>0</v>
      </c>
      <c r="AB137" s="15">
        <f t="shared" si="50"/>
        <v>0</v>
      </c>
      <c r="AC137" s="15">
        <f t="shared" si="50"/>
        <v>0</v>
      </c>
      <c r="AD137" s="15">
        <f>SUM(AD135,AD136)</f>
        <v>0</v>
      </c>
      <c r="AE137" s="39"/>
      <c r="AF137" s="36"/>
    </row>
    <row r="138" spans="1:32" ht="15" customHeight="1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</row>
    <row r="139" spans="1:32" ht="30" x14ac:dyDescent="0.25">
      <c r="A139" s="5">
        <v>96</v>
      </c>
      <c r="B139" s="8" t="s">
        <v>100</v>
      </c>
      <c r="C139" s="34">
        <f>SUM(D139:AD139)</f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>
        <v>0</v>
      </c>
    </row>
    <row r="140" spans="1:32" s="11" customFormat="1" x14ac:dyDescent="0.25">
      <c r="A140" s="26">
        <v>1</v>
      </c>
      <c r="B140" s="7" t="s">
        <v>25</v>
      </c>
      <c r="C140" s="15">
        <f>SUM(C139)</f>
        <v>0</v>
      </c>
      <c r="D140" s="15">
        <f t="shared" ref="D140:AC140" si="53">SUM(D139)</f>
        <v>0</v>
      </c>
      <c r="E140" s="15">
        <f t="shared" si="53"/>
        <v>0</v>
      </c>
      <c r="F140" s="15">
        <f t="shared" si="53"/>
        <v>0</v>
      </c>
      <c r="G140" s="15">
        <f t="shared" si="53"/>
        <v>0</v>
      </c>
      <c r="H140" s="15">
        <f t="shared" si="53"/>
        <v>0</v>
      </c>
      <c r="I140" s="15">
        <f t="shared" si="53"/>
        <v>0</v>
      </c>
      <c r="J140" s="15">
        <f t="shared" si="53"/>
        <v>0</v>
      </c>
      <c r="K140" s="15">
        <f t="shared" si="53"/>
        <v>0</v>
      </c>
      <c r="L140" s="15">
        <f t="shared" si="53"/>
        <v>0</v>
      </c>
      <c r="M140" s="15">
        <f t="shared" ref="M140" si="54">SUM(M139)</f>
        <v>0</v>
      </c>
      <c r="N140" s="15">
        <f t="shared" si="53"/>
        <v>0</v>
      </c>
      <c r="O140" s="15">
        <f t="shared" si="53"/>
        <v>0</v>
      </c>
      <c r="P140" s="15">
        <f t="shared" si="53"/>
        <v>0</v>
      </c>
      <c r="Q140" s="15">
        <f t="shared" ref="Q140" si="55">SUM(Q139)</f>
        <v>0</v>
      </c>
      <c r="R140" s="15">
        <f t="shared" si="53"/>
        <v>0</v>
      </c>
      <c r="S140" s="15">
        <f t="shared" si="53"/>
        <v>0</v>
      </c>
      <c r="T140" s="15">
        <f t="shared" si="53"/>
        <v>0</v>
      </c>
      <c r="U140" s="15">
        <f>SUM(U139)</f>
        <v>0</v>
      </c>
      <c r="V140" s="15">
        <f t="shared" si="53"/>
        <v>0</v>
      </c>
      <c r="W140" s="15">
        <f>SUM(W139)</f>
        <v>0</v>
      </c>
      <c r="X140" s="15">
        <f>SUM(X139)</f>
        <v>0</v>
      </c>
      <c r="Y140" s="15">
        <f t="shared" si="53"/>
        <v>0</v>
      </c>
      <c r="Z140" s="15">
        <f t="shared" si="53"/>
        <v>0</v>
      </c>
      <c r="AA140" s="15">
        <f t="shared" si="53"/>
        <v>0</v>
      </c>
      <c r="AB140" s="15">
        <f t="shared" si="53"/>
        <v>0</v>
      </c>
      <c r="AC140" s="15">
        <f t="shared" si="53"/>
        <v>0</v>
      </c>
      <c r="AD140" s="15">
        <f>SUM(AD139)</f>
        <v>0</v>
      </c>
      <c r="AE140" s="39"/>
      <c r="AF140" s="36"/>
    </row>
    <row r="141" spans="1:32" s="11" customFormat="1" x14ac:dyDescent="0.25">
      <c r="A141" s="133"/>
      <c r="B141" s="7" t="s">
        <v>28</v>
      </c>
      <c r="C141" s="15">
        <f>C140+C133+C129+C126+C118+C79+C137</f>
        <v>6112</v>
      </c>
      <c r="D141" s="15">
        <f>D140+D133+D129+D126+D118+D79+D137</f>
        <v>836</v>
      </c>
      <c r="E141" s="15">
        <f t="shared" ref="E141:AC141" si="56">E140+E133+E129+E126+E118+E79+E137</f>
        <v>441</v>
      </c>
      <c r="F141" s="15">
        <f t="shared" si="56"/>
        <v>442</v>
      </c>
      <c r="G141" s="15">
        <f t="shared" si="56"/>
        <v>592</v>
      </c>
      <c r="H141" s="15">
        <f t="shared" si="56"/>
        <v>1305</v>
      </c>
      <c r="I141" s="15">
        <f t="shared" si="56"/>
        <v>383</v>
      </c>
      <c r="J141" s="15">
        <f t="shared" si="56"/>
        <v>260</v>
      </c>
      <c r="K141" s="15">
        <f t="shared" si="56"/>
        <v>465</v>
      </c>
      <c r="L141" s="15">
        <f t="shared" si="56"/>
        <v>0</v>
      </c>
      <c r="M141" s="15">
        <f t="shared" ref="M141" si="57">M140+M133+M129+M126+M118+M79+M137</f>
        <v>0</v>
      </c>
      <c r="N141" s="15">
        <f t="shared" si="56"/>
        <v>57</v>
      </c>
      <c r="O141" s="15">
        <f t="shared" si="56"/>
        <v>75</v>
      </c>
      <c r="P141" s="15">
        <f t="shared" si="56"/>
        <v>0</v>
      </c>
      <c r="Q141" s="15">
        <f t="shared" ref="Q141" si="58">Q140+Q133+Q129+Q126+Q118+Q79+Q137</f>
        <v>0</v>
      </c>
      <c r="R141" s="15">
        <f t="shared" si="56"/>
        <v>136</v>
      </c>
      <c r="S141" s="15">
        <f t="shared" si="56"/>
        <v>16</v>
      </c>
      <c r="T141" s="15">
        <f t="shared" si="56"/>
        <v>158</v>
      </c>
      <c r="U141" s="15">
        <f>U140+U133+U129+U126+U118+U79+U137</f>
        <v>0</v>
      </c>
      <c r="V141" s="15">
        <f t="shared" si="56"/>
        <v>187</v>
      </c>
      <c r="W141" s="15">
        <f>W140+W133+W129+W126+W118+W79+W137</f>
        <v>1</v>
      </c>
      <c r="X141" s="15">
        <f>X140+X133+X129+X126+X118+X79+X137</f>
        <v>4</v>
      </c>
      <c r="Y141" s="15">
        <f t="shared" si="56"/>
        <v>461</v>
      </c>
      <c r="Z141" s="15">
        <f t="shared" si="56"/>
        <v>40</v>
      </c>
      <c r="AA141" s="15">
        <f t="shared" si="56"/>
        <v>101</v>
      </c>
      <c r="AB141" s="15">
        <f t="shared" si="56"/>
        <v>74</v>
      </c>
      <c r="AC141" s="15">
        <f t="shared" si="56"/>
        <v>65</v>
      </c>
      <c r="AD141" s="15">
        <f>AD140+AD133+AD129+AD126+AD118+AD79+AD137</f>
        <v>13</v>
      </c>
      <c r="AE141" s="39"/>
      <c r="AF141" s="36"/>
    </row>
    <row r="142" spans="1:32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</row>
    <row r="143" spans="1:32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</row>
    <row r="144" spans="1:32" ht="59.25" customHeight="1" x14ac:dyDescent="0.25">
      <c r="A144" s="5">
        <v>97</v>
      </c>
      <c r="B144" s="10" t="s">
        <v>91</v>
      </c>
      <c r="C144" s="34">
        <f>SUM(D144:AD144)</f>
        <v>0</v>
      </c>
      <c r="D144" s="12"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" t="s">
        <v>13</v>
      </c>
      <c r="M144" s="1" t="s">
        <v>13</v>
      </c>
      <c r="N144" s="1" t="s">
        <v>13</v>
      </c>
      <c r="O144" s="1" t="s">
        <v>13</v>
      </c>
      <c r="P144" s="1" t="s">
        <v>13</v>
      </c>
      <c r="Q144" s="1" t="s">
        <v>13</v>
      </c>
      <c r="R144" s="1" t="s">
        <v>13</v>
      </c>
      <c r="S144" s="1" t="s">
        <v>13</v>
      </c>
      <c r="T144" s="1" t="s">
        <v>13</v>
      </c>
      <c r="U144" s="1" t="s">
        <v>13</v>
      </c>
      <c r="V144" s="1" t="s">
        <v>13</v>
      </c>
      <c r="W144" s="1" t="s">
        <v>13</v>
      </c>
      <c r="X144" s="1" t="s">
        <v>13</v>
      </c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" t="s">
        <v>13</v>
      </c>
    </row>
    <row r="145" spans="1:32" ht="68.25" customHeight="1" x14ac:dyDescent="0.25">
      <c r="A145" s="5">
        <v>98</v>
      </c>
      <c r="B145" s="10" t="s">
        <v>92</v>
      </c>
      <c r="C145" s="34">
        <f>SUM(D145:AD145)</f>
        <v>0</v>
      </c>
      <c r="D145" s="12"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" t="s">
        <v>13</v>
      </c>
      <c r="M145" s="1" t="s">
        <v>13</v>
      </c>
      <c r="N145" s="1" t="s">
        <v>13</v>
      </c>
      <c r="O145" s="1" t="s">
        <v>13</v>
      </c>
      <c r="P145" s="1" t="s">
        <v>13</v>
      </c>
      <c r="Q145" s="1" t="s">
        <v>13</v>
      </c>
      <c r="R145" s="1" t="s">
        <v>13</v>
      </c>
      <c r="S145" s="1" t="s">
        <v>13</v>
      </c>
      <c r="T145" s="1" t="s">
        <v>13</v>
      </c>
      <c r="U145" s="1" t="s">
        <v>13</v>
      </c>
      <c r="V145" s="1" t="s">
        <v>13</v>
      </c>
      <c r="W145" s="1" t="s">
        <v>13</v>
      </c>
      <c r="X145" s="1" t="s">
        <v>13</v>
      </c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" t="s">
        <v>13</v>
      </c>
    </row>
    <row r="146" spans="1:32" ht="30" x14ac:dyDescent="0.25">
      <c r="A146" s="5">
        <v>99</v>
      </c>
      <c r="B146" s="10" t="s">
        <v>93</v>
      </c>
      <c r="C146" s="34">
        <f>SUM(D146:AD146)</f>
        <v>0</v>
      </c>
      <c r="D146" s="12"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" t="s">
        <v>13</v>
      </c>
      <c r="M146" s="1" t="s">
        <v>13</v>
      </c>
      <c r="N146" s="1" t="s">
        <v>13</v>
      </c>
      <c r="O146" s="1" t="s">
        <v>13</v>
      </c>
      <c r="P146" s="1" t="s">
        <v>13</v>
      </c>
      <c r="Q146" s="1" t="s">
        <v>13</v>
      </c>
      <c r="R146" s="1" t="s">
        <v>13</v>
      </c>
      <c r="S146" s="1" t="s">
        <v>13</v>
      </c>
      <c r="T146" s="1" t="s">
        <v>13</v>
      </c>
      <c r="U146" s="1" t="s">
        <v>13</v>
      </c>
      <c r="V146" s="1" t="s">
        <v>13</v>
      </c>
      <c r="W146" s="1" t="s">
        <v>13</v>
      </c>
      <c r="X146" s="1" t="s">
        <v>13</v>
      </c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" t="s">
        <v>13</v>
      </c>
    </row>
    <row r="147" spans="1:32" ht="45.75" customHeight="1" x14ac:dyDescent="0.25">
      <c r="A147" s="5">
        <v>100</v>
      </c>
      <c r="B147" s="10" t="s">
        <v>181</v>
      </c>
      <c r="C147" s="34">
        <f>SUM(D147:AD147)</f>
        <v>0</v>
      </c>
      <c r="D147" s="12"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" t="s">
        <v>13</v>
      </c>
      <c r="M147" s="1" t="s">
        <v>13</v>
      </c>
      <c r="N147" s="1" t="s">
        <v>13</v>
      </c>
      <c r="O147" s="1" t="s">
        <v>13</v>
      </c>
      <c r="P147" s="1" t="s">
        <v>13</v>
      </c>
      <c r="Q147" s="1" t="s">
        <v>13</v>
      </c>
      <c r="R147" s="1" t="s">
        <v>13</v>
      </c>
      <c r="S147" s="1" t="s">
        <v>13</v>
      </c>
      <c r="T147" s="1" t="s">
        <v>13</v>
      </c>
      <c r="U147" s="1" t="s">
        <v>13</v>
      </c>
      <c r="V147" s="1" t="s">
        <v>13</v>
      </c>
      <c r="W147" s="1" t="s">
        <v>13</v>
      </c>
      <c r="X147" s="1" t="s">
        <v>13</v>
      </c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" t="s">
        <v>13</v>
      </c>
    </row>
    <row r="148" spans="1:32" ht="243.75" customHeight="1" x14ac:dyDescent="0.25">
      <c r="A148" s="5">
        <v>101</v>
      </c>
      <c r="B148" s="10" t="s">
        <v>108</v>
      </c>
      <c r="C148" s="34">
        <f>SUM(D148:AD148)</f>
        <v>6</v>
      </c>
      <c r="D148" s="12">
        <v>0</v>
      </c>
      <c r="E148" s="12">
        <v>0</v>
      </c>
      <c r="F148" s="12">
        <v>2</v>
      </c>
      <c r="G148" s="12">
        <v>0</v>
      </c>
      <c r="H148" s="12">
        <v>2</v>
      </c>
      <c r="I148" s="12">
        <v>0</v>
      </c>
      <c r="J148" s="12">
        <v>1</v>
      </c>
      <c r="K148" s="12">
        <v>1</v>
      </c>
      <c r="L148" s="12">
        <v>0</v>
      </c>
      <c r="M148" s="12">
        <v>0</v>
      </c>
      <c r="N148" s="12">
        <v>0</v>
      </c>
      <c r="O148" s="12">
        <v>0</v>
      </c>
      <c r="P148" s="12">
        <v>0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>
        <v>0</v>
      </c>
    </row>
    <row r="149" spans="1:32" s="11" customFormat="1" x14ac:dyDescent="0.25">
      <c r="A149" s="26">
        <v>5</v>
      </c>
      <c r="B149" s="7" t="s">
        <v>25</v>
      </c>
      <c r="C149" s="21">
        <f>SUM(C144:C148)</f>
        <v>6</v>
      </c>
      <c r="D149" s="17">
        <f>SUM(D144:D148)</f>
        <v>0</v>
      </c>
      <c r="E149" s="17">
        <f t="shared" ref="E149:AC149" si="59">SUM(E144:E148)</f>
        <v>0</v>
      </c>
      <c r="F149" s="17">
        <f t="shared" si="59"/>
        <v>2</v>
      </c>
      <c r="G149" s="17">
        <f t="shared" si="59"/>
        <v>0</v>
      </c>
      <c r="H149" s="17">
        <f t="shared" si="59"/>
        <v>2</v>
      </c>
      <c r="I149" s="17">
        <f t="shared" si="59"/>
        <v>0</v>
      </c>
      <c r="J149" s="17">
        <f t="shared" si="59"/>
        <v>1</v>
      </c>
      <c r="K149" s="17">
        <f t="shared" si="59"/>
        <v>1</v>
      </c>
      <c r="L149" s="17">
        <f t="shared" si="59"/>
        <v>0</v>
      </c>
      <c r="M149" s="17">
        <f t="shared" ref="M149" si="60">SUM(M144:M148)</f>
        <v>0</v>
      </c>
      <c r="N149" s="17">
        <f t="shared" si="59"/>
        <v>0</v>
      </c>
      <c r="O149" s="17">
        <f t="shared" si="59"/>
        <v>0</v>
      </c>
      <c r="P149" s="17">
        <f t="shared" si="59"/>
        <v>0</v>
      </c>
      <c r="Q149" s="17">
        <f t="shared" ref="Q149" si="61">SUM(Q144:Q148)</f>
        <v>0</v>
      </c>
      <c r="R149" s="17">
        <f t="shared" si="59"/>
        <v>0</v>
      </c>
      <c r="S149" s="17">
        <f t="shared" si="59"/>
        <v>0</v>
      </c>
      <c r="T149" s="17">
        <f t="shared" si="59"/>
        <v>0</v>
      </c>
      <c r="U149" s="17">
        <f>SUM(U144:U148)</f>
        <v>0</v>
      </c>
      <c r="V149" s="17">
        <f t="shared" si="59"/>
        <v>0</v>
      </c>
      <c r="W149" s="17">
        <f>SUM(W144:W148)</f>
        <v>0</v>
      </c>
      <c r="X149" s="17">
        <f>SUM(X144:X148)</f>
        <v>0</v>
      </c>
      <c r="Y149" s="17">
        <f t="shared" si="59"/>
        <v>0</v>
      </c>
      <c r="Z149" s="17">
        <f t="shared" si="59"/>
        <v>0</v>
      </c>
      <c r="AA149" s="17">
        <f t="shared" si="59"/>
        <v>0</v>
      </c>
      <c r="AB149" s="17">
        <f t="shared" si="59"/>
        <v>0</v>
      </c>
      <c r="AC149" s="17">
        <f t="shared" si="59"/>
        <v>0</v>
      </c>
      <c r="AD149" s="17">
        <f>SUM(AD144:AD148)</f>
        <v>0</v>
      </c>
      <c r="AE149" s="39"/>
      <c r="AF149" s="36"/>
    </row>
    <row r="150" spans="1:32" ht="15" customHeight="1" x14ac:dyDescent="0.25">
      <c r="A150" s="27"/>
      <c r="B150" s="143" t="s">
        <v>243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</row>
    <row r="151" spans="1:32" ht="30" x14ac:dyDescent="0.25">
      <c r="A151" s="5">
        <v>102</v>
      </c>
      <c r="B151" s="22" t="s">
        <v>39</v>
      </c>
      <c r="C151" s="12">
        <f t="shared" ref="C151:C162" si="62">SUM(D151:AD151)</f>
        <v>289</v>
      </c>
      <c r="D151" s="12">
        <v>34</v>
      </c>
      <c r="E151" s="12">
        <v>9</v>
      </c>
      <c r="F151" s="12">
        <v>25</v>
      </c>
      <c r="G151" s="12">
        <v>41</v>
      </c>
      <c r="H151" s="12">
        <v>52</v>
      </c>
      <c r="I151" s="12">
        <v>19</v>
      </c>
      <c r="J151" s="12">
        <v>24</v>
      </c>
      <c r="K151" s="12">
        <v>11</v>
      </c>
      <c r="L151" s="12">
        <v>0</v>
      </c>
      <c r="M151" s="12">
        <v>0</v>
      </c>
      <c r="N151" s="12">
        <v>8</v>
      </c>
      <c r="O151" s="12">
        <v>6</v>
      </c>
      <c r="P151" s="12">
        <v>0</v>
      </c>
      <c r="Q151" s="12">
        <v>0</v>
      </c>
      <c r="R151" s="12">
        <v>10</v>
      </c>
      <c r="S151" s="12">
        <v>0</v>
      </c>
      <c r="T151" s="12">
        <v>0</v>
      </c>
      <c r="U151" s="12">
        <v>0</v>
      </c>
      <c r="V151" s="12">
        <v>14</v>
      </c>
      <c r="W151" s="12">
        <v>0</v>
      </c>
      <c r="X151" s="12">
        <v>5</v>
      </c>
      <c r="Y151" s="12">
        <v>17</v>
      </c>
      <c r="Z151" s="12">
        <v>3</v>
      </c>
      <c r="AA151" s="12">
        <v>2</v>
      </c>
      <c r="AB151" s="12">
        <v>8</v>
      </c>
      <c r="AC151" s="12">
        <v>0</v>
      </c>
      <c r="AD151" s="12">
        <v>1</v>
      </c>
    </row>
    <row r="152" spans="1:32" ht="28.5" customHeight="1" x14ac:dyDescent="0.25">
      <c r="A152" s="5">
        <v>103</v>
      </c>
      <c r="B152" s="22" t="s">
        <v>40</v>
      </c>
      <c r="C152" s="12">
        <f t="shared" si="62"/>
        <v>373</v>
      </c>
      <c r="D152" s="12">
        <v>59</v>
      </c>
      <c r="E152" s="12">
        <v>14</v>
      </c>
      <c r="F152" s="12">
        <v>37</v>
      </c>
      <c r="G152" s="12">
        <v>50</v>
      </c>
      <c r="H152" s="12">
        <v>73</v>
      </c>
      <c r="I152" s="12">
        <v>30</v>
      </c>
      <c r="J152" s="12">
        <v>9</v>
      </c>
      <c r="K152" s="12">
        <v>31</v>
      </c>
      <c r="L152" s="12">
        <v>0</v>
      </c>
      <c r="M152" s="12">
        <v>0</v>
      </c>
      <c r="N152" s="12">
        <v>10</v>
      </c>
      <c r="O152" s="12">
        <v>0</v>
      </c>
      <c r="P152" s="12">
        <v>0</v>
      </c>
      <c r="Q152" s="12">
        <v>0</v>
      </c>
      <c r="R152" s="12">
        <v>4</v>
      </c>
      <c r="S152" s="12">
        <v>0</v>
      </c>
      <c r="T152" s="12">
        <v>0</v>
      </c>
      <c r="U152" s="12">
        <v>0</v>
      </c>
      <c r="V152" s="12">
        <v>15</v>
      </c>
      <c r="W152" s="12">
        <v>0</v>
      </c>
      <c r="X152" s="12">
        <v>0</v>
      </c>
      <c r="Y152" s="12">
        <v>29</v>
      </c>
      <c r="Z152" s="12">
        <v>4</v>
      </c>
      <c r="AA152" s="12">
        <v>5</v>
      </c>
      <c r="AB152" s="12">
        <v>2</v>
      </c>
      <c r="AC152" s="12">
        <v>1</v>
      </c>
      <c r="AD152" s="12">
        <v>0</v>
      </c>
    </row>
    <row r="153" spans="1:32" ht="32.25" customHeight="1" x14ac:dyDescent="0.25">
      <c r="A153" s="5">
        <v>104</v>
      </c>
      <c r="B153" s="22" t="s">
        <v>90</v>
      </c>
      <c r="C153" s="12">
        <f t="shared" si="62"/>
        <v>159</v>
      </c>
      <c r="D153" s="12">
        <v>13</v>
      </c>
      <c r="E153" s="12">
        <v>0</v>
      </c>
      <c r="F153" s="12">
        <v>12</v>
      </c>
      <c r="G153" s="12">
        <v>25</v>
      </c>
      <c r="H153" s="12">
        <v>63</v>
      </c>
      <c r="I153" s="12">
        <v>2</v>
      </c>
      <c r="J153" s="12">
        <v>3</v>
      </c>
      <c r="K153" s="12">
        <v>4</v>
      </c>
      <c r="L153" s="12">
        <v>0</v>
      </c>
      <c r="M153" s="12">
        <v>0</v>
      </c>
      <c r="N153" s="12">
        <v>5</v>
      </c>
      <c r="O153" s="12">
        <v>0</v>
      </c>
      <c r="P153" s="12">
        <v>0</v>
      </c>
      <c r="Q153" s="12">
        <v>0</v>
      </c>
      <c r="R153" s="12">
        <v>4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7</v>
      </c>
      <c r="Z153" s="12">
        <v>0</v>
      </c>
      <c r="AA153" s="12">
        <v>15</v>
      </c>
      <c r="AB153" s="12">
        <v>6</v>
      </c>
      <c r="AC153" s="12">
        <v>0</v>
      </c>
      <c r="AD153" s="12">
        <v>0</v>
      </c>
    </row>
    <row r="154" spans="1:32" ht="50.25" customHeight="1" x14ac:dyDescent="0.25">
      <c r="A154" s="5">
        <v>105</v>
      </c>
      <c r="B154" s="22" t="s">
        <v>69</v>
      </c>
      <c r="C154" s="12">
        <f t="shared" si="62"/>
        <v>0</v>
      </c>
      <c r="D154" s="12">
        <v>0</v>
      </c>
      <c r="E154" s="12">
        <v>0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2">
        <v>0</v>
      </c>
      <c r="O154" s="12">
        <v>0</v>
      </c>
      <c r="P154" s="12">
        <v>0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>
        <v>0</v>
      </c>
    </row>
    <row r="155" spans="1:32" ht="75" customHeight="1" x14ac:dyDescent="0.25">
      <c r="A155" s="5">
        <v>106</v>
      </c>
      <c r="B155" s="22" t="s">
        <v>70</v>
      </c>
      <c r="C155" s="12">
        <f t="shared" si="62"/>
        <v>913</v>
      </c>
      <c r="D155" s="12">
        <v>86</v>
      </c>
      <c r="E155" s="12">
        <v>3</v>
      </c>
      <c r="F155" s="12">
        <v>59</v>
      </c>
      <c r="G155" s="12">
        <v>114</v>
      </c>
      <c r="H155" s="12">
        <v>306</v>
      </c>
      <c r="I155" s="12">
        <v>51</v>
      </c>
      <c r="J155" s="12">
        <v>29</v>
      </c>
      <c r="K155" s="12">
        <v>148</v>
      </c>
      <c r="L155" s="12">
        <v>0</v>
      </c>
      <c r="M155" s="12">
        <v>0</v>
      </c>
      <c r="N155" s="12">
        <v>21</v>
      </c>
      <c r="O155" s="12">
        <v>0</v>
      </c>
      <c r="P155" s="12">
        <v>0</v>
      </c>
      <c r="Q155" s="12">
        <v>0</v>
      </c>
      <c r="R155" s="12">
        <v>2</v>
      </c>
      <c r="S155" s="12">
        <v>6</v>
      </c>
      <c r="T155" s="12">
        <v>0</v>
      </c>
      <c r="U155" s="12">
        <v>0</v>
      </c>
      <c r="V155" s="12">
        <v>10</v>
      </c>
      <c r="W155" s="12">
        <v>1</v>
      </c>
      <c r="X155" s="12">
        <v>0</v>
      </c>
      <c r="Y155" s="12">
        <v>41</v>
      </c>
      <c r="Z155" s="12">
        <v>6</v>
      </c>
      <c r="AA155" s="12">
        <v>14</v>
      </c>
      <c r="AB155" s="12">
        <v>16</v>
      </c>
      <c r="AC155" s="12">
        <v>0</v>
      </c>
      <c r="AD155" s="12">
        <v>0</v>
      </c>
    </row>
    <row r="156" spans="1:32" ht="46.5" customHeight="1" x14ac:dyDescent="0.25">
      <c r="A156" s="5">
        <v>107</v>
      </c>
      <c r="B156" s="22" t="s">
        <v>35</v>
      </c>
      <c r="C156" s="12">
        <f t="shared" si="62"/>
        <v>1209</v>
      </c>
      <c r="D156" s="12">
        <v>111</v>
      </c>
      <c r="E156" s="12">
        <v>53</v>
      </c>
      <c r="F156" s="12">
        <v>134</v>
      </c>
      <c r="G156" s="12">
        <v>204</v>
      </c>
      <c r="H156" s="12">
        <v>132</v>
      </c>
      <c r="I156" s="12">
        <v>12</v>
      </c>
      <c r="J156" s="12">
        <v>62</v>
      </c>
      <c r="K156" s="12">
        <v>147</v>
      </c>
      <c r="L156" s="12">
        <v>0</v>
      </c>
      <c r="M156" s="12">
        <v>0</v>
      </c>
      <c r="N156" s="12">
        <v>44</v>
      </c>
      <c r="O156" s="12">
        <v>9</v>
      </c>
      <c r="P156" s="12">
        <v>0</v>
      </c>
      <c r="Q156" s="12">
        <v>0</v>
      </c>
      <c r="R156" s="12">
        <v>53</v>
      </c>
      <c r="S156" s="12">
        <v>4</v>
      </c>
      <c r="T156" s="12">
        <v>5</v>
      </c>
      <c r="U156" s="12">
        <v>0</v>
      </c>
      <c r="V156" s="12">
        <v>59</v>
      </c>
      <c r="W156" s="12">
        <v>1</v>
      </c>
      <c r="X156" s="12">
        <v>12</v>
      </c>
      <c r="Y156" s="12">
        <v>77</v>
      </c>
      <c r="Z156" s="12">
        <v>12</v>
      </c>
      <c r="AA156" s="12">
        <v>30</v>
      </c>
      <c r="AB156" s="12">
        <v>34</v>
      </c>
      <c r="AC156" s="12">
        <v>14</v>
      </c>
      <c r="AD156" s="12">
        <v>0</v>
      </c>
    </row>
    <row r="157" spans="1:32" ht="33" customHeight="1" x14ac:dyDescent="0.25">
      <c r="A157" s="5">
        <v>108</v>
      </c>
      <c r="B157" s="22" t="s">
        <v>71</v>
      </c>
      <c r="C157" s="12">
        <f t="shared" si="62"/>
        <v>442</v>
      </c>
      <c r="D157" s="12">
        <v>15</v>
      </c>
      <c r="E157" s="12">
        <v>0</v>
      </c>
      <c r="F157" s="12">
        <v>52</v>
      </c>
      <c r="G157" s="12">
        <v>138</v>
      </c>
      <c r="H157" s="12">
        <v>100</v>
      </c>
      <c r="I157" s="12">
        <v>1</v>
      </c>
      <c r="J157" s="12">
        <v>37</v>
      </c>
      <c r="K157" s="12">
        <v>4</v>
      </c>
      <c r="L157" s="12">
        <v>0</v>
      </c>
      <c r="M157" s="12">
        <v>0</v>
      </c>
      <c r="N157" s="12">
        <v>6</v>
      </c>
      <c r="O157" s="12">
        <v>0</v>
      </c>
      <c r="P157" s="12">
        <v>0</v>
      </c>
      <c r="Q157" s="12">
        <v>0</v>
      </c>
      <c r="R157" s="12">
        <v>6</v>
      </c>
      <c r="S157" s="12">
        <v>0</v>
      </c>
      <c r="T157" s="12">
        <v>0</v>
      </c>
      <c r="U157" s="12">
        <v>0</v>
      </c>
      <c r="V157" s="12">
        <v>12</v>
      </c>
      <c r="W157" s="12">
        <v>5</v>
      </c>
      <c r="X157" s="12">
        <v>2</v>
      </c>
      <c r="Y157" s="12">
        <v>24</v>
      </c>
      <c r="Z157" s="12">
        <v>7</v>
      </c>
      <c r="AA157" s="12">
        <v>21</v>
      </c>
      <c r="AB157" s="12">
        <v>10</v>
      </c>
      <c r="AC157" s="12">
        <v>2</v>
      </c>
      <c r="AD157" s="12">
        <v>0</v>
      </c>
    </row>
    <row r="158" spans="1:32" ht="32.25" customHeight="1" x14ac:dyDescent="0.25">
      <c r="A158" s="5">
        <v>109</v>
      </c>
      <c r="B158" s="35" t="s">
        <v>72</v>
      </c>
      <c r="C158" s="12">
        <f t="shared" si="62"/>
        <v>468</v>
      </c>
      <c r="D158" s="12">
        <v>24</v>
      </c>
      <c r="E158" s="12">
        <v>0</v>
      </c>
      <c r="F158" s="12">
        <v>37</v>
      </c>
      <c r="G158" s="12">
        <v>104</v>
      </c>
      <c r="H158" s="12">
        <v>113</v>
      </c>
      <c r="I158" s="12">
        <v>4</v>
      </c>
      <c r="J158" s="12">
        <v>61</v>
      </c>
      <c r="K158" s="12">
        <v>16</v>
      </c>
      <c r="L158" s="12">
        <v>0</v>
      </c>
      <c r="M158" s="12">
        <v>0</v>
      </c>
      <c r="N158" s="12">
        <v>11</v>
      </c>
      <c r="O158" s="12">
        <v>0</v>
      </c>
      <c r="P158" s="12">
        <v>0</v>
      </c>
      <c r="Q158" s="12">
        <v>0</v>
      </c>
      <c r="R158" s="12">
        <v>11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2</v>
      </c>
      <c r="Y158" s="12">
        <v>39</v>
      </c>
      <c r="Z158" s="12">
        <v>8</v>
      </c>
      <c r="AA158" s="12">
        <v>23</v>
      </c>
      <c r="AB158" s="12">
        <v>14</v>
      </c>
      <c r="AC158" s="12">
        <v>1</v>
      </c>
      <c r="AD158" s="12">
        <v>0</v>
      </c>
    </row>
    <row r="159" spans="1:32" ht="91.5" customHeight="1" x14ac:dyDescent="0.25">
      <c r="A159" s="5">
        <v>110</v>
      </c>
      <c r="B159" s="22" t="s">
        <v>73</v>
      </c>
      <c r="C159" s="12">
        <f t="shared" si="62"/>
        <v>84</v>
      </c>
      <c r="D159" s="12">
        <v>5</v>
      </c>
      <c r="E159" s="12">
        <v>1</v>
      </c>
      <c r="F159" s="12">
        <v>7</v>
      </c>
      <c r="G159" s="12">
        <v>21</v>
      </c>
      <c r="H159" s="12">
        <v>15</v>
      </c>
      <c r="I159" s="12">
        <v>2</v>
      </c>
      <c r="J159" s="12">
        <v>7</v>
      </c>
      <c r="K159" s="12">
        <v>3</v>
      </c>
      <c r="L159" s="12">
        <v>0</v>
      </c>
      <c r="M159" s="12">
        <v>0</v>
      </c>
      <c r="N159" s="12">
        <v>3</v>
      </c>
      <c r="O159" s="12">
        <v>0</v>
      </c>
      <c r="P159" s="12">
        <v>0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1</v>
      </c>
      <c r="W159" s="12">
        <v>0</v>
      </c>
      <c r="X159" s="12">
        <v>0</v>
      </c>
      <c r="Y159" s="12">
        <v>8</v>
      </c>
      <c r="Z159" s="12">
        <v>1</v>
      </c>
      <c r="AA159" s="12">
        <v>4</v>
      </c>
      <c r="AB159" s="12">
        <v>6</v>
      </c>
      <c r="AC159" s="12">
        <v>0</v>
      </c>
      <c r="AD159" s="12">
        <v>0</v>
      </c>
    </row>
    <row r="160" spans="1:32" ht="32.25" customHeight="1" x14ac:dyDescent="0.25">
      <c r="A160" s="5">
        <v>111</v>
      </c>
      <c r="B160" s="22" t="s">
        <v>74</v>
      </c>
      <c r="C160" s="12">
        <f t="shared" si="62"/>
        <v>3</v>
      </c>
      <c r="D160" s="12">
        <v>0</v>
      </c>
      <c r="E160" s="12">
        <v>0</v>
      </c>
      <c r="F160" s="12">
        <v>0</v>
      </c>
      <c r="G160" s="12">
        <v>1</v>
      </c>
      <c r="H160" s="12">
        <v>1</v>
      </c>
      <c r="I160" s="12">
        <v>0</v>
      </c>
      <c r="J160" s="12">
        <v>0</v>
      </c>
      <c r="K160" s="12">
        <v>0</v>
      </c>
      <c r="L160" s="12">
        <v>0</v>
      </c>
      <c r="M160" s="12">
        <v>0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1</v>
      </c>
      <c r="AB160" s="12">
        <v>0</v>
      </c>
      <c r="AC160" s="12">
        <v>0</v>
      </c>
      <c r="AD160" s="12">
        <v>0</v>
      </c>
    </row>
    <row r="161" spans="1:32" ht="23.25" customHeight="1" x14ac:dyDescent="0.25">
      <c r="A161" s="5">
        <v>112</v>
      </c>
      <c r="B161" s="9" t="s">
        <v>43</v>
      </c>
      <c r="C161" s="12">
        <f t="shared" si="62"/>
        <v>244</v>
      </c>
      <c r="D161" s="12">
        <v>13</v>
      </c>
      <c r="E161" s="12">
        <v>17</v>
      </c>
      <c r="F161" s="12">
        <v>41</v>
      </c>
      <c r="G161" s="12">
        <v>54</v>
      </c>
      <c r="H161" s="12">
        <v>9</v>
      </c>
      <c r="I161" s="12">
        <v>1</v>
      </c>
      <c r="J161" s="12">
        <v>9</v>
      </c>
      <c r="K161" s="12">
        <v>4</v>
      </c>
      <c r="L161" s="12">
        <v>0</v>
      </c>
      <c r="M161" s="12">
        <v>0</v>
      </c>
      <c r="N161" s="12">
        <v>20</v>
      </c>
      <c r="O161" s="12">
        <v>0</v>
      </c>
      <c r="P161" s="12">
        <v>0</v>
      </c>
      <c r="Q161" s="12">
        <v>0</v>
      </c>
      <c r="R161" s="12">
        <v>13</v>
      </c>
      <c r="S161" s="12">
        <v>5</v>
      </c>
      <c r="T161" s="12">
        <v>0</v>
      </c>
      <c r="U161" s="12">
        <v>0</v>
      </c>
      <c r="V161" s="12">
        <v>2</v>
      </c>
      <c r="W161" s="12">
        <v>0</v>
      </c>
      <c r="X161" s="12">
        <v>0</v>
      </c>
      <c r="Y161" s="12">
        <v>20</v>
      </c>
      <c r="Z161" s="12">
        <v>6</v>
      </c>
      <c r="AA161" s="12">
        <v>18</v>
      </c>
      <c r="AB161" s="12">
        <v>12</v>
      </c>
      <c r="AC161" s="12">
        <v>0</v>
      </c>
      <c r="AD161" s="12">
        <v>0</v>
      </c>
    </row>
    <row r="162" spans="1:32" ht="28.5" customHeight="1" x14ac:dyDescent="0.25">
      <c r="A162" s="5">
        <v>113</v>
      </c>
      <c r="B162" s="9" t="s">
        <v>226</v>
      </c>
      <c r="C162" s="12">
        <f t="shared" si="62"/>
        <v>33</v>
      </c>
      <c r="D162" s="12">
        <v>2</v>
      </c>
      <c r="E162" s="12">
        <v>0</v>
      </c>
      <c r="F162" s="12">
        <v>3</v>
      </c>
      <c r="G162" s="12">
        <v>9</v>
      </c>
      <c r="H162" s="12">
        <v>3</v>
      </c>
      <c r="I162" s="12">
        <v>1</v>
      </c>
      <c r="J162" s="12">
        <v>0</v>
      </c>
      <c r="K162" s="12">
        <v>0</v>
      </c>
      <c r="L162" s="12">
        <v>0</v>
      </c>
      <c r="M162" s="12">
        <v>0</v>
      </c>
      <c r="N162" s="12">
        <v>2</v>
      </c>
      <c r="O162" s="12">
        <v>0</v>
      </c>
      <c r="P162" s="12">
        <v>0</v>
      </c>
      <c r="Q162" s="12">
        <v>0</v>
      </c>
      <c r="R162" s="12">
        <v>2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9</v>
      </c>
      <c r="Z162" s="12">
        <v>0</v>
      </c>
      <c r="AA162" s="12">
        <v>0</v>
      </c>
      <c r="AB162" s="12">
        <v>2</v>
      </c>
      <c r="AC162" s="12">
        <v>0</v>
      </c>
      <c r="AD162" s="12">
        <v>0</v>
      </c>
    </row>
    <row r="163" spans="1:32" s="11" customFormat="1" x14ac:dyDescent="0.25">
      <c r="A163" s="26">
        <v>12</v>
      </c>
      <c r="B163" s="7" t="s">
        <v>25</v>
      </c>
      <c r="C163" s="15">
        <f>SUM(C151:C162)</f>
        <v>4217</v>
      </c>
      <c r="D163" s="15">
        <f>SUM(D151:D162)</f>
        <v>362</v>
      </c>
      <c r="E163" s="15">
        <f t="shared" ref="E163:AC163" si="63">SUM(E151:E162)</f>
        <v>97</v>
      </c>
      <c r="F163" s="15">
        <f t="shared" si="63"/>
        <v>407</v>
      </c>
      <c r="G163" s="15">
        <f t="shared" si="63"/>
        <v>761</v>
      </c>
      <c r="H163" s="15">
        <f t="shared" si="63"/>
        <v>867</v>
      </c>
      <c r="I163" s="15">
        <f t="shared" si="63"/>
        <v>123</v>
      </c>
      <c r="J163" s="15">
        <f t="shared" si="63"/>
        <v>241</v>
      </c>
      <c r="K163" s="15">
        <f t="shared" si="63"/>
        <v>368</v>
      </c>
      <c r="L163" s="15">
        <f t="shared" si="63"/>
        <v>0</v>
      </c>
      <c r="M163" s="15">
        <f t="shared" ref="M163" si="64">SUM(M151:M162)</f>
        <v>0</v>
      </c>
      <c r="N163" s="15">
        <f>SUM(N151:N162)</f>
        <v>130</v>
      </c>
      <c r="O163" s="15">
        <f t="shared" si="63"/>
        <v>15</v>
      </c>
      <c r="P163" s="15">
        <f t="shared" si="63"/>
        <v>0</v>
      </c>
      <c r="Q163" s="15">
        <f t="shared" ref="Q163" si="65">SUM(Q151:Q162)</f>
        <v>0</v>
      </c>
      <c r="R163" s="15">
        <f t="shared" si="63"/>
        <v>105</v>
      </c>
      <c r="S163" s="15">
        <f>SUM(S151:S162)</f>
        <v>15</v>
      </c>
      <c r="T163" s="15">
        <f t="shared" si="63"/>
        <v>5</v>
      </c>
      <c r="U163" s="15">
        <f>SUM(U151:U162)</f>
        <v>0</v>
      </c>
      <c r="V163" s="15">
        <f t="shared" si="63"/>
        <v>113</v>
      </c>
      <c r="W163" s="15">
        <f>SUM(W151:W162)</f>
        <v>7</v>
      </c>
      <c r="X163" s="15">
        <f>SUM(X151:X162)</f>
        <v>21</v>
      </c>
      <c r="Y163" s="15">
        <f>SUM(Y151:Y162)</f>
        <v>271</v>
      </c>
      <c r="Z163" s="15">
        <f t="shared" si="63"/>
        <v>47</v>
      </c>
      <c r="AA163" s="15">
        <f t="shared" si="63"/>
        <v>133</v>
      </c>
      <c r="AB163" s="15">
        <f t="shared" si="63"/>
        <v>110</v>
      </c>
      <c r="AC163" s="15">
        <f t="shared" si="63"/>
        <v>18</v>
      </c>
      <c r="AD163" s="15">
        <f>SUM(AD151:AD162)</f>
        <v>1</v>
      </c>
      <c r="AE163" s="39"/>
      <c r="AF163" s="36"/>
    </row>
    <row r="164" spans="1:32" s="11" customFormat="1" x14ac:dyDescent="0.25">
      <c r="A164" s="133"/>
      <c r="B164" s="7" t="s">
        <v>29</v>
      </c>
      <c r="C164" s="21">
        <f>C163+C149</f>
        <v>4223</v>
      </c>
      <c r="D164" s="21">
        <f>D163+D149</f>
        <v>362</v>
      </c>
      <c r="E164" s="21">
        <f t="shared" ref="E164:AC164" si="66">E163+E149</f>
        <v>97</v>
      </c>
      <c r="F164" s="21">
        <f t="shared" si="66"/>
        <v>409</v>
      </c>
      <c r="G164" s="21">
        <f t="shared" si="66"/>
        <v>761</v>
      </c>
      <c r="H164" s="21">
        <f t="shared" si="66"/>
        <v>869</v>
      </c>
      <c r="I164" s="21">
        <f t="shared" si="66"/>
        <v>123</v>
      </c>
      <c r="J164" s="21">
        <f t="shared" si="66"/>
        <v>242</v>
      </c>
      <c r="K164" s="21">
        <f t="shared" si="66"/>
        <v>369</v>
      </c>
      <c r="L164" s="21">
        <f t="shared" si="66"/>
        <v>0</v>
      </c>
      <c r="M164" s="21">
        <f t="shared" ref="M164" si="67">M163+M149</f>
        <v>0</v>
      </c>
      <c r="N164" s="21">
        <f t="shared" si="66"/>
        <v>130</v>
      </c>
      <c r="O164" s="21">
        <f t="shared" si="66"/>
        <v>15</v>
      </c>
      <c r="P164" s="21">
        <f t="shared" si="66"/>
        <v>0</v>
      </c>
      <c r="Q164" s="21">
        <f t="shared" ref="Q164" si="68">Q163+Q149</f>
        <v>0</v>
      </c>
      <c r="R164" s="21">
        <f t="shared" si="66"/>
        <v>105</v>
      </c>
      <c r="S164" s="21">
        <f t="shared" si="66"/>
        <v>15</v>
      </c>
      <c r="T164" s="21">
        <f t="shared" si="66"/>
        <v>5</v>
      </c>
      <c r="U164" s="21">
        <f>U163+U149</f>
        <v>0</v>
      </c>
      <c r="V164" s="21">
        <f t="shared" si="66"/>
        <v>113</v>
      </c>
      <c r="W164" s="21">
        <f>W163+W149</f>
        <v>7</v>
      </c>
      <c r="X164" s="21">
        <f>X163+X149</f>
        <v>21</v>
      </c>
      <c r="Y164" s="21">
        <f t="shared" si="66"/>
        <v>271</v>
      </c>
      <c r="Z164" s="21">
        <f t="shared" si="66"/>
        <v>47</v>
      </c>
      <c r="AA164" s="21">
        <f t="shared" si="66"/>
        <v>133</v>
      </c>
      <c r="AB164" s="21">
        <f t="shared" si="66"/>
        <v>110</v>
      </c>
      <c r="AC164" s="21">
        <f t="shared" si="66"/>
        <v>18</v>
      </c>
      <c r="AD164" s="21">
        <f>AD163+AD149</f>
        <v>1</v>
      </c>
      <c r="AE164" s="39"/>
      <c r="AF164" s="36"/>
    </row>
    <row r="165" spans="1:32" ht="15" customHeight="1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</row>
    <row r="166" spans="1:32" ht="15" customHeight="1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</row>
    <row r="167" spans="1:32" ht="39.75" customHeight="1" x14ac:dyDescent="0.25">
      <c r="A167" s="5">
        <v>114</v>
      </c>
      <c r="B167" s="10" t="s">
        <v>15</v>
      </c>
      <c r="C167" s="12">
        <f t="shared" ref="C167:C172" si="69">SUM(D167:AD167)</f>
        <v>0</v>
      </c>
      <c r="D167" s="12"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" t="s">
        <v>13</v>
      </c>
      <c r="M167" s="1" t="s">
        <v>13</v>
      </c>
      <c r="N167" s="1" t="s">
        <v>13</v>
      </c>
      <c r="O167" s="1" t="s">
        <v>13</v>
      </c>
      <c r="P167" s="1" t="s">
        <v>13</v>
      </c>
      <c r="Q167" s="1" t="s">
        <v>13</v>
      </c>
      <c r="R167" s="1" t="s">
        <v>13</v>
      </c>
      <c r="S167" s="1" t="s">
        <v>13</v>
      </c>
      <c r="T167" s="1" t="s">
        <v>13</v>
      </c>
      <c r="U167" s="1" t="s">
        <v>13</v>
      </c>
      <c r="V167" s="1" t="s">
        <v>13</v>
      </c>
      <c r="W167" s="1" t="s">
        <v>13</v>
      </c>
      <c r="X167" s="1" t="s">
        <v>13</v>
      </c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" t="s">
        <v>13</v>
      </c>
    </row>
    <row r="168" spans="1:32" ht="30" x14ac:dyDescent="0.25">
      <c r="A168" s="5">
        <v>115</v>
      </c>
      <c r="B168" s="10" t="s">
        <v>10</v>
      </c>
      <c r="C168" s="12">
        <f t="shared" si="69"/>
        <v>0</v>
      </c>
      <c r="D168" s="12"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" t="s">
        <v>13</v>
      </c>
      <c r="M168" s="1" t="s">
        <v>13</v>
      </c>
      <c r="N168" s="1" t="s">
        <v>13</v>
      </c>
      <c r="O168" s="1" t="s">
        <v>13</v>
      </c>
      <c r="P168" s="1" t="s">
        <v>13</v>
      </c>
      <c r="Q168" s="1" t="s">
        <v>13</v>
      </c>
      <c r="R168" s="1" t="s">
        <v>13</v>
      </c>
      <c r="S168" s="1" t="s">
        <v>13</v>
      </c>
      <c r="T168" s="1" t="s">
        <v>13</v>
      </c>
      <c r="U168" s="1" t="s">
        <v>13</v>
      </c>
      <c r="V168" s="1" t="s">
        <v>13</v>
      </c>
      <c r="W168" s="1" t="s">
        <v>13</v>
      </c>
      <c r="X168" s="1" t="s">
        <v>13</v>
      </c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" t="s">
        <v>13</v>
      </c>
    </row>
    <row r="169" spans="1:32" ht="30" x14ac:dyDescent="0.25">
      <c r="A169" s="5">
        <v>116</v>
      </c>
      <c r="B169" s="10" t="s">
        <v>33</v>
      </c>
      <c r="C169" s="12">
        <f t="shared" si="69"/>
        <v>1</v>
      </c>
      <c r="D169" s="12">
        <v>1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" t="s">
        <v>13</v>
      </c>
      <c r="M169" s="1" t="s">
        <v>13</v>
      </c>
      <c r="N169" s="1" t="s">
        <v>13</v>
      </c>
      <c r="O169" s="1" t="s">
        <v>13</v>
      </c>
      <c r="P169" s="1" t="s">
        <v>13</v>
      </c>
      <c r="Q169" s="1" t="s">
        <v>13</v>
      </c>
      <c r="R169" s="1" t="s">
        <v>13</v>
      </c>
      <c r="S169" s="1" t="s">
        <v>13</v>
      </c>
      <c r="T169" s="1" t="s">
        <v>13</v>
      </c>
      <c r="U169" s="1" t="s">
        <v>13</v>
      </c>
      <c r="V169" s="1" t="s">
        <v>13</v>
      </c>
      <c r="W169" s="1" t="s">
        <v>13</v>
      </c>
      <c r="X169" s="1" t="s">
        <v>13</v>
      </c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" t="s">
        <v>13</v>
      </c>
    </row>
    <row r="170" spans="1:32" ht="30" x14ac:dyDescent="0.25">
      <c r="A170" s="5">
        <v>117</v>
      </c>
      <c r="B170" s="10" t="s">
        <v>11</v>
      </c>
      <c r="C170" s="12">
        <f t="shared" si="69"/>
        <v>0</v>
      </c>
      <c r="D170" s="12">
        <v>0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" t="s">
        <v>13</v>
      </c>
      <c r="M170" s="1" t="s">
        <v>13</v>
      </c>
      <c r="N170" s="1" t="s">
        <v>13</v>
      </c>
      <c r="O170" s="1" t="s">
        <v>13</v>
      </c>
      <c r="P170" s="1" t="s">
        <v>13</v>
      </c>
      <c r="Q170" s="1" t="s">
        <v>13</v>
      </c>
      <c r="R170" s="1" t="s">
        <v>13</v>
      </c>
      <c r="S170" s="1" t="s">
        <v>13</v>
      </c>
      <c r="T170" s="1" t="s">
        <v>13</v>
      </c>
      <c r="U170" s="1" t="s">
        <v>13</v>
      </c>
      <c r="V170" s="1" t="s">
        <v>13</v>
      </c>
      <c r="W170" s="1" t="s">
        <v>13</v>
      </c>
      <c r="X170" s="1" t="s">
        <v>13</v>
      </c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" t="s">
        <v>13</v>
      </c>
    </row>
    <row r="171" spans="1:32" ht="30" x14ac:dyDescent="0.25">
      <c r="A171" s="5">
        <v>118</v>
      </c>
      <c r="B171" s="10" t="s">
        <v>12</v>
      </c>
      <c r="C171" s="12">
        <f t="shared" si="69"/>
        <v>48</v>
      </c>
      <c r="D171" s="12">
        <v>48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" t="s">
        <v>13</v>
      </c>
      <c r="M171" s="1" t="s">
        <v>13</v>
      </c>
      <c r="N171" s="1" t="s">
        <v>13</v>
      </c>
      <c r="O171" s="1" t="s">
        <v>13</v>
      </c>
      <c r="P171" s="1" t="s">
        <v>13</v>
      </c>
      <c r="Q171" s="1" t="s">
        <v>13</v>
      </c>
      <c r="R171" s="1" t="s">
        <v>13</v>
      </c>
      <c r="S171" s="1" t="s">
        <v>13</v>
      </c>
      <c r="T171" s="1" t="s">
        <v>13</v>
      </c>
      <c r="U171" s="1" t="s">
        <v>13</v>
      </c>
      <c r="V171" s="1" t="s">
        <v>13</v>
      </c>
      <c r="W171" s="1" t="s">
        <v>13</v>
      </c>
      <c r="X171" s="1" t="s">
        <v>13</v>
      </c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" t="s">
        <v>13</v>
      </c>
    </row>
    <row r="172" spans="1:32" ht="30" x14ac:dyDescent="0.25">
      <c r="A172" s="5">
        <v>119</v>
      </c>
      <c r="B172" s="10" t="s">
        <v>16</v>
      </c>
      <c r="C172" s="12">
        <f t="shared" si="69"/>
        <v>0</v>
      </c>
      <c r="D172" s="12"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" t="s">
        <v>13</v>
      </c>
      <c r="M172" s="1" t="s">
        <v>13</v>
      </c>
      <c r="N172" s="1" t="s">
        <v>13</v>
      </c>
      <c r="O172" s="1" t="s">
        <v>13</v>
      </c>
      <c r="P172" s="1" t="s">
        <v>13</v>
      </c>
      <c r="Q172" s="1" t="s">
        <v>13</v>
      </c>
      <c r="R172" s="1" t="s">
        <v>13</v>
      </c>
      <c r="S172" s="1" t="s">
        <v>13</v>
      </c>
      <c r="T172" s="1" t="s">
        <v>13</v>
      </c>
      <c r="U172" s="1" t="s">
        <v>13</v>
      </c>
      <c r="V172" s="1" t="s">
        <v>13</v>
      </c>
      <c r="W172" s="1" t="s">
        <v>13</v>
      </c>
      <c r="X172" s="1" t="s">
        <v>13</v>
      </c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" t="s">
        <v>13</v>
      </c>
    </row>
    <row r="173" spans="1:32" s="11" customFormat="1" x14ac:dyDescent="0.25">
      <c r="A173" s="26">
        <v>6</v>
      </c>
      <c r="B173" s="7" t="s">
        <v>25</v>
      </c>
      <c r="C173" s="15">
        <f t="shared" ref="C173:AC173" si="70">SUM(C167:C172)</f>
        <v>49</v>
      </c>
      <c r="D173" s="15">
        <f t="shared" si="70"/>
        <v>49</v>
      </c>
      <c r="E173" s="15">
        <f t="shared" si="70"/>
        <v>0</v>
      </c>
      <c r="F173" s="15">
        <f t="shared" si="70"/>
        <v>0</v>
      </c>
      <c r="G173" s="15">
        <f t="shared" si="70"/>
        <v>0</v>
      </c>
      <c r="H173" s="15">
        <f t="shared" si="70"/>
        <v>0</v>
      </c>
      <c r="I173" s="15">
        <f t="shared" si="70"/>
        <v>0</v>
      </c>
      <c r="J173" s="15">
        <f t="shared" si="70"/>
        <v>0</v>
      </c>
      <c r="K173" s="15">
        <f t="shared" si="70"/>
        <v>0</v>
      </c>
      <c r="L173" s="15">
        <f t="shared" si="70"/>
        <v>0</v>
      </c>
      <c r="M173" s="15">
        <f t="shared" ref="M173" si="71">SUM(M167:M172)</f>
        <v>0</v>
      </c>
      <c r="N173" s="15">
        <f t="shared" si="70"/>
        <v>0</v>
      </c>
      <c r="O173" s="15">
        <f t="shared" si="70"/>
        <v>0</v>
      </c>
      <c r="P173" s="15">
        <f t="shared" si="70"/>
        <v>0</v>
      </c>
      <c r="Q173" s="15">
        <f t="shared" ref="Q173" si="72">SUM(Q167:Q172)</f>
        <v>0</v>
      </c>
      <c r="R173" s="15">
        <f t="shared" si="70"/>
        <v>0</v>
      </c>
      <c r="S173" s="15">
        <f t="shared" si="70"/>
        <v>0</v>
      </c>
      <c r="T173" s="15">
        <f t="shared" si="70"/>
        <v>0</v>
      </c>
      <c r="U173" s="15">
        <f>SUM(U167:U172)</f>
        <v>0</v>
      </c>
      <c r="V173" s="15">
        <f t="shared" si="70"/>
        <v>0</v>
      </c>
      <c r="W173" s="15">
        <f>SUM(W167:W172)</f>
        <v>0</v>
      </c>
      <c r="X173" s="15">
        <f>SUM(X167:X172)</f>
        <v>0</v>
      </c>
      <c r="Y173" s="15">
        <f t="shared" si="70"/>
        <v>0</v>
      </c>
      <c r="Z173" s="15">
        <f t="shared" si="70"/>
        <v>0</v>
      </c>
      <c r="AA173" s="15">
        <f t="shared" si="70"/>
        <v>0</v>
      </c>
      <c r="AB173" s="15">
        <f t="shared" si="70"/>
        <v>0</v>
      </c>
      <c r="AC173" s="15">
        <f t="shared" si="70"/>
        <v>0</v>
      </c>
      <c r="AD173" s="15">
        <f>SUM(AD167:AD172)</f>
        <v>0</v>
      </c>
      <c r="AE173" s="39"/>
      <c r="AF173" s="36"/>
    </row>
    <row r="174" spans="1:32" ht="15" customHeight="1" x14ac:dyDescent="0.25">
      <c r="A174" s="5"/>
      <c r="B174" s="145" t="s">
        <v>238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</row>
    <row r="175" spans="1:32" ht="59.25" customHeight="1" x14ac:dyDescent="0.25">
      <c r="A175" s="5">
        <v>120</v>
      </c>
      <c r="B175" s="10" t="s">
        <v>171</v>
      </c>
      <c r="C175" s="12">
        <f>SUM(D175:AD175)</f>
        <v>178</v>
      </c>
      <c r="D175" s="12">
        <v>128</v>
      </c>
      <c r="E175" s="1" t="s">
        <v>13</v>
      </c>
      <c r="F175" s="13">
        <v>13</v>
      </c>
      <c r="G175" s="13">
        <v>31</v>
      </c>
      <c r="H175" s="1" t="s">
        <v>13</v>
      </c>
      <c r="I175" s="1" t="s">
        <v>13</v>
      </c>
      <c r="J175" s="1" t="s">
        <v>13</v>
      </c>
      <c r="K175" s="13">
        <v>6</v>
      </c>
      <c r="L175" s="1" t="s">
        <v>13</v>
      </c>
      <c r="M175" s="1" t="s">
        <v>13</v>
      </c>
      <c r="N175" s="1" t="s">
        <v>13</v>
      </c>
      <c r="O175" s="1" t="s">
        <v>13</v>
      </c>
      <c r="P175" s="1" t="s">
        <v>13</v>
      </c>
      <c r="Q175" s="1" t="s">
        <v>13</v>
      </c>
      <c r="R175" s="1" t="s">
        <v>13</v>
      </c>
      <c r="S175" s="1" t="s">
        <v>13</v>
      </c>
      <c r="T175" s="1" t="s">
        <v>13</v>
      </c>
      <c r="U175" s="1" t="s">
        <v>13</v>
      </c>
      <c r="V175" s="13">
        <v>0</v>
      </c>
      <c r="W175" s="1" t="s">
        <v>13</v>
      </c>
      <c r="X175" s="1" t="s">
        <v>13</v>
      </c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" t="s">
        <v>13</v>
      </c>
    </row>
    <row r="176" spans="1:32" ht="19.5" customHeight="1" x14ac:dyDescent="0.25">
      <c r="A176" s="5">
        <v>121</v>
      </c>
      <c r="B176" s="10" t="s">
        <v>172</v>
      </c>
      <c r="C176" s="12">
        <f>SUM(D176:AD176)</f>
        <v>244</v>
      </c>
      <c r="D176" s="12">
        <v>244</v>
      </c>
      <c r="E176" s="1" t="s">
        <v>13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3">
        <v>0</v>
      </c>
      <c r="L176" s="1" t="s">
        <v>13</v>
      </c>
      <c r="M176" s="1" t="s">
        <v>13</v>
      </c>
      <c r="N176" s="1" t="s">
        <v>13</v>
      </c>
      <c r="O176" s="1" t="s">
        <v>13</v>
      </c>
      <c r="P176" s="1" t="s">
        <v>13</v>
      </c>
      <c r="Q176" s="1" t="s">
        <v>13</v>
      </c>
      <c r="R176" s="1" t="s">
        <v>13</v>
      </c>
      <c r="S176" s="1" t="s">
        <v>13</v>
      </c>
      <c r="T176" s="1" t="s">
        <v>13</v>
      </c>
      <c r="U176" s="1" t="s">
        <v>13</v>
      </c>
      <c r="V176" s="13">
        <v>0</v>
      </c>
      <c r="W176" s="1" t="s">
        <v>13</v>
      </c>
      <c r="X176" s="1" t="s">
        <v>13</v>
      </c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" t="s">
        <v>13</v>
      </c>
    </row>
    <row r="177" spans="1:32" ht="18" customHeight="1" x14ac:dyDescent="0.25">
      <c r="A177" s="5">
        <v>122</v>
      </c>
      <c r="B177" s="10" t="s">
        <v>57</v>
      </c>
      <c r="C177" s="12">
        <f>SUM(D177:AD177)</f>
        <v>30</v>
      </c>
      <c r="D177" s="12">
        <v>30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" t="s">
        <v>13</v>
      </c>
      <c r="M177" s="1" t="s">
        <v>13</v>
      </c>
      <c r="N177" s="1" t="s">
        <v>13</v>
      </c>
      <c r="O177" s="1" t="s">
        <v>13</v>
      </c>
      <c r="P177" s="1" t="s">
        <v>13</v>
      </c>
      <c r="Q177" s="1" t="s">
        <v>13</v>
      </c>
      <c r="R177" s="1" t="s">
        <v>13</v>
      </c>
      <c r="S177" s="1" t="s">
        <v>13</v>
      </c>
      <c r="T177" s="1" t="s">
        <v>13</v>
      </c>
      <c r="U177" s="1" t="s">
        <v>13</v>
      </c>
      <c r="V177" s="1" t="s">
        <v>13</v>
      </c>
      <c r="W177" s="1" t="s">
        <v>13</v>
      </c>
      <c r="X177" s="1" t="s">
        <v>13</v>
      </c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" t="s">
        <v>13</v>
      </c>
    </row>
    <row r="178" spans="1:32" s="11" customFormat="1" x14ac:dyDescent="0.25">
      <c r="A178" s="26">
        <v>3</v>
      </c>
      <c r="B178" s="7" t="s">
        <v>25</v>
      </c>
      <c r="C178" s="15">
        <f>SUM(C175:C177)</f>
        <v>452</v>
      </c>
      <c r="D178" s="15">
        <f t="shared" ref="D178:AC178" si="73">SUM(D175:D177)</f>
        <v>402</v>
      </c>
      <c r="E178" s="15">
        <f t="shared" si="73"/>
        <v>0</v>
      </c>
      <c r="F178" s="15">
        <f t="shared" si="73"/>
        <v>13</v>
      </c>
      <c r="G178" s="15">
        <f t="shared" si="73"/>
        <v>31</v>
      </c>
      <c r="H178" s="15">
        <f t="shared" si="73"/>
        <v>0</v>
      </c>
      <c r="I178" s="15">
        <f t="shared" si="73"/>
        <v>0</v>
      </c>
      <c r="J178" s="15">
        <f t="shared" si="73"/>
        <v>0</v>
      </c>
      <c r="K178" s="15">
        <f t="shared" si="73"/>
        <v>6</v>
      </c>
      <c r="L178" s="15">
        <f t="shared" si="73"/>
        <v>0</v>
      </c>
      <c r="M178" s="15">
        <f t="shared" ref="M178" si="74">SUM(M175:M177)</f>
        <v>0</v>
      </c>
      <c r="N178" s="15">
        <f t="shared" si="73"/>
        <v>0</v>
      </c>
      <c r="O178" s="15">
        <f t="shared" si="73"/>
        <v>0</v>
      </c>
      <c r="P178" s="15">
        <f t="shared" si="73"/>
        <v>0</v>
      </c>
      <c r="Q178" s="15">
        <f t="shared" ref="Q178" si="75">SUM(Q175:Q177)</f>
        <v>0</v>
      </c>
      <c r="R178" s="15">
        <f t="shared" si="73"/>
        <v>0</v>
      </c>
      <c r="S178" s="15">
        <f t="shared" si="73"/>
        <v>0</v>
      </c>
      <c r="T178" s="15">
        <f t="shared" si="73"/>
        <v>0</v>
      </c>
      <c r="U178" s="15">
        <f>SUM(U175:U177)</f>
        <v>0</v>
      </c>
      <c r="V178" s="15">
        <f t="shared" si="73"/>
        <v>0</v>
      </c>
      <c r="W178" s="15">
        <f>SUM(W175:W177)</f>
        <v>0</v>
      </c>
      <c r="X178" s="15">
        <f>SUM(X175:X177)</f>
        <v>0</v>
      </c>
      <c r="Y178" s="15">
        <f t="shared" si="73"/>
        <v>0</v>
      </c>
      <c r="Z178" s="15">
        <f t="shared" si="73"/>
        <v>0</v>
      </c>
      <c r="AA178" s="15">
        <f t="shared" si="73"/>
        <v>0</v>
      </c>
      <c r="AB178" s="15">
        <f t="shared" si="73"/>
        <v>0</v>
      </c>
      <c r="AC178" s="15">
        <f t="shared" si="73"/>
        <v>0</v>
      </c>
      <c r="AD178" s="15">
        <f>SUM(AD175:AD177)</f>
        <v>0</v>
      </c>
      <c r="AE178" s="39"/>
      <c r="AF178" s="36"/>
    </row>
    <row r="179" spans="1:32" ht="15" customHeight="1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</row>
    <row r="180" spans="1:32" ht="32.25" customHeight="1" x14ac:dyDescent="0.25">
      <c r="A180" s="5">
        <v>123</v>
      </c>
      <c r="B180" s="10" t="s">
        <v>168</v>
      </c>
      <c r="C180" s="12">
        <f>SUM(D180:AD180)</f>
        <v>7</v>
      </c>
      <c r="D180" s="12">
        <v>7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" t="s">
        <v>13</v>
      </c>
      <c r="M180" s="1" t="s">
        <v>13</v>
      </c>
      <c r="N180" s="1" t="s">
        <v>13</v>
      </c>
      <c r="O180" s="1" t="s">
        <v>13</v>
      </c>
      <c r="P180" s="1" t="s">
        <v>13</v>
      </c>
      <c r="Q180" s="1" t="s">
        <v>13</v>
      </c>
      <c r="R180" s="1" t="s">
        <v>13</v>
      </c>
      <c r="S180" s="1" t="s">
        <v>13</v>
      </c>
      <c r="T180" s="1" t="s">
        <v>13</v>
      </c>
      <c r="U180" s="1" t="s">
        <v>13</v>
      </c>
      <c r="V180" s="1" t="s">
        <v>13</v>
      </c>
      <c r="W180" s="1" t="s">
        <v>13</v>
      </c>
      <c r="X180" s="1" t="s">
        <v>13</v>
      </c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" t="s">
        <v>13</v>
      </c>
    </row>
    <row r="181" spans="1:32" x14ac:dyDescent="0.25">
      <c r="A181" s="5">
        <v>124</v>
      </c>
      <c r="B181" s="10" t="s">
        <v>42</v>
      </c>
      <c r="C181" s="12">
        <f>SUM(D181:AD181)</f>
        <v>0</v>
      </c>
      <c r="D181" s="12">
        <v>0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" t="s">
        <v>13</v>
      </c>
      <c r="M181" s="1" t="s">
        <v>13</v>
      </c>
      <c r="N181" s="1" t="s">
        <v>13</v>
      </c>
      <c r="O181" s="1" t="s">
        <v>13</v>
      </c>
      <c r="P181" s="1" t="s">
        <v>13</v>
      </c>
      <c r="Q181" s="1" t="s">
        <v>13</v>
      </c>
      <c r="R181" s="1" t="s">
        <v>13</v>
      </c>
      <c r="S181" s="1" t="s">
        <v>13</v>
      </c>
      <c r="T181" s="1" t="s">
        <v>13</v>
      </c>
      <c r="U181" s="1" t="s">
        <v>13</v>
      </c>
      <c r="V181" s="1" t="s">
        <v>13</v>
      </c>
      <c r="W181" s="1" t="s">
        <v>13</v>
      </c>
      <c r="X181" s="1" t="s">
        <v>13</v>
      </c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" t="s">
        <v>13</v>
      </c>
    </row>
    <row r="182" spans="1:32" ht="18" customHeight="1" x14ac:dyDescent="0.25">
      <c r="A182" s="5">
        <v>125</v>
      </c>
      <c r="B182" s="10" t="s">
        <v>169</v>
      </c>
      <c r="C182" s="12">
        <f>SUM(D182:AD182)</f>
        <v>0</v>
      </c>
      <c r="D182" s="12">
        <v>0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" t="s">
        <v>13</v>
      </c>
      <c r="M182" s="1" t="s">
        <v>13</v>
      </c>
      <c r="N182" s="1" t="s">
        <v>13</v>
      </c>
      <c r="O182" s="1" t="s">
        <v>13</v>
      </c>
      <c r="P182" s="1" t="s">
        <v>13</v>
      </c>
      <c r="Q182" s="1" t="s">
        <v>13</v>
      </c>
      <c r="R182" s="1" t="s">
        <v>13</v>
      </c>
      <c r="S182" s="1" t="s">
        <v>13</v>
      </c>
      <c r="T182" s="1" t="s">
        <v>13</v>
      </c>
      <c r="U182" s="1" t="s">
        <v>13</v>
      </c>
      <c r="V182" s="1" t="s">
        <v>13</v>
      </c>
      <c r="W182" s="1" t="s">
        <v>13</v>
      </c>
      <c r="X182" s="1" t="s">
        <v>13</v>
      </c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" t="s">
        <v>13</v>
      </c>
    </row>
    <row r="183" spans="1:32" s="11" customFormat="1" x14ac:dyDescent="0.25">
      <c r="A183" s="26">
        <v>3</v>
      </c>
      <c r="B183" s="7" t="s">
        <v>25</v>
      </c>
      <c r="C183" s="15">
        <f>SUM(C180:C182)</f>
        <v>7</v>
      </c>
      <c r="D183" s="15">
        <f>SUM(D180:D182)</f>
        <v>7</v>
      </c>
      <c r="E183" s="15">
        <f t="shared" ref="E183:AC183" si="76">SUM(E180:E182)</f>
        <v>0</v>
      </c>
      <c r="F183" s="15">
        <f t="shared" si="76"/>
        <v>0</v>
      </c>
      <c r="G183" s="15">
        <f t="shared" si="76"/>
        <v>0</v>
      </c>
      <c r="H183" s="15">
        <f t="shared" si="76"/>
        <v>0</v>
      </c>
      <c r="I183" s="15">
        <f t="shared" si="76"/>
        <v>0</v>
      </c>
      <c r="J183" s="15">
        <f t="shared" si="76"/>
        <v>0</v>
      </c>
      <c r="K183" s="15">
        <f t="shared" si="76"/>
        <v>0</v>
      </c>
      <c r="L183" s="15">
        <f t="shared" si="76"/>
        <v>0</v>
      </c>
      <c r="M183" s="15">
        <f t="shared" ref="M183" si="77">SUM(M180:M182)</f>
        <v>0</v>
      </c>
      <c r="N183" s="15">
        <f t="shared" si="76"/>
        <v>0</v>
      </c>
      <c r="O183" s="15">
        <f t="shared" si="76"/>
        <v>0</v>
      </c>
      <c r="P183" s="15">
        <f t="shared" si="76"/>
        <v>0</v>
      </c>
      <c r="Q183" s="15">
        <f t="shared" ref="Q183" si="78">SUM(Q180:Q182)</f>
        <v>0</v>
      </c>
      <c r="R183" s="15">
        <f t="shared" si="76"/>
        <v>0</v>
      </c>
      <c r="S183" s="15">
        <f t="shared" si="76"/>
        <v>0</v>
      </c>
      <c r="T183" s="15">
        <f t="shared" si="76"/>
        <v>0</v>
      </c>
      <c r="U183" s="15">
        <f>SUM(U180:U182)</f>
        <v>0</v>
      </c>
      <c r="V183" s="15">
        <f t="shared" si="76"/>
        <v>0</v>
      </c>
      <c r="W183" s="15">
        <f>SUM(W180:W182)</f>
        <v>0</v>
      </c>
      <c r="X183" s="15">
        <f>SUM(X180:X182)</f>
        <v>0</v>
      </c>
      <c r="Y183" s="15">
        <f t="shared" si="76"/>
        <v>0</v>
      </c>
      <c r="Z183" s="15">
        <f t="shared" si="76"/>
        <v>0</v>
      </c>
      <c r="AA183" s="15">
        <f t="shared" si="76"/>
        <v>0</v>
      </c>
      <c r="AB183" s="15">
        <f t="shared" si="76"/>
        <v>0</v>
      </c>
      <c r="AC183" s="15">
        <f t="shared" si="76"/>
        <v>0</v>
      </c>
      <c r="AD183" s="15">
        <f>SUM(AD180:AD182)</f>
        <v>0</v>
      </c>
      <c r="AE183" s="39"/>
      <c r="AF183" s="36"/>
    </row>
    <row r="184" spans="1:32" ht="15" customHeight="1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</row>
    <row r="185" spans="1:32" ht="52.5" customHeight="1" x14ac:dyDescent="0.25">
      <c r="A185" s="5">
        <v>126</v>
      </c>
      <c r="B185" s="10" t="s">
        <v>244</v>
      </c>
      <c r="C185" s="12">
        <f>SUM(D185:AD185)</f>
        <v>0</v>
      </c>
      <c r="D185" s="12">
        <v>0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" t="s">
        <v>13</v>
      </c>
      <c r="M185" s="1" t="s">
        <v>13</v>
      </c>
      <c r="N185" s="1" t="s">
        <v>13</v>
      </c>
      <c r="O185" s="1" t="s">
        <v>13</v>
      </c>
      <c r="P185" s="1" t="s">
        <v>13</v>
      </c>
      <c r="Q185" s="1" t="s">
        <v>13</v>
      </c>
      <c r="R185" s="1" t="s">
        <v>13</v>
      </c>
      <c r="S185" s="1" t="s">
        <v>13</v>
      </c>
      <c r="T185" s="1" t="s">
        <v>13</v>
      </c>
      <c r="U185" s="1" t="s">
        <v>13</v>
      </c>
      <c r="V185" s="1" t="s">
        <v>13</v>
      </c>
      <c r="W185" s="1" t="s">
        <v>13</v>
      </c>
      <c r="X185" s="1" t="s">
        <v>13</v>
      </c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" t="s">
        <v>13</v>
      </c>
    </row>
    <row r="186" spans="1:32" s="11" customFormat="1" x14ac:dyDescent="0.25">
      <c r="A186" s="26">
        <v>1</v>
      </c>
      <c r="B186" s="7" t="s">
        <v>25</v>
      </c>
      <c r="C186" s="15">
        <f t="shared" ref="C186:AC186" si="79">SUM(C185:C185)</f>
        <v>0</v>
      </c>
      <c r="D186" s="15">
        <f t="shared" si="79"/>
        <v>0</v>
      </c>
      <c r="E186" s="15">
        <f t="shared" si="79"/>
        <v>0</v>
      </c>
      <c r="F186" s="15">
        <f t="shared" si="79"/>
        <v>0</v>
      </c>
      <c r="G186" s="15">
        <f t="shared" si="79"/>
        <v>0</v>
      </c>
      <c r="H186" s="15">
        <f t="shared" si="79"/>
        <v>0</v>
      </c>
      <c r="I186" s="15">
        <f t="shared" si="79"/>
        <v>0</v>
      </c>
      <c r="J186" s="15">
        <f t="shared" si="79"/>
        <v>0</v>
      </c>
      <c r="K186" s="15">
        <f t="shared" si="79"/>
        <v>0</v>
      </c>
      <c r="L186" s="15">
        <f t="shared" si="79"/>
        <v>0</v>
      </c>
      <c r="M186" s="15">
        <f t="shared" ref="M186" si="80">SUM(M185:M185)</f>
        <v>0</v>
      </c>
      <c r="N186" s="15">
        <f t="shared" si="79"/>
        <v>0</v>
      </c>
      <c r="O186" s="15">
        <f t="shared" si="79"/>
        <v>0</v>
      </c>
      <c r="P186" s="15">
        <f t="shared" si="79"/>
        <v>0</v>
      </c>
      <c r="Q186" s="15">
        <f t="shared" ref="Q186" si="81">SUM(Q185:Q185)</f>
        <v>0</v>
      </c>
      <c r="R186" s="15">
        <f t="shared" si="79"/>
        <v>0</v>
      </c>
      <c r="S186" s="15">
        <f t="shared" si="79"/>
        <v>0</v>
      </c>
      <c r="T186" s="15">
        <f t="shared" si="79"/>
        <v>0</v>
      </c>
      <c r="U186" s="15">
        <f>SUM(U185:U185)</f>
        <v>0</v>
      </c>
      <c r="V186" s="15">
        <f t="shared" si="79"/>
        <v>0</v>
      </c>
      <c r="W186" s="15">
        <f>SUM(W185:W185)</f>
        <v>0</v>
      </c>
      <c r="X186" s="15">
        <f>SUM(X185:X185)</f>
        <v>0</v>
      </c>
      <c r="Y186" s="15">
        <f t="shared" si="79"/>
        <v>0</v>
      </c>
      <c r="Z186" s="15">
        <f t="shared" si="79"/>
        <v>0</v>
      </c>
      <c r="AA186" s="15">
        <f t="shared" si="79"/>
        <v>0</v>
      </c>
      <c r="AB186" s="15">
        <f t="shared" si="79"/>
        <v>0</v>
      </c>
      <c r="AC186" s="15">
        <f t="shared" si="79"/>
        <v>0</v>
      </c>
      <c r="AD186" s="15">
        <f>SUM(AD185:AD185)</f>
        <v>0</v>
      </c>
      <c r="AE186" s="39"/>
      <c r="AF186" s="36"/>
    </row>
    <row r="187" spans="1:32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</row>
    <row r="188" spans="1:32" x14ac:dyDescent="0.25">
      <c r="A188" s="5">
        <v>127</v>
      </c>
      <c r="B188" s="6" t="s">
        <v>86</v>
      </c>
      <c r="C188" s="34">
        <f>SUM(D188:AD188)</f>
        <v>0</v>
      </c>
      <c r="D188" s="1" t="s">
        <v>13</v>
      </c>
      <c r="E188" s="13"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2" t="s">
        <v>13</v>
      </c>
      <c r="M188" s="12" t="s">
        <v>13</v>
      </c>
      <c r="N188" s="12" t="s">
        <v>13</v>
      </c>
      <c r="O188" s="12" t="s">
        <v>13</v>
      </c>
      <c r="P188" s="12" t="s">
        <v>13</v>
      </c>
      <c r="Q188" s="12" t="s">
        <v>13</v>
      </c>
      <c r="R188" s="12" t="s">
        <v>13</v>
      </c>
      <c r="S188" s="12" t="s">
        <v>13</v>
      </c>
      <c r="T188" s="12" t="s">
        <v>13</v>
      </c>
      <c r="U188" s="12" t="s">
        <v>13</v>
      </c>
      <c r="V188" s="12" t="s">
        <v>13</v>
      </c>
      <c r="W188" s="12" t="s">
        <v>13</v>
      </c>
      <c r="X188" s="12" t="s">
        <v>13</v>
      </c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2" t="s">
        <v>13</v>
      </c>
    </row>
    <row r="189" spans="1:32" ht="38.25" customHeight="1" x14ac:dyDescent="0.25">
      <c r="A189" s="5">
        <v>128</v>
      </c>
      <c r="B189" s="6" t="s">
        <v>87</v>
      </c>
      <c r="C189" s="12">
        <f>SUM(D189:AD189)</f>
        <v>0</v>
      </c>
      <c r="D189" s="1" t="s">
        <v>13</v>
      </c>
      <c r="E189" s="13"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2" t="s">
        <v>13</v>
      </c>
      <c r="M189" s="12" t="s">
        <v>13</v>
      </c>
      <c r="N189" s="12" t="s">
        <v>13</v>
      </c>
      <c r="O189" s="12" t="s">
        <v>13</v>
      </c>
      <c r="P189" s="12" t="s">
        <v>13</v>
      </c>
      <c r="Q189" s="12" t="s">
        <v>13</v>
      </c>
      <c r="R189" s="12" t="s">
        <v>13</v>
      </c>
      <c r="S189" s="12" t="s">
        <v>13</v>
      </c>
      <c r="T189" s="12" t="s">
        <v>13</v>
      </c>
      <c r="U189" s="12" t="s">
        <v>13</v>
      </c>
      <c r="V189" s="12" t="s">
        <v>13</v>
      </c>
      <c r="W189" s="12" t="s">
        <v>13</v>
      </c>
      <c r="X189" s="12" t="s">
        <v>13</v>
      </c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2" t="s">
        <v>13</v>
      </c>
    </row>
    <row r="190" spans="1:32" ht="22.5" customHeight="1" x14ac:dyDescent="0.25">
      <c r="A190" s="5">
        <v>129</v>
      </c>
      <c r="B190" s="6" t="s">
        <v>169</v>
      </c>
      <c r="C190" s="12">
        <f>SUM(D190:AD190)</f>
        <v>0</v>
      </c>
      <c r="D190" s="1" t="s">
        <v>13</v>
      </c>
      <c r="E190" s="13"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2" t="s">
        <v>13</v>
      </c>
      <c r="M190" s="12" t="s">
        <v>13</v>
      </c>
      <c r="N190" s="12" t="s">
        <v>13</v>
      </c>
      <c r="O190" s="12" t="s">
        <v>13</v>
      </c>
      <c r="P190" s="12" t="s">
        <v>13</v>
      </c>
      <c r="Q190" s="12" t="s">
        <v>13</v>
      </c>
      <c r="R190" s="12" t="s">
        <v>13</v>
      </c>
      <c r="S190" s="12" t="s">
        <v>13</v>
      </c>
      <c r="T190" s="12" t="s">
        <v>13</v>
      </c>
      <c r="U190" s="12" t="s">
        <v>13</v>
      </c>
      <c r="V190" s="12" t="s">
        <v>13</v>
      </c>
      <c r="W190" s="12" t="s">
        <v>13</v>
      </c>
      <c r="X190" s="12" t="s">
        <v>13</v>
      </c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2" t="s">
        <v>13</v>
      </c>
    </row>
    <row r="191" spans="1:32" ht="57.75" customHeight="1" x14ac:dyDescent="0.25">
      <c r="A191" s="5">
        <v>130</v>
      </c>
      <c r="B191" s="6" t="s">
        <v>170</v>
      </c>
      <c r="C191" s="12">
        <f>SUM(D191:AD191)</f>
        <v>0</v>
      </c>
      <c r="D191" s="1" t="s">
        <v>13</v>
      </c>
      <c r="E191" s="13"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2" t="s">
        <v>13</v>
      </c>
      <c r="M191" s="12" t="s">
        <v>13</v>
      </c>
      <c r="N191" s="12" t="s">
        <v>13</v>
      </c>
      <c r="O191" s="12" t="s">
        <v>13</v>
      </c>
      <c r="P191" s="12" t="s">
        <v>13</v>
      </c>
      <c r="Q191" s="12" t="s">
        <v>13</v>
      </c>
      <c r="R191" s="12" t="s">
        <v>13</v>
      </c>
      <c r="S191" s="12" t="s">
        <v>13</v>
      </c>
      <c r="T191" s="12" t="s">
        <v>13</v>
      </c>
      <c r="U191" s="12" t="s">
        <v>13</v>
      </c>
      <c r="V191" s="12" t="s">
        <v>13</v>
      </c>
      <c r="W191" s="12" t="s">
        <v>13</v>
      </c>
      <c r="X191" s="12" t="s">
        <v>13</v>
      </c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2" t="s">
        <v>13</v>
      </c>
    </row>
    <row r="192" spans="1:32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C192" si="82">SUM(E188:E191)</f>
        <v>0</v>
      </c>
      <c r="F192" s="21">
        <f t="shared" si="82"/>
        <v>0</v>
      </c>
      <c r="G192" s="21">
        <f t="shared" si="82"/>
        <v>0</v>
      </c>
      <c r="H192" s="21">
        <f t="shared" si="82"/>
        <v>0</v>
      </c>
      <c r="I192" s="21">
        <f t="shared" si="82"/>
        <v>0</v>
      </c>
      <c r="J192" s="21">
        <f t="shared" si="82"/>
        <v>0</v>
      </c>
      <c r="K192" s="21">
        <f t="shared" si="82"/>
        <v>0</v>
      </c>
      <c r="L192" s="21">
        <f t="shared" si="82"/>
        <v>0</v>
      </c>
      <c r="M192" s="21">
        <f t="shared" ref="M192" si="83">SUM(M188:M191)</f>
        <v>0</v>
      </c>
      <c r="N192" s="21">
        <f t="shared" si="82"/>
        <v>0</v>
      </c>
      <c r="O192" s="21">
        <f t="shared" si="82"/>
        <v>0</v>
      </c>
      <c r="P192" s="21">
        <f t="shared" si="82"/>
        <v>0</v>
      </c>
      <c r="Q192" s="21">
        <f t="shared" ref="Q192" si="84">SUM(Q188:Q191)</f>
        <v>0</v>
      </c>
      <c r="R192" s="21">
        <f t="shared" si="82"/>
        <v>0</v>
      </c>
      <c r="S192" s="21">
        <f t="shared" si="82"/>
        <v>0</v>
      </c>
      <c r="T192" s="21">
        <f t="shared" si="82"/>
        <v>0</v>
      </c>
      <c r="U192" s="21">
        <f>SUM(U188:U191)</f>
        <v>0</v>
      </c>
      <c r="V192" s="21">
        <f t="shared" si="82"/>
        <v>0</v>
      </c>
      <c r="W192" s="21">
        <f>SUM(W188:W191)</f>
        <v>0</v>
      </c>
      <c r="X192" s="21">
        <f>SUM(X188:X191)</f>
        <v>0</v>
      </c>
      <c r="Y192" s="21">
        <f t="shared" si="82"/>
        <v>0</v>
      </c>
      <c r="Z192" s="21">
        <f t="shared" si="82"/>
        <v>0</v>
      </c>
      <c r="AA192" s="21">
        <f t="shared" si="82"/>
        <v>0</v>
      </c>
      <c r="AB192" s="21">
        <f t="shared" si="82"/>
        <v>0</v>
      </c>
      <c r="AC192" s="21">
        <f t="shared" si="82"/>
        <v>0</v>
      </c>
      <c r="AD192" s="21">
        <f>SUM(AD188:AD191)</f>
        <v>0</v>
      </c>
      <c r="AE192" s="39"/>
      <c r="AF192" s="36"/>
    </row>
    <row r="193" spans="1:32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</row>
    <row r="194" spans="1:32" ht="47.25" customHeight="1" x14ac:dyDescent="0.25">
      <c r="A194" s="5">
        <v>131</v>
      </c>
      <c r="B194" s="8" t="s">
        <v>169</v>
      </c>
      <c r="C194" s="12">
        <f>SUM(D194:AD194)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v>0</v>
      </c>
      <c r="I194" s="1" t="s">
        <v>13</v>
      </c>
      <c r="J194" s="1" t="s">
        <v>13</v>
      </c>
      <c r="K194" s="1" t="s">
        <v>13</v>
      </c>
      <c r="L194" s="1" t="s">
        <v>13</v>
      </c>
      <c r="M194" s="1" t="s">
        <v>13</v>
      </c>
      <c r="N194" s="1" t="s">
        <v>13</v>
      </c>
      <c r="O194" s="1" t="s">
        <v>13</v>
      </c>
      <c r="P194" s="1" t="s">
        <v>13</v>
      </c>
      <c r="Q194" s="1" t="s">
        <v>13</v>
      </c>
      <c r="R194" s="1" t="s">
        <v>13</v>
      </c>
      <c r="S194" s="1" t="s">
        <v>13</v>
      </c>
      <c r="T194" s="1" t="s">
        <v>13</v>
      </c>
      <c r="U194" s="1" t="s">
        <v>13</v>
      </c>
      <c r="V194" s="1" t="s">
        <v>13</v>
      </c>
      <c r="W194" s="1" t="s">
        <v>13</v>
      </c>
      <c r="X194" s="1" t="s">
        <v>13</v>
      </c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" t="s">
        <v>13</v>
      </c>
    </row>
    <row r="195" spans="1:32" ht="47.25" customHeight="1" x14ac:dyDescent="0.25">
      <c r="A195" s="5">
        <v>132</v>
      </c>
      <c r="B195" s="8" t="s">
        <v>75</v>
      </c>
      <c r="C195" s="34">
        <f>SUM(D195:AD195)</f>
        <v>0</v>
      </c>
      <c r="D195" s="1" t="s">
        <v>13</v>
      </c>
      <c r="E195" s="1" t="s">
        <v>13</v>
      </c>
      <c r="F195" s="1" t="s">
        <v>13</v>
      </c>
      <c r="G195" s="1" t="s">
        <v>13</v>
      </c>
      <c r="H195" s="13">
        <v>0</v>
      </c>
      <c r="I195" s="1" t="s">
        <v>13</v>
      </c>
      <c r="J195" s="1" t="s">
        <v>13</v>
      </c>
      <c r="K195" s="1" t="s">
        <v>13</v>
      </c>
      <c r="L195" s="1" t="s">
        <v>13</v>
      </c>
      <c r="M195" s="1" t="s">
        <v>13</v>
      </c>
      <c r="N195" s="1" t="s">
        <v>13</v>
      </c>
      <c r="O195" s="1" t="s">
        <v>13</v>
      </c>
      <c r="P195" s="1" t="s">
        <v>13</v>
      </c>
      <c r="Q195" s="1" t="s">
        <v>13</v>
      </c>
      <c r="R195" s="1" t="s">
        <v>13</v>
      </c>
      <c r="S195" s="1" t="s">
        <v>13</v>
      </c>
      <c r="T195" s="1" t="s">
        <v>13</v>
      </c>
      <c r="U195" s="1" t="s">
        <v>13</v>
      </c>
      <c r="V195" s="1" t="s">
        <v>13</v>
      </c>
      <c r="W195" s="1" t="s">
        <v>13</v>
      </c>
      <c r="X195" s="1" t="s">
        <v>13</v>
      </c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" t="s">
        <v>13</v>
      </c>
    </row>
    <row r="196" spans="1:32" s="11" customFormat="1" x14ac:dyDescent="0.25">
      <c r="A196" s="26">
        <v>2</v>
      </c>
      <c r="B196" s="7" t="s">
        <v>25</v>
      </c>
      <c r="C196" s="21">
        <f>SUM(C194:C195)</f>
        <v>0</v>
      </c>
      <c r="D196" s="21">
        <f t="shared" ref="D196:AC196" si="85">SUM(D194:D195)</f>
        <v>0</v>
      </c>
      <c r="E196" s="21">
        <f t="shared" si="85"/>
        <v>0</v>
      </c>
      <c r="F196" s="21">
        <f t="shared" si="85"/>
        <v>0</v>
      </c>
      <c r="G196" s="21">
        <f t="shared" si="85"/>
        <v>0</v>
      </c>
      <c r="H196" s="21">
        <f t="shared" si="85"/>
        <v>0</v>
      </c>
      <c r="I196" s="21">
        <f t="shared" si="85"/>
        <v>0</v>
      </c>
      <c r="J196" s="21">
        <f t="shared" si="85"/>
        <v>0</v>
      </c>
      <c r="K196" s="21">
        <f t="shared" si="85"/>
        <v>0</v>
      </c>
      <c r="L196" s="21">
        <f t="shared" si="85"/>
        <v>0</v>
      </c>
      <c r="M196" s="21">
        <f t="shared" ref="M196" si="86">SUM(M194:M195)</f>
        <v>0</v>
      </c>
      <c r="N196" s="21">
        <f t="shared" si="85"/>
        <v>0</v>
      </c>
      <c r="O196" s="21">
        <f t="shared" si="85"/>
        <v>0</v>
      </c>
      <c r="P196" s="21">
        <f t="shared" si="85"/>
        <v>0</v>
      </c>
      <c r="Q196" s="21">
        <f t="shared" ref="Q196" si="87">SUM(Q194:Q195)</f>
        <v>0</v>
      </c>
      <c r="R196" s="21">
        <f t="shared" si="85"/>
        <v>0</v>
      </c>
      <c r="S196" s="21">
        <f t="shared" si="85"/>
        <v>0</v>
      </c>
      <c r="T196" s="21">
        <f t="shared" si="85"/>
        <v>0</v>
      </c>
      <c r="U196" s="21">
        <f>SUM(U194:U195)</f>
        <v>0</v>
      </c>
      <c r="V196" s="21">
        <f t="shared" si="85"/>
        <v>0</v>
      </c>
      <c r="W196" s="21">
        <f>SUM(W194:W195)</f>
        <v>0</v>
      </c>
      <c r="X196" s="21">
        <f>SUM(X194:X195)</f>
        <v>0</v>
      </c>
      <c r="Y196" s="21">
        <f t="shared" si="85"/>
        <v>0</v>
      </c>
      <c r="Z196" s="21">
        <f t="shared" si="85"/>
        <v>0</v>
      </c>
      <c r="AA196" s="21">
        <f t="shared" si="85"/>
        <v>0</v>
      </c>
      <c r="AB196" s="21">
        <f t="shared" si="85"/>
        <v>0</v>
      </c>
      <c r="AC196" s="21">
        <f t="shared" si="85"/>
        <v>0</v>
      </c>
      <c r="AD196" s="21">
        <f>SUM(AD194:AD195)</f>
        <v>0</v>
      </c>
      <c r="AE196" s="39"/>
      <c r="AF196" s="36"/>
    </row>
    <row r="197" spans="1:32" ht="15" customHeight="1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</row>
    <row r="198" spans="1:32" x14ac:dyDescent="0.25">
      <c r="A198" s="5">
        <v>133</v>
      </c>
      <c r="B198" s="10" t="s">
        <v>75</v>
      </c>
      <c r="C198" s="12">
        <f>SUM(D198:AD198)</f>
        <v>0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v>0</v>
      </c>
      <c r="J198" s="1" t="s">
        <v>13</v>
      </c>
      <c r="K198" s="1" t="s">
        <v>13</v>
      </c>
      <c r="L198" s="1" t="s">
        <v>13</v>
      </c>
      <c r="M198" s="1" t="s">
        <v>13</v>
      </c>
      <c r="N198" s="1" t="s">
        <v>13</v>
      </c>
      <c r="O198" s="1" t="s">
        <v>13</v>
      </c>
      <c r="P198" s="1" t="s">
        <v>13</v>
      </c>
      <c r="Q198" s="1" t="s">
        <v>13</v>
      </c>
      <c r="R198" s="1" t="s">
        <v>13</v>
      </c>
      <c r="S198" s="1" t="s">
        <v>13</v>
      </c>
      <c r="T198" s="1" t="s">
        <v>13</v>
      </c>
      <c r="U198" s="1" t="s">
        <v>13</v>
      </c>
      <c r="V198" s="1" t="s">
        <v>13</v>
      </c>
      <c r="W198" s="1" t="s">
        <v>13</v>
      </c>
      <c r="X198" s="1" t="s">
        <v>13</v>
      </c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" t="s">
        <v>13</v>
      </c>
    </row>
    <row r="199" spans="1:32" ht="46.5" customHeight="1" x14ac:dyDescent="0.25">
      <c r="A199" s="5">
        <v>134</v>
      </c>
      <c r="B199" s="10" t="s">
        <v>76</v>
      </c>
      <c r="C199" s="12">
        <f>SUM(D199:AD199)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v>0</v>
      </c>
      <c r="J199" s="1" t="s">
        <v>13</v>
      </c>
      <c r="K199" s="1" t="s">
        <v>13</v>
      </c>
      <c r="L199" s="1" t="s">
        <v>13</v>
      </c>
      <c r="M199" s="1" t="s">
        <v>13</v>
      </c>
      <c r="N199" s="1" t="s">
        <v>13</v>
      </c>
      <c r="O199" s="1" t="s">
        <v>13</v>
      </c>
      <c r="P199" s="1" t="s">
        <v>13</v>
      </c>
      <c r="Q199" s="1" t="s">
        <v>13</v>
      </c>
      <c r="R199" s="1" t="s">
        <v>13</v>
      </c>
      <c r="S199" s="1" t="s">
        <v>13</v>
      </c>
      <c r="T199" s="1" t="s">
        <v>13</v>
      </c>
      <c r="U199" s="1" t="s">
        <v>13</v>
      </c>
      <c r="V199" s="1" t="s">
        <v>13</v>
      </c>
      <c r="W199" s="1" t="s">
        <v>13</v>
      </c>
      <c r="X199" s="1" t="s">
        <v>13</v>
      </c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" t="s">
        <v>13</v>
      </c>
    </row>
    <row r="200" spans="1:32" x14ac:dyDescent="0.25">
      <c r="A200" s="5">
        <v>135</v>
      </c>
      <c r="B200" s="10" t="s">
        <v>149</v>
      </c>
      <c r="C200" s="34">
        <f>SUM(D200:AD200)</f>
        <v>15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v>15</v>
      </c>
      <c r="J200" s="1" t="s">
        <v>13</v>
      </c>
      <c r="K200" s="1" t="s">
        <v>13</v>
      </c>
      <c r="L200" s="1" t="s">
        <v>13</v>
      </c>
      <c r="M200" s="1" t="s">
        <v>13</v>
      </c>
      <c r="N200" s="1" t="s">
        <v>13</v>
      </c>
      <c r="O200" s="1" t="s">
        <v>13</v>
      </c>
      <c r="P200" s="1" t="s">
        <v>13</v>
      </c>
      <c r="Q200" s="1" t="s">
        <v>13</v>
      </c>
      <c r="R200" s="1" t="s">
        <v>13</v>
      </c>
      <c r="S200" s="1" t="s">
        <v>13</v>
      </c>
      <c r="T200" s="1" t="s">
        <v>13</v>
      </c>
      <c r="U200" s="1" t="s">
        <v>13</v>
      </c>
      <c r="V200" s="1" t="s">
        <v>13</v>
      </c>
      <c r="W200" s="1" t="s">
        <v>13</v>
      </c>
      <c r="X200" s="1" t="s">
        <v>13</v>
      </c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" t="s">
        <v>13</v>
      </c>
    </row>
    <row r="201" spans="1:32" s="11" customFormat="1" x14ac:dyDescent="0.25">
      <c r="A201" s="26">
        <v>3</v>
      </c>
      <c r="B201" s="7" t="s">
        <v>25</v>
      </c>
      <c r="C201" s="21">
        <f>SUM(C198:C200)</f>
        <v>15</v>
      </c>
      <c r="D201" s="21">
        <f t="shared" ref="D201:AC201" si="88">SUM(D198:D200)</f>
        <v>0</v>
      </c>
      <c r="E201" s="21">
        <f t="shared" si="88"/>
        <v>0</v>
      </c>
      <c r="F201" s="21">
        <f t="shared" si="88"/>
        <v>0</v>
      </c>
      <c r="G201" s="21">
        <f t="shared" si="88"/>
        <v>0</v>
      </c>
      <c r="H201" s="21">
        <f t="shared" si="88"/>
        <v>0</v>
      </c>
      <c r="I201" s="21">
        <f t="shared" si="88"/>
        <v>15</v>
      </c>
      <c r="J201" s="21">
        <f t="shared" si="88"/>
        <v>0</v>
      </c>
      <c r="K201" s="21">
        <f t="shared" si="88"/>
        <v>0</v>
      </c>
      <c r="L201" s="21">
        <f t="shared" si="88"/>
        <v>0</v>
      </c>
      <c r="M201" s="21">
        <f t="shared" ref="M201" si="89">SUM(M198:M200)</f>
        <v>0</v>
      </c>
      <c r="N201" s="21">
        <f t="shared" si="88"/>
        <v>0</v>
      </c>
      <c r="O201" s="21">
        <f t="shared" si="88"/>
        <v>0</v>
      </c>
      <c r="P201" s="21">
        <f t="shared" si="88"/>
        <v>0</v>
      </c>
      <c r="Q201" s="21">
        <f t="shared" ref="Q201" si="90">SUM(Q198:Q200)</f>
        <v>0</v>
      </c>
      <c r="R201" s="21">
        <f t="shared" si="88"/>
        <v>0</v>
      </c>
      <c r="S201" s="21">
        <f t="shared" si="88"/>
        <v>0</v>
      </c>
      <c r="T201" s="21">
        <f t="shared" si="88"/>
        <v>0</v>
      </c>
      <c r="U201" s="21">
        <f>SUM(U198:U200)</f>
        <v>0</v>
      </c>
      <c r="V201" s="21">
        <f t="shared" si="88"/>
        <v>0</v>
      </c>
      <c r="W201" s="21">
        <f>SUM(W198:W200)</f>
        <v>0</v>
      </c>
      <c r="X201" s="21">
        <f>SUM(X198:X200)</f>
        <v>0</v>
      </c>
      <c r="Y201" s="21">
        <f t="shared" si="88"/>
        <v>0</v>
      </c>
      <c r="Z201" s="21">
        <f t="shared" si="88"/>
        <v>0</v>
      </c>
      <c r="AA201" s="21">
        <f t="shared" si="88"/>
        <v>0</v>
      </c>
      <c r="AB201" s="21">
        <f t="shared" si="88"/>
        <v>0</v>
      </c>
      <c r="AC201" s="21">
        <f t="shared" si="88"/>
        <v>0</v>
      </c>
      <c r="AD201" s="21">
        <f>SUM(AD198:AD200)</f>
        <v>0</v>
      </c>
      <c r="AE201" s="39"/>
      <c r="AF201" s="36"/>
    </row>
    <row r="202" spans="1:32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39"/>
      <c r="AF202" s="36"/>
    </row>
    <row r="203" spans="1:32" s="11" customFormat="1" x14ac:dyDescent="0.25">
      <c r="A203" s="5">
        <v>136</v>
      </c>
      <c r="B203" s="32" t="s">
        <v>104</v>
      </c>
      <c r="C203" s="12">
        <f>SUM(D203:AD203)</f>
        <v>55</v>
      </c>
      <c r="D203" s="12">
        <v>11</v>
      </c>
      <c r="E203" s="12">
        <v>0</v>
      </c>
      <c r="F203" s="12">
        <v>4</v>
      </c>
      <c r="G203" s="12">
        <v>1</v>
      </c>
      <c r="H203" s="12">
        <v>2</v>
      </c>
      <c r="I203" s="12">
        <v>2</v>
      </c>
      <c r="J203" s="12">
        <v>1</v>
      </c>
      <c r="K203" s="12">
        <v>10</v>
      </c>
      <c r="L203" s="12">
        <v>0</v>
      </c>
      <c r="M203" s="12">
        <v>0</v>
      </c>
      <c r="N203" s="12">
        <v>0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1</v>
      </c>
      <c r="U203" s="12">
        <v>0</v>
      </c>
      <c r="V203" s="12">
        <v>1</v>
      </c>
      <c r="W203" s="12">
        <v>0</v>
      </c>
      <c r="X203" s="12">
        <v>0</v>
      </c>
      <c r="Y203" s="12">
        <v>19</v>
      </c>
      <c r="Z203" s="12">
        <v>0</v>
      </c>
      <c r="AA203" s="12">
        <v>3</v>
      </c>
      <c r="AB203" s="12">
        <v>0</v>
      </c>
      <c r="AC203" s="12">
        <v>0</v>
      </c>
      <c r="AD203" s="12">
        <v>0</v>
      </c>
      <c r="AE203" s="39"/>
      <c r="AF203" s="36"/>
    </row>
    <row r="204" spans="1:32" s="11" customFormat="1" ht="24.75" customHeight="1" x14ac:dyDescent="0.25">
      <c r="A204" s="5">
        <v>137</v>
      </c>
      <c r="B204" s="32" t="s">
        <v>105</v>
      </c>
      <c r="C204" s="12">
        <f>SUM(D204:AD204)</f>
        <v>28</v>
      </c>
      <c r="D204" s="12">
        <v>4</v>
      </c>
      <c r="E204" s="12">
        <v>0</v>
      </c>
      <c r="F204" s="12">
        <v>0</v>
      </c>
      <c r="G204" s="12">
        <v>4</v>
      </c>
      <c r="H204" s="12">
        <v>1</v>
      </c>
      <c r="I204" s="12">
        <v>1</v>
      </c>
      <c r="J204" s="12">
        <v>6</v>
      </c>
      <c r="K204" s="12">
        <v>6</v>
      </c>
      <c r="L204" s="12">
        <v>0</v>
      </c>
      <c r="M204" s="12">
        <v>0</v>
      </c>
      <c r="N204" s="12">
        <v>0</v>
      </c>
      <c r="O204" s="12">
        <v>0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6</v>
      </c>
      <c r="Z204" s="12">
        <v>0</v>
      </c>
      <c r="AA204" s="12">
        <v>0</v>
      </c>
      <c r="AB204" s="12">
        <v>0</v>
      </c>
      <c r="AC204" s="12">
        <v>0</v>
      </c>
      <c r="AD204" s="12">
        <v>0</v>
      </c>
      <c r="AE204" s="39"/>
      <c r="AF204" s="36"/>
    </row>
    <row r="205" spans="1:32" s="11" customFormat="1" ht="33" customHeight="1" x14ac:dyDescent="0.25">
      <c r="A205" s="5">
        <v>138</v>
      </c>
      <c r="B205" s="32" t="s">
        <v>106</v>
      </c>
      <c r="C205" s="12">
        <f>SUM(D205:AD205)</f>
        <v>58</v>
      </c>
      <c r="D205" s="12">
        <v>6</v>
      </c>
      <c r="E205" s="12">
        <v>0</v>
      </c>
      <c r="F205" s="12">
        <v>0</v>
      </c>
      <c r="G205" s="12">
        <v>8</v>
      </c>
      <c r="H205" s="12">
        <v>13</v>
      </c>
      <c r="I205" s="12">
        <v>1</v>
      </c>
      <c r="J205" s="12">
        <v>4</v>
      </c>
      <c r="K205" s="12">
        <v>4</v>
      </c>
      <c r="L205" s="12">
        <v>0</v>
      </c>
      <c r="M205" s="12">
        <v>0</v>
      </c>
      <c r="N205" s="12">
        <v>0</v>
      </c>
      <c r="O205" s="12">
        <v>3</v>
      </c>
      <c r="P205" s="12">
        <v>0</v>
      </c>
      <c r="Q205" s="12">
        <v>0</v>
      </c>
      <c r="R205" s="12">
        <v>2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10</v>
      </c>
      <c r="Z205" s="12">
        <v>0</v>
      </c>
      <c r="AA205" s="12">
        <v>1</v>
      </c>
      <c r="AB205" s="12">
        <v>6</v>
      </c>
      <c r="AC205" s="12">
        <v>0</v>
      </c>
      <c r="AD205" s="12">
        <v>0</v>
      </c>
      <c r="AE205" s="39"/>
      <c r="AF205" s="36"/>
    </row>
    <row r="206" spans="1:32" s="11" customFormat="1" x14ac:dyDescent="0.25">
      <c r="A206" s="26">
        <v>3</v>
      </c>
      <c r="B206" s="7" t="s">
        <v>25</v>
      </c>
      <c r="C206" s="15">
        <f>SUM(C203:C205)</f>
        <v>141</v>
      </c>
      <c r="D206" s="15">
        <f t="shared" ref="D206:AC206" si="91">SUM(D203:D205)</f>
        <v>21</v>
      </c>
      <c r="E206" s="15">
        <f t="shared" si="91"/>
        <v>0</v>
      </c>
      <c r="F206" s="15">
        <f t="shared" si="91"/>
        <v>4</v>
      </c>
      <c r="G206" s="15">
        <f t="shared" si="91"/>
        <v>13</v>
      </c>
      <c r="H206" s="15">
        <f t="shared" si="91"/>
        <v>16</v>
      </c>
      <c r="I206" s="15">
        <f t="shared" si="91"/>
        <v>4</v>
      </c>
      <c r="J206" s="15">
        <f t="shared" si="91"/>
        <v>11</v>
      </c>
      <c r="K206" s="15">
        <f t="shared" si="91"/>
        <v>20</v>
      </c>
      <c r="L206" s="15">
        <f t="shared" si="91"/>
        <v>0</v>
      </c>
      <c r="M206" s="15">
        <f t="shared" ref="M206" si="92">SUM(M203:M205)</f>
        <v>0</v>
      </c>
      <c r="N206" s="15">
        <f t="shared" si="91"/>
        <v>0</v>
      </c>
      <c r="O206" s="15">
        <f t="shared" si="91"/>
        <v>3</v>
      </c>
      <c r="P206" s="15">
        <f t="shared" si="91"/>
        <v>0</v>
      </c>
      <c r="Q206" s="15">
        <f t="shared" ref="Q206" si="93">SUM(Q203:Q205)</f>
        <v>0</v>
      </c>
      <c r="R206" s="15">
        <f t="shared" si="91"/>
        <v>2</v>
      </c>
      <c r="S206" s="15">
        <f t="shared" si="91"/>
        <v>0</v>
      </c>
      <c r="T206" s="15">
        <f t="shared" si="91"/>
        <v>1</v>
      </c>
      <c r="U206" s="15">
        <f>SUM(U203:U205)</f>
        <v>0</v>
      </c>
      <c r="V206" s="15">
        <f t="shared" si="91"/>
        <v>1</v>
      </c>
      <c r="W206" s="15">
        <f>SUM(W203:W205)</f>
        <v>0</v>
      </c>
      <c r="X206" s="15">
        <f>SUM(X203:X205)</f>
        <v>0</v>
      </c>
      <c r="Y206" s="15">
        <f t="shared" si="91"/>
        <v>35</v>
      </c>
      <c r="Z206" s="15">
        <f t="shared" si="91"/>
        <v>0</v>
      </c>
      <c r="AA206" s="15">
        <f t="shared" si="91"/>
        <v>4</v>
      </c>
      <c r="AB206" s="15">
        <f t="shared" si="91"/>
        <v>6</v>
      </c>
      <c r="AC206" s="15">
        <f t="shared" si="91"/>
        <v>0</v>
      </c>
      <c r="AD206" s="15">
        <f>SUM(AD203:AD205)</f>
        <v>0</v>
      </c>
      <c r="AE206" s="39"/>
      <c r="AF206" s="36"/>
    </row>
    <row r="207" spans="1:32" s="11" customFormat="1" x14ac:dyDescent="0.25">
      <c r="A207" s="133"/>
      <c r="B207" s="7" t="s">
        <v>26</v>
      </c>
      <c r="C207" s="21">
        <f>C206+C201+C196+C192+C186+C183+C178+C173</f>
        <v>664</v>
      </c>
      <c r="D207" s="21">
        <f>D206+D201+D196+D192+D186+D183+D178+D173</f>
        <v>479</v>
      </c>
      <c r="E207" s="21">
        <f t="shared" ref="E207:AC207" si="94">E206+E201+E196+E192+E186+E183+E178+E173</f>
        <v>0</v>
      </c>
      <c r="F207" s="21">
        <f t="shared" si="94"/>
        <v>17</v>
      </c>
      <c r="G207" s="21">
        <f t="shared" si="94"/>
        <v>44</v>
      </c>
      <c r="H207" s="21">
        <f t="shared" si="94"/>
        <v>16</v>
      </c>
      <c r="I207" s="21">
        <f t="shared" si="94"/>
        <v>19</v>
      </c>
      <c r="J207" s="21">
        <f t="shared" si="94"/>
        <v>11</v>
      </c>
      <c r="K207" s="21">
        <f t="shared" si="94"/>
        <v>26</v>
      </c>
      <c r="L207" s="21">
        <f t="shared" si="94"/>
        <v>0</v>
      </c>
      <c r="M207" s="21">
        <f t="shared" ref="M207" si="95">M206+M201+M196+M192+M186+M183+M178+M173</f>
        <v>0</v>
      </c>
      <c r="N207" s="21">
        <f t="shared" si="94"/>
        <v>0</v>
      </c>
      <c r="O207" s="21">
        <f t="shared" si="94"/>
        <v>3</v>
      </c>
      <c r="P207" s="21">
        <f t="shared" si="94"/>
        <v>0</v>
      </c>
      <c r="Q207" s="21">
        <f t="shared" ref="Q207" si="96">Q206+Q201+Q196+Q192+Q186+Q183+Q178+Q173</f>
        <v>0</v>
      </c>
      <c r="R207" s="21">
        <f t="shared" si="94"/>
        <v>2</v>
      </c>
      <c r="S207" s="21">
        <f t="shared" si="94"/>
        <v>0</v>
      </c>
      <c r="T207" s="21">
        <f t="shared" si="94"/>
        <v>1</v>
      </c>
      <c r="U207" s="21">
        <f>U206+U201+U196+U192+U186+U183+U178+U173</f>
        <v>0</v>
      </c>
      <c r="V207" s="21">
        <f t="shared" si="94"/>
        <v>1</v>
      </c>
      <c r="W207" s="21">
        <f>W206+W201+W196+W192+W186+W183+W178+W173</f>
        <v>0</v>
      </c>
      <c r="X207" s="21">
        <f>X206+X201+X196+X192+X186+X183+X178+X173</f>
        <v>0</v>
      </c>
      <c r="Y207" s="21">
        <f t="shared" si="94"/>
        <v>35</v>
      </c>
      <c r="Z207" s="21">
        <f t="shared" si="94"/>
        <v>0</v>
      </c>
      <c r="AA207" s="21">
        <f t="shared" si="94"/>
        <v>4</v>
      </c>
      <c r="AB207" s="21">
        <f t="shared" si="94"/>
        <v>6</v>
      </c>
      <c r="AC207" s="21">
        <f t="shared" si="94"/>
        <v>0</v>
      </c>
      <c r="AD207" s="21">
        <f>AD206+AD201+AD196+AD192+AD186+AD183+AD178+AD173</f>
        <v>0</v>
      </c>
      <c r="AE207" s="39"/>
      <c r="AF207" s="36"/>
    </row>
    <row r="208" spans="1:32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39"/>
      <c r="AF208" s="36"/>
    </row>
    <row r="209" spans="1:32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39"/>
      <c r="AF209" s="36"/>
    </row>
    <row r="210" spans="1:32" s="11" customFormat="1" ht="75" customHeight="1" x14ac:dyDescent="0.25">
      <c r="A210" s="5">
        <v>139</v>
      </c>
      <c r="B210" s="22" t="s">
        <v>188</v>
      </c>
      <c r="C210" s="12">
        <f t="shared" ref="C210:C216" si="97">SUM(D210:AD210)</f>
        <v>5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2</v>
      </c>
      <c r="J210" s="12">
        <v>0</v>
      </c>
      <c r="K210" s="12">
        <v>0</v>
      </c>
      <c r="L210" s="1" t="s">
        <v>13</v>
      </c>
      <c r="M210" s="1" t="s">
        <v>13</v>
      </c>
      <c r="N210" s="12">
        <v>0</v>
      </c>
      <c r="O210" s="12">
        <v>2</v>
      </c>
      <c r="P210" s="1" t="s">
        <v>13</v>
      </c>
      <c r="Q210" s="1" t="s">
        <v>13</v>
      </c>
      <c r="R210" s="12">
        <v>0</v>
      </c>
      <c r="S210" s="12">
        <v>0</v>
      </c>
      <c r="T210" s="12">
        <v>0</v>
      </c>
      <c r="U210" s="1" t="s">
        <v>13</v>
      </c>
      <c r="V210" s="12">
        <v>0</v>
      </c>
      <c r="W210" s="1" t="s">
        <v>13</v>
      </c>
      <c r="X210" s="1" t="s">
        <v>13</v>
      </c>
      <c r="Y210" s="12">
        <v>0</v>
      </c>
      <c r="Z210" s="12">
        <v>0</v>
      </c>
      <c r="AA210" s="12">
        <v>1</v>
      </c>
      <c r="AB210" s="12">
        <v>0</v>
      </c>
      <c r="AC210" s="12">
        <v>0</v>
      </c>
      <c r="AD210" s="1" t="s">
        <v>13</v>
      </c>
      <c r="AE210" s="39"/>
      <c r="AF210" s="36"/>
    </row>
    <row r="211" spans="1:32" s="11" customFormat="1" ht="103.5" customHeight="1" x14ac:dyDescent="0.25">
      <c r="A211" s="5">
        <v>140</v>
      </c>
      <c r="B211" s="22" t="s">
        <v>131</v>
      </c>
      <c r="C211" s="12">
        <f t="shared" si="97"/>
        <v>1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12">
        <v>1</v>
      </c>
      <c r="L211" s="1" t="s">
        <v>13</v>
      </c>
      <c r="M211" s="1" t="s">
        <v>13</v>
      </c>
      <c r="N211" s="12">
        <v>0</v>
      </c>
      <c r="O211" s="12">
        <v>0</v>
      </c>
      <c r="P211" s="1" t="s">
        <v>13</v>
      </c>
      <c r="Q211" s="1" t="s">
        <v>13</v>
      </c>
      <c r="R211" s="12">
        <v>0</v>
      </c>
      <c r="S211" s="12">
        <v>0</v>
      </c>
      <c r="T211" s="12">
        <v>0</v>
      </c>
      <c r="U211" s="1" t="s">
        <v>13</v>
      </c>
      <c r="V211" s="12">
        <v>0</v>
      </c>
      <c r="W211" s="1" t="s">
        <v>13</v>
      </c>
      <c r="X211" s="1" t="s">
        <v>13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" t="s">
        <v>13</v>
      </c>
      <c r="AE211" s="39"/>
      <c r="AF211" s="36"/>
    </row>
    <row r="212" spans="1:32" s="11" customFormat="1" ht="51.75" customHeight="1" x14ac:dyDescent="0.25">
      <c r="A212" s="5">
        <v>141</v>
      </c>
      <c r="B212" s="78" t="s">
        <v>132</v>
      </c>
      <c r="C212" s="12">
        <f t="shared" si="97"/>
        <v>14</v>
      </c>
      <c r="D212" s="12">
        <v>0</v>
      </c>
      <c r="E212" s="12">
        <v>0</v>
      </c>
      <c r="F212" s="12">
        <v>0</v>
      </c>
      <c r="G212" s="12">
        <v>0</v>
      </c>
      <c r="H212" s="12">
        <v>0</v>
      </c>
      <c r="I212" s="12">
        <v>6</v>
      </c>
      <c r="J212" s="12">
        <v>3</v>
      </c>
      <c r="K212" s="12">
        <v>2</v>
      </c>
      <c r="L212" s="1" t="s">
        <v>13</v>
      </c>
      <c r="M212" s="1" t="s">
        <v>13</v>
      </c>
      <c r="N212" s="12">
        <v>0</v>
      </c>
      <c r="O212" s="12">
        <v>2</v>
      </c>
      <c r="P212" s="1" t="s">
        <v>13</v>
      </c>
      <c r="Q212" s="1" t="s">
        <v>13</v>
      </c>
      <c r="R212" s="12">
        <v>0</v>
      </c>
      <c r="S212" s="12">
        <v>0</v>
      </c>
      <c r="T212" s="12">
        <v>0</v>
      </c>
      <c r="U212" s="1" t="s">
        <v>13</v>
      </c>
      <c r="V212" s="12">
        <v>0</v>
      </c>
      <c r="W212" s="1" t="s">
        <v>13</v>
      </c>
      <c r="X212" s="1" t="s">
        <v>13</v>
      </c>
      <c r="Y212" s="12">
        <v>0</v>
      </c>
      <c r="Z212" s="12">
        <v>0</v>
      </c>
      <c r="AA212" s="12">
        <v>1</v>
      </c>
      <c r="AB212" s="12">
        <v>0</v>
      </c>
      <c r="AC212" s="12">
        <v>0</v>
      </c>
      <c r="AD212" s="1" t="s">
        <v>13</v>
      </c>
      <c r="AE212" s="39"/>
      <c r="AF212" s="36"/>
    </row>
    <row r="213" spans="1:32" s="11" customFormat="1" ht="38.25" customHeight="1" x14ac:dyDescent="0.25">
      <c r="A213" s="5">
        <v>142</v>
      </c>
      <c r="B213" s="78" t="s">
        <v>127</v>
      </c>
      <c r="C213" s="12">
        <f t="shared" si="97"/>
        <v>12</v>
      </c>
      <c r="D213" s="12">
        <v>0</v>
      </c>
      <c r="E213" s="12">
        <v>0</v>
      </c>
      <c r="F213" s="12">
        <v>0</v>
      </c>
      <c r="G213" s="12">
        <v>0</v>
      </c>
      <c r="H213" s="12">
        <v>0</v>
      </c>
      <c r="I213" s="12">
        <v>6</v>
      </c>
      <c r="J213" s="12">
        <v>3</v>
      </c>
      <c r="K213" s="12">
        <v>2</v>
      </c>
      <c r="L213" s="1" t="s">
        <v>13</v>
      </c>
      <c r="M213" s="1" t="s">
        <v>13</v>
      </c>
      <c r="N213" s="12">
        <v>0</v>
      </c>
      <c r="O213" s="12">
        <v>1</v>
      </c>
      <c r="P213" s="1" t="s">
        <v>13</v>
      </c>
      <c r="Q213" s="1" t="s">
        <v>13</v>
      </c>
      <c r="R213" s="12">
        <v>0</v>
      </c>
      <c r="S213" s="12">
        <v>0</v>
      </c>
      <c r="T213" s="12">
        <v>0</v>
      </c>
      <c r="U213" s="1" t="s">
        <v>13</v>
      </c>
      <c r="V213" s="12">
        <v>0</v>
      </c>
      <c r="W213" s="1" t="s">
        <v>13</v>
      </c>
      <c r="X213" s="1" t="s">
        <v>13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" t="s">
        <v>13</v>
      </c>
      <c r="AE213" s="39"/>
      <c r="AF213" s="36"/>
    </row>
    <row r="214" spans="1:32" s="11" customFormat="1" ht="92.25" customHeight="1" x14ac:dyDescent="0.25">
      <c r="A214" s="5">
        <v>143</v>
      </c>
      <c r="B214" s="78" t="s">
        <v>128</v>
      </c>
      <c r="C214" s="12">
        <f t="shared" si="97"/>
        <v>4</v>
      </c>
      <c r="D214" s="12">
        <v>0</v>
      </c>
      <c r="E214" s="12">
        <v>0</v>
      </c>
      <c r="F214" s="12">
        <v>0</v>
      </c>
      <c r="G214" s="12">
        <v>0</v>
      </c>
      <c r="H214" s="12">
        <v>0</v>
      </c>
      <c r="I214" s="12">
        <v>0</v>
      </c>
      <c r="J214" s="12">
        <v>0</v>
      </c>
      <c r="K214" s="12">
        <v>2</v>
      </c>
      <c r="L214" s="1" t="s">
        <v>13</v>
      </c>
      <c r="M214" s="1" t="s">
        <v>13</v>
      </c>
      <c r="N214" s="12">
        <v>0</v>
      </c>
      <c r="O214" s="12">
        <v>2</v>
      </c>
      <c r="P214" s="1" t="s">
        <v>13</v>
      </c>
      <c r="Q214" s="1" t="s">
        <v>13</v>
      </c>
      <c r="R214" s="12">
        <v>0</v>
      </c>
      <c r="S214" s="12">
        <v>0</v>
      </c>
      <c r="T214" s="12">
        <v>0</v>
      </c>
      <c r="U214" s="1" t="s">
        <v>13</v>
      </c>
      <c r="V214" s="12">
        <v>0</v>
      </c>
      <c r="W214" s="1" t="s">
        <v>13</v>
      </c>
      <c r="X214" s="1" t="s">
        <v>13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" t="s">
        <v>13</v>
      </c>
      <c r="AE214" s="39"/>
      <c r="AF214" s="36"/>
    </row>
    <row r="215" spans="1:32" s="11" customFormat="1" ht="95.25" customHeight="1" x14ac:dyDescent="0.25">
      <c r="A215" s="5">
        <v>144</v>
      </c>
      <c r="B215" s="78" t="s">
        <v>129</v>
      </c>
      <c r="C215" s="12">
        <f t="shared" si="97"/>
        <v>6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3</v>
      </c>
      <c r="K215" s="12">
        <v>2</v>
      </c>
      <c r="L215" s="1" t="s">
        <v>13</v>
      </c>
      <c r="M215" s="1" t="s">
        <v>13</v>
      </c>
      <c r="N215" s="12">
        <v>0</v>
      </c>
      <c r="O215" s="12">
        <v>1</v>
      </c>
      <c r="P215" s="1" t="s">
        <v>13</v>
      </c>
      <c r="Q215" s="1" t="s">
        <v>13</v>
      </c>
      <c r="R215" s="12">
        <v>0</v>
      </c>
      <c r="S215" s="12">
        <v>0</v>
      </c>
      <c r="T215" s="12">
        <v>0</v>
      </c>
      <c r="U215" s="1" t="s">
        <v>13</v>
      </c>
      <c r="V215" s="12">
        <v>0</v>
      </c>
      <c r="W215" s="1" t="s">
        <v>13</v>
      </c>
      <c r="X215" s="1" t="s">
        <v>13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" t="s">
        <v>13</v>
      </c>
      <c r="AE215" s="39"/>
      <c r="AF215" s="36"/>
    </row>
    <row r="216" spans="1:32" s="11" customFormat="1" x14ac:dyDescent="0.25">
      <c r="A216" s="5">
        <v>145</v>
      </c>
      <c r="B216" s="22" t="s">
        <v>130</v>
      </c>
      <c r="C216" s="12">
        <f t="shared" si="97"/>
        <v>15</v>
      </c>
      <c r="D216" s="12">
        <v>0</v>
      </c>
      <c r="E216" s="12">
        <v>0</v>
      </c>
      <c r="F216" s="12">
        <v>0</v>
      </c>
      <c r="G216" s="12">
        <v>0</v>
      </c>
      <c r="H216" s="12">
        <v>0</v>
      </c>
      <c r="I216" s="12">
        <v>0</v>
      </c>
      <c r="J216" s="12">
        <v>1</v>
      </c>
      <c r="K216" s="12">
        <v>1</v>
      </c>
      <c r="L216" s="1" t="s">
        <v>13</v>
      </c>
      <c r="M216" s="1" t="s">
        <v>13</v>
      </c>
      <c r="N216" s="12">
        <v>0</v>
      </c>
      <c r="O216" s="12">
        <v>0</v>
      </c>
      <c r="P216" s="1" t="s">
        <v>13</v>
      </c>
      <c r="Q216" s="1" t="s">
        <v>13</v>
      </c>
      <c r="R216" s="12">
        <v>2</v>
      </c>
      <c r="S216" s="12">
        <v>1</v>
      </c>
      <c r="T216" s="12">
        <v>0</v>
      </c>
      <c r="U216" s="1" t="s">
        <v>13</v>
      </c>
      <c r="V216" s="12">
        <v>8</v>
      </c>
      <c r="W216" s="1" t="s">
        <v>13</v>
      </c>
      <c r="X216" s="1" t="s">
        <v>13</v>
      </c>
      <c r="Y216" s="12">
        <v>0</v>
      </c>
      <c r="Z216" s="12">
        <v>0</v>
      </c>
      <c r="AA216" s="12">
        <v>0</v>
      </c>
      <c r="AB216" s="12">
        <v>0</v>
      </c>
      <c r="AC216" s="12">
        <v>2</v>
      </c>
      <c r="AD216" s="1" t="s">
        <v>13</v>
      </c>
      <c r="AE216" s="39"/>
      <c r="AF216" s="36"/>
    </row>
    <row r="217" spans="1:32" s="11" customFormat="1" x14ac:dyDescent="0.25">
      <c r="A217" s="26">
        <v>7</v>
      </c>
      <c r="B217" s="7" t="s">
        <v>25</v>
      </c>
      <c r="C217" s="15">
        <f>SUM(C210:C216)</f>
        <v>57</v>
      </c>
      <c r="D217" s="15">
        <f t="shared" ref="D217:AC217" si="98">SUM(D210:D216)</f>
        <v>0</v>
      </c>
      <c r="E217" s="15">
        <f t="shared" si="98"/>
        <v>0</v>
      </c>
      <c r="F217" s="15">
        <f t="shared" si="98"/>
        <v>0</v>
      </c>
      <c r="G217" s="15">
        <f t="shared" si="98"/>
        <v>0</v>
      </c>
      <c r="H217" s="15">
        <f t="shared" si="98"/>
        <v>0</v>
      </c>
      <c r="I217" s="15">
        <f t="shared" si="98"/>
        <v>14</v>
      </c>
      <c r="J217" s="15">
        <f t="shared" si="98"/>
        <v>10</v>
      </c>
      <c r="K217" s="15">
        <f t="shared" si="98"/>
        <v>10</v>
      </c>
      <c r="L217" s="15">
        <f t="shared" si="98"/>
        <v>0</v>
      </c>
      <c r="M217" s="15">
        <f t="shared" ref="M217" si="99">SUM(M210:M216)</f>
        <v>0</v>
      </c>
      <c r="N217" s="15">
        <f t="shared" si="98"/>
        <v>0</v>
      </c>
      <c r="O217" s="15">
        <f t="shared" si="98"/>
        <v>8</v>
      </c>
      <c r="P217" s="15">
        <f t="shared" si="98"/>
        <v>0</v>
      </c>
      <c r="Q217" s="15">
        <f t="shared" ref="Q217" si="100">SUM(Q210:Q216)</f>
        <v>0</v>
      </c>
      <c r="R217" s="15">
        <f t="shared" si="98"/>
        <v>2</v>
      </c>
      <c r="S217" s="15">
        <f t="shared" si="98"/>
        <v>1</v>
      </c>
      <c r="T217" s="15">
        <f t="shared" si="98"/>
        <v>0</v>
      </c>
      <c r="U217" s="15">
        <f>SUM(U210:U216)</f>
        <v>0</v>
      </c>
      <c r="V217" s="15">
        <f t="shared" si="98"/>
        <v>8</v>
      </c>
      <c r="W217" s="15">
        <f>SUM(W210:W216)</f>
        <v>0</v>
      </c>
      <c r="X217" s="15">
        <f>SUM(X210:X216)</f>
        <v>0</v>
      </c>
      <c r="Y217" s="15">
        <f t="shared" si="98"/>
        <v>0</v>
      </c>
      <c r="Z217" s="15">
        <f t="shared" si="98"/>
        <v>0</v>
      </c>
      <c r="AA217" s="15">
        <f t="shared" si="98"/>
        <v>2</v>
      </c>
      <c r="AB217" s="15">
        <f t="shared" si="98"/>
        <v>0</v>
      </c>
      <c r="AC217" s="15">
        <f t="shared" si="98"/>
        <v>2</v>
      </c>
      <c r="AD217" s="15">
        <f>SUM(AD210:AD216)</f>
        <v>0</v>
      </c>
      <c r="AE217" s="39"/>
      <c r="AF217" s="36"/>
    </row>
    <row r="218" spans="1:32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39"/>
      <c r="AF218" s="36"/>
    </row>
    <row r="219" spans="1:32" s="11" customFormat="1" ht="35.25" customHeight="1" x14ac:dyDescent="0.25">
      <c r="A219" s="5">
        <v>146</v>
      </c>
      <c r="B219" s="19" t="s">
        <v>125</v>
      </c>
      <c r="C219" s="12">
        <f>SUM(D219:AD219)</f>
        <v>0</v>
      </c>
      <c r="D219" s="12">
        <v>0</v>
      </c>
      <c r="E219" s="1" t="s">
        <v>13</v>
      </c>
      <c r="F219" s="1" t="s">
        <v>13</v>
      </c>
      <c r="G219" s="1" t="s">
        <v>13</v>
      </c>
      <c r="H219" s="13">
        <v>0</v>
      </c>
      <c r="I219" s="1" t="s">
        <v>13</v>
      </c>
      <c r="J219" s="1" t="s">
        <v>13</v>
      </c>
      <c r="K219" s="1" t="s">
        <v>13</v>
      </c>
      <c r="L219" s="1" t="s">
        <v>13</v>
      </c>
      <c r="M219" s="1" t="s">
        <v>13</v>
      </c>
      <c r="N219" s="1" t="s">
        <v>13</v>
      </c>
      <c r="O219" s="1" t="s">
        <v>13</v>
      </c>
      <c r="P219" s="1" t="s">
        <v>13</v>
      </c>
      <c r="Q219" s="1" t="s">
        <v>13</v>
      </c>
      <c r="R219" s="1" t="s">
        <v>13</v>
      </c>
      <c r="S219" s="1" t="s">
        <v>13</v>
      </c>
      <c r="T219" s="1" t="s">
        <v>13</v>
      </c>
      <c r="U219" s="1" t="s">
        <v>13</v>
      </c>
      <c r="V219" s="1" t="s">
        <v>13</v>
      </c>
      <c r="W219" s="1" t="s">
        <v>13</v>
      </c>
      <c r="X219" s="1" t="s">
        <v>13</v>
      </c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" t="s">
        <v>13</v>
      </c>
      <c r="AE219" s="39"/>
      <c r="AF219" s="36"/>
    </row>
    <row r="220" spans="1:32" s="11" customFormat="1" ht="55.5" customHeight="1" x14ac:dyDescent="0.25">
      <c r="A220" s="5">
        <v>147</v>
      </c>
      <c r="B220" s="19" t="s">
        <v>155</v>
      </c>
      <c r="C220" s="12">
        <f>SUM(D220:AD220)</f>
        <v>0</v>
      </c>
      <c r="D220" s="12">
        <v>0</v>
      </c>
      <c r="E220" s="1" t="s">
        <v>13</v>
      </c>
      <c r="F220" s="1" t="s">
        <v>13</v>
      </c>
      <c r="G220" s="1" t="s">
        <v>13</v>
      </c>
      <c r="H220" s="13">
        <v>0</v>
      </c>
      <c r="I220" s="1" t="s">
        <v>13</v>
      </c>
      <c r="J220" s="1" t="s">
        <v>13</v>
      </c>
      <c r="K220" s="1" t="s">
        <v>13</v>
      </c>
      <c r="L220" s="1" t="s">
        <v>13</v>
      </c>
      <c r="M220" s="1" t="s">
        <v>13</v>
      </c>
      <c r="N220" s="1" t="s">
        <v>13</v>
      </c>
      <c r="O220" s="1" t="s">
        <v>13</v>
      </c>
      <c r="P220" s="1" t="s">
        <v>13</v>
      </c>
      <c r="Q220" s="1" t="s">
        <v>13</v>
      </c>
      <c r="R220" s="1" t="s">
        <v>13</v>
      </c>
      <c r="S220" s="1" t="s">
        <v>13</v>
      </c>
      <c r="T220" s="1" t="s">
        <v>13</v>
      </c>
      <c r="U220" s="1" t="s">
        <v>13</v>
      </c>
      <c r="V220" s="1" t="s">
        <v>13</v>
      </c>
      <c r="W220" s="1" t="s">
        <v>13</v>
      </c>
      <c r="X220" s="1" t="s">
        <v>13</v>
      </c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" t="s">
        <v>13</v>
      </c>
      <c r="AE220" s="39"/>
      <c r="AF220" s="36"/>
    </row>
    <row r="221" spans="1:32" s="11" customFormat="1" ht="51.75" customHeight="1" x14ac:dyDescent="0.25">
      <c r="A221" s="5">
        <v>148</v>
      </c>
      <c r="B221" s="19" t="s">
        <v>154</v>
      </c>
      <c r="C221" s="12">
        <f>SUM(D221:AD221)</f>
        <v>0</v>
      </c>
      <c r="D221" s="12">
        <v>0</v>
      </c>
      <c r="E221" s="1" t="s">
        <v>13</v>
      </c>
      <c r="F221" s="1" t="s">
        <v>13</v>
      </c>
      <c r="G221" s="1" t="s">
        <v>13</v>
      </c>
      <c r="H221" s="13">
        <v>0</v>
      </c>
      <c r="I221" s="1" t="s">
        <v>13</v>
      </c>
      <c r="J221" s="1" t="s">
        <v>13</v>
      </c>
      <c r="K221" s="1" t="s">
        <v>13</v>
      </c>
      <c r="L221" s="1" t="s">
        <v>13</v>
      </c>
      <c r="M221" s="1" t="s">
        <v>13</v>
      </c>
      <c r="N221" s="1" t="s">
        <v>13</v>
      </c>
      <c r="O221" s="1" t="s">
        <v>13</v>
      </c>
      <c r="P221" s="1" t="s">
        <v>13</v>
      </c>
      <c r="Q221" s="1" t="s">
        <v>13</v>
      </c>
      <c r="R221" s="1" t="s">
        <v>13</v>
      </c>
      <c r="S221" s="1" t="s">
        <v>13</v>
      </c>
      <c r="T221" s="1" t="s">
        <v>13</v>
      </c>
      <c r="U221" s="1" t="s">
        <v>13</v>
      </c>
      <c r="V221" s="1" t="s">
        <v>13</v>
      </c>
      <c r="W221" s="1" t="s">
        <v>13</v>
      </c>
      <c r="X221" s="1" t="s">
        <v>13</v>
      </c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" t="s">
        <v>13</v>
      </c>
      <c r="AE221" s="39"/>
      <c r="AF221" s="36"/>
    </row>
    <row r="222" spans="1:32" s="11" customFormat="1" ht="38.25" customHeight="1" x14ac:dyDescent="0.25">
      <c r="A222" s="5">
        <v>149</v>
      </c>
      <c r="B222" s="19" t="s">
        <v>156</v>
      </c>
      <c r="C222" s="12">
        <f>SUM(D222:AD222)</f>
        <v>0</v>
      </c>
      <c r="D222" s="12">
        <v>0</v>
      </c>
      <c r="E222" s="1" t="s">
        <v>13</v>
      </c>
      <c r="F222" s="1" t="s">
        <v>13</v>
      </c>
      <c r="G222" s="1" t="s">
        <v>13</v>
      </c>
      <c r="H222" s="13">
        <v>0</v>
      </c>
      <c r="I222" s="1" t="s">
        <v>13</v>
      </c>
      <c r="J222" s="1" t="s">
        <v>13</v>
      </c>
      <c r="K222" s="1" t="s">
        <v>13</v>
      </c>
      <c r="L222" s="1" t="s">
        <v>13</v>
      </c>
      <c r="M222" s="1" t="s">
        <v>13</v>
      </c>
      <c r="N222" s="1" t="s">
        <v>13</v>
      </c>
      <c r="O222" s="1" t="s">
        <v>13</v>
      </c>
      <c r="P222" s="1" t="s">
        <v>13</v>
      </c>
      <c r="Q222" s="1" t="s">
        <v>13</v>
      </c>
      <c r="R222" s="1" t="s">
        <v>13</v>
      </c>
      <c r="S222" s="1" t="s">
        <v>13</v>
      </c>
      <c r="T222" s="1" t="s">
        <v>13</v>
      </c>
      <c r="U222" s="1" t="s">
        <v>13</v>
      </c>
      <c r="V222" s="1" t="s">
        <v>13</v>
      </c>
      <c r="W222" s="1" t="s">
        <v>13</v>
      </c>
      <c r="X222" s="1" t="s">
        <v>13</v>
      </c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" t="s">
        <v>13</v>
      </c>
      <c r="AE222" s="39"/>
      <c r="AF222" s="36"/>
    </row>
    <row r="223" spans="1:32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>SUM(D219:D222)</f>
        <v>0</v>
      </c>
      <c r="E223" s="15">
        <f t="shared" ref="E223:AC223" si="101">SUM(E219:E222)</f>
        <v>0</v>
      </c>
      <c r="F223" s="15">
        <f t="shared" si="101"/>
        <v>0</v>
      </c>
      <c r="G223" s="15">
        <f t="shared" si="101"/>
        <v>0</v>
      </c>
      <c r="H223" s="15">
        <f t="shared" si="101"/>
        <v>0</v>
      </c>
      <c r="I223" s="15">
        <f t="shared" si="101"/>
        <v>0</v>
      </c>
      <c r="J223" s="15">
        <f t="shared" si="101"/>
        <v>0</v>
      </c>
      <c r="K223" s="15">
        <f t="shared" si="101"/>
        <v>0</v>
      </c>
      <c r="L223" s="15">
        <f t="shared" si="101"/>
        <v>0</v>
      </c>
      <c r="M223" s="15">
        <f t="shared" ref="M223" si="102">SUM(M219:M222)</f>
        <v>0</v>
      </c>
      <c r="N223" s="15">
        <f t="shared" si="101"/>
        <v>0</v>
      </c>
      <c r="O223" s="15">
        <f t="shared" si="101"/>
        <v>0</v>
      </c>
      <c r="P223" s="15">
        <f t="shared" si="101"/>
        <v>0</v>
      </c>
      <c r="Q223" s="15">
        <f t="shared" ref="Q223" si="103">SUM(Q219:Q222)</f>
        <v>0</v>
      </c>
      <c r="R223" s="15">
        <f t="shared" si="101"/>
        <v>0</v>
      </c>
      <c r="S223" s="15">
        <f t="shared" si="101"/>
        <v>0</v>
      </c>
      <c r="T223" s="15">
        <f t="shared" si="101"/>
        <v>0</v>
      </c>
      <c r="U223" s="15">
        <f>SUM(U219:U222)</f>
        <v>0</v>
      </c>
      <c r="V223" s="15">
        <f t="shared" si="101"/>
        <v>0</v>
      </c>
      <c r="W223" s="15">
        <f>SUM(W219:W222)</f>
        <v>0</v>
      </c>
      <c r="X223" s="15">
        <f>SUM(X219:X222)</f>
        <v>0</v>
      </c>
      <c r="Y223" s="15">
        <f t="shared" si="101"/>
        <v>0</v>
      </c>
      <c r="Z223" s="15">
        <f t="shared" si="101"/>
        <v>0</v>
      </c>
      <c r="AA223" s="15">
        <f t="shared" si="101"/>
        <v>0</v>
      </c>
      <c r="AB223" s="15">
        <f t="shared" si="101"/>
        <v>0</v>
      </c>
      <c r="AC223" s="15">
        <f t="shared" si="101"/>
        <v>0</v>
      </c>
      <c r="AD223" s="15">
        <f>SUM(AD219:AD222)</f>
        <v>0</v>
      </c>
      <c r="AE223" s="39"/>
      <c r="AF223" s="36"/>
    </row>
    <row r="224" spans="1:32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</row>
    <row r="225" spans="1:32" ht="126" customHeight="1" x14ac:dyDescent="0.25">
      <c r="A225" s="5">
        <v>150</v>
      </c>
      <c r="B225" s="10" t="s">
        <v>65</v>
      </c>
      <c r="C225" s="12">
        <f>SUM(D225:AD225)</f>
        <v>1</v>
      </c>
      <c r="D225" s="12">
        <v>0</v>
      </c>
      <c r="E225" s="12">
        <v>0</v>
      </c>
      <c r="F225" s="12">
        <v>0</v>
      </c>
      <c r="G225" s="12">
        <v>1</v>
      </c>
      <c r="H225" s="12">
        <v>0</v>
      </c>
      <c r="I225" s="12">
        <v>0</v>
      </c>
      <c r="J225" s="12">
        <v>0</v>
      </c>
      <c r="K225" s="12">
        <v>0</v>
      </c>
      <c r="L225" s="12">
        <v>0</v>
      </c>
      <c r="M225" s="12">
        <v>0</v>
      </c>
      <c r="N225" s="12">
        <v>0</v>
      </c>
      <c r="O225" s="12">
        <v>0</v>
      </c>
      <c r="P225" s="12">
        <v>0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>
        <v>0</v>
      </c>
    </row>
    <row r="226" spans="1:32" s="11" customFormat="1" x14ac:dyDescent="0.25">
      <c r="A226" s="26">
        <v>1</v>
      </c>
      <c r="B226" s="7" t="s">
        <v>25</v>
      </c>
      <c r="C226" s="15">
        <f>SUM(C225:C225)</f>
        <v>1</v>
      </c>
      <c r="D226" s="15">
        <f t="shared" ref="D226:AC226" si="104">SUM(D225:D225)</f>
        <v>0</v>
      </c>
      <c r="E226" s="15">
        <f t="shared" si="104"/>
        <v>0</v>
      </c>
      <c r="F226" s="15">
        <f t="shared" si="104"/>
        <v>0</v>
      </c>
      <c r="G226" s="15">
        <f t="shared" si="104"/>
        <v>1</v>
      </c>
      <c r="H226" s="15">
        <f t="shared" si="104"/>
        <v>0</v>
      </c>
      <c r="I226" s="15">
        <f t="shared" si="104"/>
        <v>0</v>
      </c>
      <c r="J226" s="15">
        <f t="shared" si="104"/>
        <v>0</v>
      </c>
      <c r="K226" s="15">
        <f t="shared" si="104"/>
        <v>0</v>
      </c>
      <c r="L226" s="15">
        <f t="shared" si="104"/>
        <v>0</v>
      </c>
      <c r="M226" s="15">
        <f t="shared" ref="M226" si="105">SUM(M225:M225)</f>
        <v>0</v>
      </c>
      <c r="N226" s="15">
        <f t="shared" si="104"/>
        <v>0</v>
      </c>
      <c r="O226" s="15">
        <f t="shared" si="104"/>
        <v>0</v>
      </c>
      <c r="P226" s="15">
        <f t="shared" si="104"/>
        <v>0</v>
      </c>
      <c r="Q226" s="15">
        <f t="shared" ref="Q226" si="106">SUM(Q225:Q225)</f>
        <v>0</v>
      </c>
      <c r="R226" s="15">
        <f t="shared" si="104"/>
        <v>0</v>
      </c>
      <c r="S226" s="15">
        <f t="shared" si="104"/>
        <v>0</v>
      </c>
      <c r="T226" s="15">
        <f t="shared" si="104"/>
        <v>0</v>
      </c>
      <c r="U226" s="15">
        <f>SUM(U225:U225)</f>
        <v>0</v>
      </c>
      <c r="V226" s="15">
        <f t="shared" si="104"/>
        <v>0</v>
      </c>
      <c r="W226" s="15">
        <f>SUM(W225:W225)</f>
        <v>0</v>
      </c>
      <c r="X226" s="15">
        <f>SUM(X225:X225)</f>
        <v>0</v>
      </c>
      <c r="Y226" s="15">
        <f t="shared" si="104"/>
        <v>0</v>
      </c>
      <c r="Z226" s="15">
        <f t="shared" si="104"/>
        <v>0</v>
      </c>
      <c r="AA226" s="15">
        <f t="shared" si="104"/>
        <v>0</v>
      </c>
      <c r="AB226" s="15">
        <f t="shared" si="104"/>
        <v>0</v>
      </c>
      <c r="AC226" s="15">
        <f t="shared" si="104"/>
        <v>0</v>
      </c>
      <c r="AD226" s="15">
        <f>SUM(AD225:AD225)</f>
        <v>0</v>
      </c>
      <c r="AE226" s="39"/>
      <c r="AF226" s="36"/>
    </row>
    <row r="227" spans="1:32" s="11" customFormat="1" ht="20.25" customHeight="1" x14ac:dyDescent="0.25">
      <c r="A227" s="37"/>
      <c r="B227" s="145" t="s">
        <v>245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39"/>
      <c r="AF227" s="36"/>
    </row>
    <row r="228" spans="1:32" s="11" customFormat="1" ht="30" x14ac:dyDescent="0.25">
      <c r="A228" s="5">
        <v>151</v>
      </c>
      <c r="B228" s="9" t="s">
        <v>141</v>
      </c>
      <c r="C228" s="34">
        <f>SUM(D228:AD228)</f>
        <v>0</v>
      </c>
      <c r="D228" s="12">
        <v>0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0</v>
      </c>
      <c r="K228" s="12">
        <v>0</v>
      </c>
      <c r="L228" s="1" t="s">
        <v>13</v>
      </c>
      <c r="M228" s="1" t="s">
        <v>13</v>
      </c>
      <c r="N228" s="12">
        <v>0</v>
      </c>
      <c r="O228" s="12">
        <v>0</v>
      </c>
      <c r="P228" s="1" t="s">
        <v>13</v>
      </c>
      <c r="Q228" s="1" t="s">
        <v>13</v>
      </c>
      <c r="R228" s="12">
        <v>0</v>
      </c>
      <c r="S228" s="12">
        <v>0</v>
      </c>
      <c r="T228" s="12">
        <v>0</v>
      </c>
      <c r="U228" s="1" t="s">
        <v>13</v>
      </c>
      <c r="V228" s="12">
        <v>0</v>
      </c>
      <c r="W228" s="1" t="s">
        <v>13</v>
      </c>
      <c r="X228" s="1" t="s">
        <v>13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" t="s">
        <v>13</v>
      </c>
      <c r="AE228" s="39"/>
      <c r="AF228" s="36"/>
    </row>
    <row r="229" spans="1:32" s="11" customFormat="1" x14ac:dyDescent="0.25">
      <c r="A229" s="26">
        <v>1</v>
      </c>
      <c r="B229" s="7" t="s">
        <v>25</v>
      </c>
      <c r="C229" s="17">
        <f>SUM(C228:C228)</f>
        <v>0</v>
      </c>
      <c r="D229" s="17">
        <f>SUM(D228:D228)</f>
        <v>0</v>
      </c>
      <c r="E229" s="15">
        <f t="shared" ref="E229:AC229" si="107">SUM(E228:E228)</f>
        <v>0</v>
      </c>
      <c r="F229" s="15">
        <f t="shared" si="107"/>
        <v>0</v>
      </c>
      <c r="G229" s="15">
        <f t="shared" si="107"/>
        <v>0</v>
      </c>
      <c r="H229" s="15">
        <f t="shared" si="107"/>
        <v>0</v>
      </c>
      <c r="I229" s="15">
        <f t="shared" si="107"/>
        <v>0</v>
      </c>
      <c r="J229" s="15">
        <f t="shared" si="107"/>
        <v>0</v>
      </c>
      <c r="K229" s="15">
        <f t="shared" si="107"/>
        <v>0</v>
      </c>
      <c r="L229" s="15">
        <f t="shared" si="107"/>
        <v>0</v>
      </c>
      <c r="M229" s="15">
        <f t="shared" ref="M229" si="108">SUM(M228:M228)</f>
        <v>0</v>
      </c>
      <c r="N229" s="15">
        <f t="shared" si="107"/>
        <v>0</v>
      </c>
      <c r="O229" s="15">
        <f t="shared" si="107"/>
        <v>0</v>
      </c>
      <c r="P229" s="15">
        <f t="shared" si="107"/>
        <v>0</v>
      </c>
      <c r="Q229" s="15">
        <f t="shared" ref="Q229" si="109">SUM(Q228:Q228)</f>
        <v>0</v>
      </c>
      <c r="R229" s="15">
        <f t="shared" si="107"/>
        <v>0</v>
      </c>
      <c r="S229" s="15">
        <f t="shared" si="107"/>
        <v>0</v>
      </c>
      <c r="T229" s="15">
        <f t="shared" si="107"/>
        <v>0</v>
      </c>
      <c r="U229" s="15">
        <f>SUM(U228:U228)</f>
        <v>0</v>
      </c>
      <c r="V229" s="15">
        <f t="shared" si="107"/>
        <v>0</v>
      </c>
      <c r="W229" s="15">
        <f>SUM(W228:W228)</f>
        <v>0</v>
      </c>
      <c r="X229" s="15">
        <f>SUM(X228:X228)</f>
        <v>0</v>
      </c>
      <c r="Y229" s="15">
        <f t="shared" si="107"/>
        <v>0</v>
      </c>
      <c r="Z229" s="15">
        <f t="shared" si="107"/>
        <v>0</v>
      </c>
      <c r="AA229" s="15">
        <f t="shared" si="107"/>
        <v>0</v>
      </c>
      <c r="AB229" s="15">
        <f t="shared" si="107"/>
        <v>0</v>
      </c>
      <c r="AC229" s="15">
        <f t="shared" si="107"/>
        <v>0</v>
      </c>
      <c r="AD229" s="15">
        <f>SUM(AD228:AD228)</f>
        <v>0</v>
      </c>
      <c r="AE229" s="39"/>
      <c r="AF229" s="36"/>
    </row>
    <row r="230" spans="1:32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39"/>
      <c r="AF230" s="36"/>
    </row>
    <row r="231" spans="1:32" s="11" customFormat="1" ht="30" x14ac:dyDescent="0.25">
      <c r="A231" s="5">
        <v>152</v>
      </c>
      <c r="B231" s="9" t="s">
        <v>190</v>
      </c>
      <c r="C231" s="34">
        <f>SUM(D231:AD231)</f>
        <v>0</v>
      </c>
      <c r="D231" s="12">
        <v>0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0</v>
      </c>
      <c r="K231" s="12">
        <v>0</v>
      </c>
      <c r="L231" s="1" t="s">
        <v>13</v>
      </c>
      <c r="M231" s="1" t="s">
        <v>13</v>
      </c>
      <c r="N231" s="12">
        <v>0</v>
      </c>
      <c r="O231" s="12">
        <v>0</v>
      </c>
      <c r="P231" s="1" t="s">
        <v>13</v>
      </c>
      <c r="Q231" s="1" t="s">
        <v>13</v>
      </c>
      <c r="R231" s="12">
        <v>0</v>
      </c>
      <c r="S231" s="12">
        <v>0</v>
      </c>
      <c r="T231" s="12">
        <v>0</v>
      </c>
      <c r="U231" s="1" t="s">
        <v>13</v>
      </c>
      <c r="V231" s="12">
        <v>0</v>
      </c>
      <c r="W231" s="1" t="s">
        <v>13</v>
      </c>
      <c r="X231" s="1" t="s">
        <v>13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" t="s">
        <v>13</v>
      </c>
      <c r="AE231" s="39"/>
      <c r="AF231" s="36"/>
    </row>
    <row r="232" spans="1:32" s="11" customFormat="1" x14ac:dyDescent="0.25">
      <c r="A232" s="26">
        <v>1</v>
      </c>
      <c r="B232" s="7" t="s">
        <v>25</v>
      </c>
      <c r="C232" s="17">
        <f>SUM(C231:C231)</f>
        <v>0</v>
      </c>
      <c r="D232" s="17">
        <f>SUM(D231:D231)</f>
        <v>0</v>
      </c>
      <c r="E232" s="15">
        <f t="shared" ref="E232:AC232" si="110">SUM(E231:E231)</f>
        <v>0</v>
      </c>
      <c r="F232" s="15">
        <f t="shared" si="110"/>
        <v>0</v>
      </c>
      <c r="G232" s="15">
        <f t="shared" si="110"/>
        <v>0</v>
      </c>
      <c r="H232" s="15">
        <f t="shared" si="110"/>
        <v>0</v>
      </c>
      <c r="I232" s="15">
        <f t="shared" si="110"/>
        <v>0</v>
      </c>
      <c r="J232" s="15">
        <f t="shared" si="110"/>
        <v>0</v>
      </c>
      <c r="K232" s="15">
        <f t="shared" si="110"/>
        <v>0</v>
      </c>
      <c r="L232" s="15">
        <f t="shared" si="110"/>
        <v>0</v>
      </c>
      <c r="M232" s="15">
        <f t="shared" ref="M232" si="111">SUM(M231:M231)</f>
        <v>0</v>
      </c>
      <c r="N232" s="15">
        <f t="shared" si="110"/>
        <v>0</v>
      </c>
      <c r="O232" s="15">
        <f t="shared" si="110"/>
        <v>0</v>
      </c>
      <c r="P232" s="15">
        <f t="shared" si="110"/>
        <v>0</v>
      </c>
      <c r="Q232" s="15">
        <f t="shared" ref="Q232" si="112">SUM(Q231:Q231)</f>
        <v>0</v>
      </c>
      <c r="R232" s="15">
        <f t="shared" si="110"/>
        <v>0</v>
      </c>
      <c r="S232" s="15">
        <f t="shared" si="110"/>
        <v>0</v>
      </c>
      <c r="T232" s="15">
        <f t="shared" si="110"/>
        <v>0</v>
      </c>
      <c r="U232" s="15">
        <f>SUM(U231:U231)</f>
        <v>0</v>
      </c>
      <c r="V232" s="15">
        <f t="shared" si="110"/>
        <v>0</v>
      </c>
      <c r="W232" s="15">
        <f>SUM(W231:W231)</f>
        <v>0</v>
      </c>
      <c r="X232" s="15">
        <f>SUM(X231:X231)</f>
        <v>0</v>
      </c>
      <c r="Y232" s="15">
        <f t="shared" si="110"/>
        <v>0</v>
      </c>
      <c r="Z232" s="15">
        <f t="shared" si="110"/>
        <v>0</v>
      </c>
      <c r="AA232" s="15">
        <f t="shared" si="110"/>
        <v>0</v>
      </c>
      <c r="AB232" s="15">
        <f t="shared" si="110"/>
        <v>0</v>
      </c>
      <c r="AC232" s="15">
        <f t="shared" si="110"/>
        <v>0</v>
      </c>
      <c r="AD232" s="15">
        <f>SUM(AD231:AD231)</f>
        <v>0</v>
      </c>
      <c r="AE232" s="39"/>
      <c r="AF232" s="36"/>
    </row>
    <row r="233" spans="1:32" s="11" customFormat="1" ht="27.75" customHeight="1" x14ac:dyDescent="0.25">
      <c r="A233" s="37"/>
      <c r="B233" s="145" t="s">
        <v>246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39"/>
      <c r="AF233" s="36"/>
    </row>
    <row r="234" spans="1:32" s="11" customFormat="1" ht="135" x14ac:dyDescent="0.25">
      <c r="A234" s="5">
        <v>153</v>
      </c>
      <c r="B234" s="9" t="s">
        <v>222</v>
      </c>
      <c r="C234" s="34">
        <f>SUM(D234:AD234)</f>
        <v>13</v>
      </c>
      <c r="D234" s="12">
        <v>8</v>
      </c>
      <c r="E234" s="12">
        <v>2</v>
      </c>
      <c r="F234" s="12">
        <v>0</v>
      </c>
      <c r="G234" s="12">
        <v>0</v>
      </c>
      <c r="H234" s="12">
        <v>0</v>
      </c>
      <c r="I234" s="12">
        <v>1</v>
      </c>
      <c r="J234" s="12">
        <v>0</v>
      </c>
      <c r="K234" s="12">
        <v>0</v>
      </c>
      <c r="L234" s="12">
        <v>0</v>
      </c>
      <c r="M234" s="12">
        <v>0</v>
      </c>
      <c r="N234" s="12">
        <v>0</v>
      </c>
      <c r="O234" s="12">
        <v>0</v>
      </c>
      <c r="P234" s="12">
        <v>0</v>
      </c>
      <c r="Q234" s="12">
        <v>0</v>
      </c>
      <c r="R234" s="12">
        <v>0</v>
      </c>
      <c r="S234" s="12">
        <v>0</v>
      </c>
      <c r="T234" s="12">
        <v>1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1</v>
      </c>
      <c r="AD234" s="12">
        <v>0</v>
      </c>
      <c r="AE234" s="39"/>
      <c r="AF234" s="36"/>
    </row>
    <row r="235" spans="1:32" s="11" customFormat="1" x14ac:dyDescent="0.25">
      <c r="A235" s="26">
        <v>1</v>
      </c>
      <c r="B235" s="7" t="s">
        <v>25</v>
      </c>
      <c r="C235" s="17">
        <f>SUM(C234:C234)</f>
        <v>13</v>
      </c>
      <c r="D235" s="17">
        <f>SUM(D234:D234)</f>
        <v>8</v>
      </c>
      <c r="E235" s="15">
        <f t="shared" ref="E235:AC235" si="113">SUM(E234:E234)</f>
        <v>2</v>
      </c>
      <c r="F235" s="15">
        <f t="shared" si="113"/>
        <v>0</v>
      </c>
      <c r="G235" s="15">
        <f t="shared" si="113"/>
        <v>0</v>
      </c>
      <c r="H235" s="15">
        <f t="shared" si="113"/>
        <v>0</v>
      </c>
      <c r="I235" s="15">
        <f t="shared" si="113"/>
        <v>1</v>
      </c>
      <c r="J235" s="15">
        <f t="shared" si="113"/>
        <v>0</v>
      </c>
      <c r="K235" s="15">
        <f t="shared" si="113"/>
        <v>0</v>
      </c>
      <c r="L235" s="15">
        <f t="shared" si="113"/>
        <v>0</v>
      </c>
      <c r="M235" s="15">
        <f t="shared" ref="M235" si="114">SUM(M234:M234)</f>
        <v>0</v>
      </c>
      <c r="N235" s="15">
        <f t="shared" si="113"/>
        <v>0</v>
      </c>
      <c r="O235" s="15">
        <f t="shared" si="113"/>
        <v>0</v>
      </c>
      <c r="P235" s="15">
        <f t="shared" si="113"/>
        <v>0</v>
      </c>
      <c r="Q235" s="15">
        <f t="shared" ref="Q235" si="115">SUM(Q234:Q234)</f>
        <v>0</v>
      </c>
      <c r="R235" s="15">
        <f t="shared" si="113"/>
        <v>0</v>
      </c>
      <c r="S235" s="15">
        <f t="shared" si="113"/>
        <v>0</v>
      </c>
      <c r="T235" s="15">
        <f t="shared" si="113"/>
        <v>1</v>
      </c>
      <c r="U235" s="15">
        <f>SUM(U234:U234)</f>
        <v>0</v>
      </c>
      <c r="V235" s="15">
        <f t="shared" si="113"/>
        <v>0</v>
      </c>
      <c r="W235" s="15">
        <f>SUM(W234:W234)</f>
        <v>0</v>
      </c>
      <c r="X235" s="15">
        <f>SUM(X234:X234)</f>
        <v>0</v>
      </c>
      <c r="Y235" s="15">
        <f t="shared" si="113"/>
        <v>0</v>
      </c>
      <c r="Z235" s="15">
        <f t="shared" si="113"/>
        <v>0</v>
      </c>
      <c r="AA235" s="15">
        <f t="shared" si="113"/>
        <v>0</v>
      </c>
      <c r="AB235" s="15">
        <f t="shared" si="113"/>
        <v>0</v>
      </c>
      <c r="AC235" s="15">
        <f t="shared" si="113"/>
        <v>1</v>
      </c>
      <c r="AD235" s="15">
        <f>SUM(AD234:AD234)</f>
        <v>0</v>
      </c>
      <c r="AE235" s="39"/>
      <c r="AF235" s="36"/>
    </row>
    <row r="236" spans="1:32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39"/>
      <c r="AF236" s="36"/>
    </row>
    <row r="237" spans="1:32" s="11" customFormat="1" x14ac:dyDescent="0.25">
      <c r="A237" s="5">
        <v>154</v>
      </c>
      <c r="B237" s="9" t="s">
        <v>179</v>
      </c>
      <c r="C237" s="12">
        <f>SUM(D237:AD237)</f>
        <v>8</v>
      </c>
      <c r="D237" s="12">
        <v>0</v>
      </c>
      <c r="E237" s="12">
        <v>0</v>
      </c>
      <c r="F237" s="12">
        <v>0</v>
      </c>
      <c r="G237" s="12">
        <v>0</v>
      </c>
      <c r="H237" s="12">
        <v>0</v>
      </c>
      <c r="I237" s="12">
        <v>0</v>
      </c>
      <c r="J237" s="12">
        <v>1</v>
      </c>
      <c r="K237" s="12">
        <v>1</v>
      </c>
      <c r="L237" s="1" t="s">
        <v>13</v>
      </c>
      <c r="M237" s="1" t="s">
        <v>13</v>
      </c>
      <c r="N237" s="12">
        <v>0</v>
      </c>
      <c r="O237" s="12">
        <v>1</v>
      </c>
      <c r="P237" s="1" t="s">
        <v>13</v>
      </c>
      <c r="Q237" s="1" t="s">
        <v>13</v>
      </c>
      <c r="R237" s="12">
        <v>0</v>
      </c>
      <c r="S237" s="12">
        <v>0</v>
      </c>
      <c r="T237" s="12">
        <v>0</v>
      </c>
      <c r="U237" s="1" t="s">
        <v>13</v>
      </c>
      <c r="V237" s="12">
        <v>5</v>
      </c>
      <c r="W237" s="1" t="s">
        <v>13</v>
      </c>
      <c r="X237" s="1" t="s">
        <v>13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" t="s">
        <v>13</v>
      </c>
      <c r="AE237" s="39"/>
      <c r="AF237" s="36"/>
    </row>
    <row r="238" spans="1:32" s="11" customFormat="1" x14ac:dyDescent="0.25">
      <c r="A238" s="26">
        <v>1</v>
      </c>
      <c r="B238" s="7" t="s">
        <v>25</v>
      </c>
      <c r="C238" s="15">
        <f>SUM(C237:C237)</f>
        <v>8</v>
      </c>
      <c r="D238" s="15">
        <f t="shared" ref="D238:AC238" si="116">SUM(D237:D237)</f>
        <v>0</v>
      </c>
      <c r="E238" s="15">
        <f t="shared" si="116"/>
        <v>0</v>
      </c>
      <c r="F238" s="15">
        <f t="shared" si="116"/>
        <v>0</v>
      </c>
      <c r="G238" s="15">
        <f t="shared" si="116"/>
        <v>0</v>
      </c>
      <c r="H238" s="15">
        <f t="shared" si="116"/>
        <v>0</v>
      </c>
      <c r="I238" s="15">
        <f t="shared" si="116"/>
        <v>0</v>
      </c>
      <c r="J238" s="15">
        <f t="shared" si="116"/>
        <v>1</v>
      </c>
      <c r="K238" s="15">
        <f t="shared" si="116"/>
        <v>1</v>
      </c>
      <c r="L238" s="15">
        <f t="shared" si="116"/>
        <v>0</v>
      </c>
      <c r="M238" s="15">
        <f t="shared" ref="M238" si="117">SUM(M237:M237)</f>
        <v>0</v>
      </c>
      <c r="N238" s="15">
        <f t="shared" si="116"/>
        <v>0</v>
      </c>
      <c r="O238" s="15">
        <f t="shared" si="116"/>
        <v>1</v>
      </c>
      <c r="P238" s="15">
        <f t="shared" si="116"/>
        <v>0</v>
      </c>
      <c r="Q238" s="15">
        <f t="shared" ref="Q238" si="118">SUM(Q237:Q237)</f>
        <v>0</v>
      </c>
      <c r="R238" s="15">
        <f t="shared" si="116"/>
        <v>0</v>
      </c>
      <c r="S238" s="15">
        <f t="shared" si="116"/>
        <v>0</v>
      </c>
      <c r="T238" s="15">
        <f t="shared" si="116"/>
        <v>0</v>
      </c>
      <c r="U238" s="15">
        <f>SUM(U237:U237)</f>
        <v>0</v>
      </c>
      <c r="V238" s="15">
        <f t="shared" si="116"/>
        <v>5</v>
      </c>
      <c r="W238" s="15">
        <f>SUM(W237:W237)</f>
        <v>0</v>
      </c>
      <c r="X238" s="15">
        <f>SUM(X237:X237)</f>
        <v>0</v>
      </c>
      <c r="Y238" s="15">
        <f t="shared" si="116"/>
        <v>0</v>
      </c>
      <c r="Z238" s="15">
        <f t="shared" si="116"/>
        <v>0</v>
      </c>
      <c r="AA238" s="15">
        <f t="shared" si="116"/>
        <v>0</v>
      </c>
      <c r="AB238" s="15">
        <f t="shared" si="116"/>
        <v>0</v>
      </c>
      <c r="AC238" s="15">
        <f t="shared" si="116"/>
        <v>0</v>
      </c>
      <c r="AD238" s="15">
        <f>SUM(AD237:AD237)</f>
        <v>0</v>
      </c>
      <c r="AE238" s="39"/>
      <c r="AF238" s="36"/>
    </row>
    <row r="239" spans="1:32" s="11" customFormat="1" x14ac:dyDescent="0.25">
      <c r="A239" s="133"/>
      <c r="B239" s="7" t="s">
        <v>99</v>
      </c>
      <c r="C239" s="21">
        <f>C238+C226+C223+C229+C217+C232+C235</f>
        <v>79</v>
      </c>
      <c r="D239" s="21">
        <f>D238+D226+D223+D229+D217+D232+D235</f>
        <v>8</v>
      </c>
      <c r="E239" s="21">
        <f t="shared" ref="E239:AC239" si="119">E238+E226+E223+E229+E217+E232+E235</f>
        <v>2</v>
      </c>
      <c r="F239" s="21">
        <f t="shared" si="119"/>
        <v>0</v>
      </c>
      <c r="G239" s="21">
        <f t="shared" si="119"/>
        <v>1</v>
      </c>
      <c r="H239" s="21">
        <f t="shared" si="119"/>
        <v>0</v>
      </c>
      <c r="I239" s="21">
        <f t="shared" si="119"/>
        <v>15</v>
      </c>
      <c r="J239" s="21">
        <f t="shared" si="119"/>
        <v>11</v>
      </c>
      <c r="K239" s="21">
        <f t="shared" si="119"/>
        <v>11</v>
      </c>
      <c r="L239" s="21">
        <f t="shared" ref="L239:M239" si="120">L238+L226+L223+L229+L217+L232</f>
        <v>0</v>
      </c>
      <c r="M239" s="21">
        <f t="shared" si="120"/>
        <v>0</v>
      </c>
      <c r="N239" s="21">
        <f t="shared" si="119"/>
        <v>0</v>
      </c>
      <c r="O239" s="21">
        <f t="shared" si="119"/>
        <v>9</v>
      </c>
      <c r="P239" s="21">
        <f t="shared" ref="P239:Q239" si="121">P238+P226+P223+P229+P217+P232</f>
        <v>0</v>
      </c>
      <c r="Q239" s="21">
        <f t="shared" si="121"/>
        <v>0</v>
      </c>
      <c r="R239" s="21">
        <f t="shared" si="119"/>
        <v>2</v>
      </c>
      <c r="S239" s="21">
        <f t="shared" si="119"/>
        <v>1</v>
      </c>
      <c r="T239" s="21">
        <f t="shared" si="119"/>
        <v>1</v>
      </c>
      <c r="U239" s="21">
        <f t="shared" ref="U239" si="122">U238+U226+U223+U229+U217+U232</f>
        <v>0</v>
      </c>
      <c r="V239" s="21">
        <f t="shared" si="119"/>
        <v>13</v>
      </c>
      <c r="W239" s="21">
        <f t="shared" ref="W239:X239" si="123">W238+W226+W223+W229+W217+W232</f>
        <v>0</v>
      </c>
      <c r="X239" s="21">
        <f t="shared" si="123"/>
        <v>0</v>
      </c>
      <c r="Y239" s="21">
        <f t="shared" si="119"/>
        <v>0</v>
      </c>
      <c r="Z239" s="21">
        <f t="shared" si="119"/>
        <v>0</v>
      </c>
      <c r="AA239" s="21">
        <f t="shared" si="119"/>
        <v>2</v>
      </c>
      <c r="AB239" s="21">
        <f t="shared" si="119"/>
        <v>0</v>
      </c>
      <c r="AC239" s="21">
        <f t="shared" si="119"/>
        <v>3</v>
      </c>
      <c r="AD239" s="21">
        <f t="shared" ref="AD239" si="124">AD238+AD226+AD223+AD229+AD217+AD232</f>
        <v>0</v>
      </c>
      <c r="AE239" s="39"/>
      <c r="AF239" s="36"/>
    </row>
    <row r="240" spans="1:32" ht="38.25" customHeight="1" x14ac:dyDescent="0.25">
      <c r="A240" s="5"/>
      <c r="B240" s="9" t="s">
        <v>38</v>
      </c>
      <c r="C240" s="12">
        <f>SUM(D240:AD240)</f>
        <v>5370</v>
      </c>
      <c r="D240" s="12">
        <v>531</v>
      </c>
      <c r="E240" s="12">
        <v>289</v>
      </c>
      <c r="F240" s="12">
        <v>429</v>
      </c>
      <c r="G240" s="12">
        <v>686</v>
      </c>
      <c r="H240" s="12">
        <v>1011</v>
      </c>
      <c r="I240" s="12">
        <v>390</v>
      </c>
      <c r="J240" s="12">
        <v>299</v>
      </c>
      <c r="K240" s="12">
        <v>618</v>
      </c>
      <c r="L240" s="12">
        <v>0</v>
      </c>
      <c r="M240" s="12">
        <v>0</v>
      </c>
      <c r="N240" s="12">
        <v>92</v>
      </c>
      <c r="O240" s="12">
        <v>41</v>
      </c>
      <c r="P240" s="12">
        <v>1</v>
      </c>
      <c r="Q240" s="12">
        <v>0</v>
      </c>
      <c r="R240" s="12">
        <v>96</v>
      </c>
      <c r="S240" s="12">
        <v>27</v>
      </c>
      <c r="T240" s="12">
        <v>38</v>
      </c>
      <c r="U240" s="12">
        <v>0</v>
      </c>
      <c r="V240" s="12">
        <v>117</v>
      </c>
      <c r="W240" s="12">
        <v>9</v>
      </c>
      <c r="X240" s="12">
        <v>2</v>
      </c>
      <c r="Y240" s="12">
        <v>425</v>
      </c>
      <c r="Z240" s="12">
        <v>23</v>
      </c>
      <c r="AA240" s="12">
        <v>130</v>
      </c>
      <c r="AB240" s="12">
        <v>87</v>
      </c>
      <c r="AC240" s="12">
        <v>29</v>
      </c>
      <c r="AD240" s="12">
        <v>0</v>
      </c>
    </row>
    <row r="241" spans="1:30" ht="28.5" x14ac:dyDescent="0.25">
      <c r="A241" s="133" t="s">
        <v>0</v>
      </c>
      <c r="B241" s="133" t="s">
        <v>239</v>
      </c>
      <c r="C241" s="29">
        <f t="shared" ref="C241:AC241" si="125">C239+C207+C164+C141+C71</f>
        <v>51752</v>
      </c>
      <c r="D241" s="29">
        <f>D239+D207+D164+D141+D71</f>
        <v>7004</v>
      </c>
      <c r="E241" s="29">
        <f t="shared" si="125"/>
        <v>2820</v>
      </c>
      <c r="F241" s="29">
        <f t="shared" si="125"/>
        <v>4223</v>
      </c>
      <c r="G241" s="29">
        <f t="shared" si="125"/>
        <v>6376</v>
      </c>
      <c r="H241" s="29">
        <f t="shared" si="125"/>
        <v>9386</v>
      </c>
      <c r="I241" s="29">
        <f t="shared" si="125"/>
        <v>2240</v>
      </c>
      <c r="J241" s="29">
        <f t="shared" si="125"/>
        <v>3167</v>
      </c>
      <c r="K241" s="29">
        <f t="shared" si="125"/>
        <v>4230</v>
      </c>
      <c r="L241" s="29">
        <f t="shared" si="125"/>
        <v>4</v>
      </c>
      <c r="M241" s="29">
        <f t="shared" ref="M241" si="126">M239+M207+M164+M141+M71</f>
        <v>4</v>
      </c>
      <c r="N241" s="29">
        <f t="shared" si="125"/>
        <v>1172</v>
      </c>
      <c r="O241" s="29">
        <f t="shared" si="125"/>
        <v>837</v>
      </c>
      <c r="P241" s="29">
        <f t="shared" si="125"/>
        <v>29</v>
      </c>
      <c r="Q241" s="29">
        <f t="shared" ref="Q241" si="127">Q239+Q207+Q164+Q141+Q71</f>
        <v>0</v>
      </c>
      <c r="R241" s="29">
        <f t="shared" si="125"/>
        <v>1022</v>
      </c>
      <c r="S241" s="29">
        <f t="shared" si="125"/>
        <v>468</v>
      </c>
      <c r="T241" s="29">
        <f t="shared" si="125"/>
        <v>777</v>
      </c>
      <c r="U241" s="29">
        <f>U239+U207+U164+U141+U71</f>
        <v>0</v>
      </c>
      <c r="V241" s="29">
        <f t="shared" si="125"/>
        <v>1943</v>
      </c>
      <c r="W241" s="29">
        <f>W239+W207+W164+W141+W71</f>
        <v>70</v>
      </c>
      <c r="X241" s="29">
        <f>X239+X207+X164+X141+X71</f>
        <v>175</v>
      </c>
      <c r="Y241" s="29">
        <f t="shared" si="125"/>
        <v>3083</v>
      </c>
      <c r="Z241" s="29">
        <f t="shared" si="125"/>
        <v>247</v>
      </c>
      <c r="AA241" s="29">
        <f t="shared" si="125"/>
        <v>1074</v>
      </c>
      <c r="AB241" s="29">
        <f t="shared" si="125"/>
        <v>798</v>
      </c>
      <c r="AC241" s="29">
        <f t="shared" si="125"/>
        <v>583</v>
      </c>
      <c r="AD241" s="29">
        <f>AD239+AD207+AD164+AD141+AD71</f>
        <v>20</v>
      </c>
    </row>
    <row r="242" spans="1:30" x14ac:dyDescent="0.25">
      <c r="A242" s="79">
        <f>A238+A232+A229+A226+A223+A217+A206+A201+A196+A192+A183+A178+A173+A163+A149+A140+A137+A133+A129+A126+A118+A79+A70+A67+A64+A61+A58+A54+A50+A39+A32+A29+A186+A235</f>
        <v>154</v>
      </c>
      <c r="B242" s="131"/>
      <c r="C242" s="54">
        <f>C240+C241</f>
        <v>57122</v>
      </c>
      <c r="D242" s="54">
        <f>D240+D241</f>
        <v>7535</v>
      </c>
      <c r="E242" s="54">
        <f t="shared" ref="E242:AC242" si="128">E240+E241</f>
        <v>3109</v>
      </c>
      <c r="F242" s="54">
        <f t="shared" si="128"/>
        <v>4652</v>
      </c>
      <c r="G242" s="54">
        <f t="shared" si="128"/>
        <v>7062</v>
      </c>
      <c r="H242" s="54">
        <f t="shared" si="128"/>
        <v>10397</v>
      </c>
      <c r="I242" s="54">
        <f t="shared" si="128"/>
        <v>2630</v>
      </c>
      <c r="J242" s="54">
        <f t="shared" si="128"/>
        <v>3466</v>
      </c>
      <c r="K242" s="54">
        <f t="shared" si="128"/>
        <v>4848</v>
      </c>
      <c r="L242" s="54">
        <f t="shared" si="128"/>
        <v>4</v>
      </c>
      <c r="M242" s="54">
        <f t="shared" ref="M242" si="129">M240+M241</f>
        <v>4</v>
      </c>
      <c r="N242" s="54">
        <f t="shared" si="128"/>
        <v>1264</v>
      </c>
      <c r="O242" s="54">
        <f t="shared" si="128"/>
        <v>878</v>
      </c>
      <c r="P242" s="54">
        <f t="shared" si="128"/>
        <v>30</v>
      </c>
      <c r="Q242" s="54">
        <f t="shared" ref="Q242" si="130">Q240+Q241</f>
        <v>0</v>
      </c>
      <c r="R242" s="54">
        <f t="shared" si="128"/>
        <v>1118</v>
      </c>
      <c r="S242" s="54">
        <f t="shared" si="128"/>
        <v>495</v>
      </c>
      <c r="T242" s="54">
        <f t="shared" si="128"/>
        <v>815</v>
      </c>
      <c r="U242" s="54">
        <f>U240+U241</f>
        <v>0</v>
      </c>
      <c r="V242" s="54">
        <f t="shared" si="128"/>
        <v>2060</v>
      </c>
      <c r="W242" s="54">
        <f>W240+W241</f>
        <v>79</v>
      </c>
      <c r="X242" s="54">
        <f>X240+X241</f>
        <v>177</v>
      </c>
      <c r="Y242" s="54">
        <f t="shared" si="128"/>
        <v>3508</v>
      </c>
      <c r="Z242" s="54">
        <f t="shared" si="128"/>
        <v>270</v>
      </c>
      <c r="AA242" s="54">
        <f t="shared" si="128"/>
        <v>1204</v>
      </c>
      <c r="AB242" s="54">
        <f t="shared" si="128"/>
        <v>885</v>
      </c>
      <c r="AC242" s="54">
        <f t="shared" si="128"/>
        <v>612</v>
      </c>
      <c r="AD242" s="54">
        <f>AD240+AD241</f>
        <v>20</v>
      </c>
    </row>
  </sheetData>
  <mergeCells count="44">
    <mergeCell ref="B55:AD55"/>
    <mergeCell ref="I1:AD1"/>
    <mergeCell ref="B2:AD2"/>
    <mergeCell ref="A4:A5"/>
    <mergeCell ref="B4:B5"/>
    <mergeCell ref="C4:AD4"/>
    <mergeCell ref="B7:AD7"/>
    <mergeCell ref="B8:AD8"/>
    <mergeCell ref="B30:AD30"/>
    <mergeCell ref="B33:AD33"/>
    <mergeCell ref="B40:AD40"/>
    <mergeCell ref="B51:AD51"/>
    <mergeCell ref="B138:AD138"/>
    <mergeCell ref="B59:AD59"/>
    <mergeCell ref="B62:AD62"/>
    <mergeCell ref="B65:AD65"/>
    <mergeCell ref="B68:AD68"/>
    <mergeCell ref="B72:AD72"/>
    <mergeCell ref="B73:AD73"/>
    <mergeCell ref="B80:AD80"/>
    <mergeCell ref="B119:AD119"/>
    <mergeCell ref="B127:AD127"/>
    <mergeCell ref="B130:AD130"/>
    <mergeCell ref="B134:AD134"/>
    <mergeCell ref="B202:AD202"/>
    <mergeCell ref="B142:AD142"/>
    <mergeCell ref="B143:AD143"/>
    <mergeCell ref="B150:AD150"/>
    <mergeCell ref="B165:AD165"/>
    <mergeCell ref="B166:AD166"/>
    <mergeCell ref="B174:AD174"/>
    <mergeCell ref="B179:AD179"/>
    <mergeCell ref="B184:AD184"/>
    <mergeCell ref="B187:AD187"/>
    <mergeCell ref="B193:AD193"/>
    <mergeCell ref="B197:AD197"/>
    <mergeCell ref="B233:AD233"/>
    <mergeCell ref="B236:AD236"/>
    <mergeCell ref="B208:AD208"/>
    <mergeCell ref="B209:AD209"/>
    <mergeCell ref="B218:AD218"/>
    <mergeCell ref="B224:AD224"/>
    <mergeCell ref="B227:AD227"/>
    <mergeCell ref="B230:AD2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2"/>
  <sheetViews>
    <sheetView zoomScale="80" zoomScaleNormal="80" workbookViewId="0">
      <pane xSplit="13" ySplit="9" topLeftCell="N237" activePane="bottomRight" state="frozen"/>
      <selection pane="topRight" activeCell="N1" sqref="N1"/>
      <selection pane="bottomLeft" activeCell="A10" sqref="A10"/>
      <selection pane="bottomRight" activeCell="G121" sqref="G121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142" customWidth="1"/>
    <col min="5" max="5" width="9" style="92" customWidth="1"/>
    <col min="6" max="6" width="8.85546875" style="106" customWidth="1"/>
    <col min="7" max="7" width="8.140625" style="106" customWidth="1"/>
    <col min="8" max="8" width="8.28515625" style="92" customWidth="1"/>
    <col min="9" max="9" width="7.140625" style="92" customWidth="1"/>
    <col min="10" max="10" width="6.7109375" style="92" customWidth="1"/>
    <col min="11" max="11" width="7.7109375" style="92" customWidth="1"/>
    <col min="12" max="13" width="8.42578125" style="92" customWidth="1"/>
    <col min="14" max="15" width="6.5703125" style="92" customWidth="1"/>
    <col min="16" max="16" width="8.42578125" style="92" customWidth="1"/>
    <col min="17" max="17" width="7.42578125" style="92" customWidth="1"/>
    <col min="18" max="18" width="6.28515625" style="92" customWidth="1"/>
    <col min="19" max="19" width="7.85546875" style="92" customWidth="1"/>
    <col min="20" max="20" width="6.5703125" style="92" customWidth="1"/>
    <col min="21" max="21" width="8.42578125" style="92" customWidth="1"/>
    <col min="22" max="22" width="6.5703125" style="92" customWidth="1"/>
    <col min="23" max="23" width="8.42578125" style="2" customWidth="1"/>
    <col min="24" max="24" width="7.42578125" style="92" customWidth="1"/>
    <col min="25" max="25" width="6.5703125" style="92" customWidth="1"/>
    <col min="26" max="26" width="6.140625" style="2" customWidth="1"/>
    <col min="27" max="27" width="6.140625" style="92" customWidth="1"/>
    <col min="28" max="28" width="7.42578125" style="92" customWidth="1"/>
    <col min="29" max="29" width="6.5703125" style="92" customWidth="1"/>
    <col min="30" max="30" width="7.42578125" style="92" customWidth="1"/>
    <col min="31" max="32" width="9.140625" style="36"/>
    <col min="33" max="16384" width="9.140625" style="2"/>
  </cols>
  <sheetData>
    <row r="1" spans="1:32" ht="12.75" customHeight="1" x14ac:dyDescent="0.25">
      <c r="A1" s="18"/>
      <c r="B1" s="4"/>
      <c r="F1" s="92"/>
      <c r="G1" s="9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2" ht="12" customHeight="1" x14ac:dyDescent="0.25">
      <c r="A2" s="20"/>
      <c r="B2" s="151" t="s">
        <v>247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2" ht="15" customHeight="1" x14ac:dyDescent="0.25">
      <c r="A3" s="55"/>
      <c r="B3" s="48"/>
      <c r="C3" s="48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14"/>
      <c r="X3" s="93"/>
      <c r="Y3" s="93"/>
      <c r="Z3" s="14"/>
      <c r="AA3" s="93"/>
      <c r="AB3" s="93"/>
      <c r="AC3" s="93"/>
      <c r="AD3" s="93"/>
    </row>
    <row r="4" spans="1:32" ht="15.75" customHeight="1" x14ac:dyDescent="0.25">
      <c r="A4" s="153" t="s">
        <v>1</v>
      </c>
      <c r="B4" s="157" t="s">
        <v>193</v>
      </c>
      <c r="C4" s="159" t="s">
        <v>192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2" ht="120" customHeight="1" x14ac:dyDescent="0.25">
      <c r="A5" s="153"/>
      <c r="B5" s="157"/>
      <c r="C5" s="77" t="s">
        <v>47</v>
      </c>
      <c r="D5" s="94" t="s">
        <v>194</v>
      </c>
      <c r="E5" s="94" t="s">
        <v>195</v>
      </c>
      <c r="F5" s="94" t="s">
        <v>196</v>
      </c>
      <c r="G5" s="94" t="s">
        <v>197</v>
      </c>
      <c r="H5" s="94" t="s">
        <v>198</v>
      </c>
      <c r="I5" s="94" t="s">
        <v>199</v>
      </c>
      <c r="J5" s="94" t="s">
        <v>200</v>
      </c>
      <c r="K5" s="94" t="s">
        <v>201</v>
      </c>
      <c r="L5" s="94" t="s">
        <v>236</v>
      </c>
      <c r="M5" s="94" t="s">
        <v>237</v>
      </c>
      <c r="N5" s="94" t="s">
        <v>202</v>
      </c>
      <c r="O5" s="94" t="s">
        <v>203</v>
      </c>
      <c r="P5" s="94" t="s">
        <v>235</v>
      </c>
      <c r="Q5" s="94" t="s">
        <v>234</v>
      </c>
      <c r="R5" s="94" t="s">
        <v>204</v>
      </c>
      <c r="S5" s="94" t="s">
        <v>205</v>
      </c>
      <c r="T5" s="94" t="s">
        <v>206</v>
      </c>
      <c r="U5" s="94" t="s">
        <v>233</v>
      </c>
      <c r="V5" s="94" t="s">
        <v>207</v>
      </c>
      <c r="W5" s="49" t="s">
        <v>231</v>
      </c>
      <c r="X5" s="94" t="s">
        <v>230</v>
      </c>
      <c r="Y5" s="94" t="s">
        <v>208</v>
      </c>
      <c r="Z5" s="49" t="s">
        <v>209</v>
      </c>
      <c r="AA5" s="94" t="s">
        <v>210</v>
      </c>
      <c r="AB5" s="94" t="s">
        <v>211</v>
      </c>
      <c r="AC5" s="94" t="s">
        <v>212</v>
      </c>
      <c r="AD5" s="94" t="s">
        <v>232</v>
      </c>
    </row>
    <row r="6" spans="1:32" s="11" customFormat="1" x14ac:dyDescent="0.25">
      <c r="A6" s="136">
        <v>1</v>
      </c>
      <c r="B6" s="139">
        <v>2</v>
      </c>
      <c r="C6" s="139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>
        <v>9</v>
      </c>
      <c r="J6" s="95">
        <v>10</v>
      </c>
      <c r="K6" s="95">
        <v>11</v>
      </c>
      <c r="L6" s="95">
        <v>12</v>
      </c>
      <c r="M6" s="95">
        <v>13</v>
      </c>
      <c r="N6" s="95">
        <v>14</v>
      </c>
      <c r="O6" s="95">
        <v>15</v>
      </c>
      <c r="P6" s="95">
        <v>16</v>
      </c>
      <c r="Q6" s="95">
        <v>17</v>
      </c>
      <c r="R6" s="95">
        <v>18</v>
      </c>
      <c r="S6" s="95">
        <v>19</v>
      </c>
      <c r="T6" s="95">
        <v>20</v>
      </c>
      <c r="U6" s="95">
        <v>21</v>
      </c>
      <c r="V6" s="95">
        <v>22</v>
      </c>
      <c r="W6" s="141">
        <v>23</v>
      </c>
      <c r="X6" s="95">
        <v>24</v>
      </c>
      <c r="Y6" s="95">
        <v>25</v>
      </c>
      <c r="Z6" s="139">
        <v>26</v>
      </c>
      <c r="AA6" s="95">
        <v>27</v>
      </c>
      <c r="AB6" s="95">
        <v>28</v>
      </c>
      <c r="AC6" s="95">
        <v>29</v>
      </c>
      <c r="AD6" s="95">
        <v>30</v>
      </c>
      <c r="AE6" s="39"/>
      <c r="AF6" s="39"/>
    </row>
    <row r="7" spans="1:32" ht="15" customHeight="1" x14ac:dyDescent="0.25">
      <c r="A7" s="139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2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2" ht="183.75" customHeight="1" x14ac:dyDescent="0.25">
      <c r="A9" s="5">
        <v>1</v>
      </c>
      <c r="B9" s="6" t="s">
        <v>133</v>
      </c>
      <c r="C9" s="12">
        <f t="shared" ref="C9:C28" si="0">SUM(D9:AD9)</f>
        <v>4</v>
      </c>
      <c r="D9" s="96">
        <v>2</v>
      </c>
      <c r="E9" s="96">
        <v>0</v>
      </c>
      <c r="F9" s="96">
        <v>0</v>
      </c>
      <c r="G9" s="96">
        <v>1</v>
      </c>
      <c r="H9" s="96">
        <v>1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6">
        <v>0</v>
      </c>
      <c r="P9" s="96">
        <v>0</v>
      </c>
      <c r="Q9" s="96">
        <v>0</v>
      </c>
      <c r="R9" s="96">
        <v>0</v>
      </c>
      <c r="S9" s="96">
        <v>0</v>
      </c>
      <c r="T9" s="96">
        <v>0</v>
      </c>
      <c r="U9" s="96">
        <v>0</v>
      </c>
      <c r="V9" s="96">
        <v>0</v>
      </c>
      <c r="W9" s="12">
        <v>0</v>
      </c>
      <c r="X9" s="96">
        <v>0</v>
      </c>
      <c r="Y9" s="96">
        <v>0</v>
      </c>
      <c r="Z9" s="12">
        <v>0</v>
      </c>
      <c r="AA9" s="96">
        <v>0</v>
      </c>
      <c r="AB9" s="96">
        <v>0</v>
      </c>
      <c r="AC9" s="96">
        <v>0</v>
      </c>
      <c r="AD9" s="96">
        <v>0</v>
      </c>
    </row>
    <row r="10" spans="1:32" ht="49.5" customHeight="1" x14ac:dyDescent="0.25">
      <c r="A10" s="5">
        <v>2</v>
      </c>
      <c r="B10" s="6" t="s">
        <v>14</v>
      </c>
      <c r="C10" s="12">
        <f t="shared" si="0"/>
        <v>255</v>
      </c>
      <c r="D10" s="96">
        <v>4</v>
      </c>
      <c r="E10" s="96">
        <v>20</v>
      </c>
      <c r="F10" s="96">
        <v>0</v>
      </c>
      <c r="G10" s="96">
        <v>5</v>
      </c>
      <c r="H10" s="96">
        <v>61</v>
      </c>
      <c r="I10" s="96">
        <v>6</v>
      </c>
      <c r="J10" s="96">
        <v>56</v>
      </c>
      <c r="K10" s="96">
        <v>6</v>
      </c>
      <c r="L10" s="96">
        <v>0</v>
      </c>
      <c r="M10" s="96">
        <v>0</v>
      </c>
      <c r="N10" s="96">
        <v>9</v>
      </c>
      <c r="O10" s="96">
        <v>5</v>
      </c>
      <c r="P10" s="96">
        <v>0</v>
      </c>
      <c r="Q10" s="96">
        <v>0</v>
      </c>
      <c r="R10" s="96">
        <v>0</v>
      </c>
      <c r="S10" s="96">
        <v>5</v>
      </c>
      <c r="T10" s="96">
        <v>4</v>
      </c>
      <c r="U10" s="96">
        <v>0</v>
      </c>
      <c r="V10" s="96">
        <v>18</v>
      </c>
      <c r="W10" s="12">
        <v>0</v>
      </c>
      <c r="X10" s="96">
        <v>0</v>
      </c>
      <c r="Y10" s="96">
        <v>35</v>
      </c>
      <c r="Z10" s="12">
        <v>5</v>
      </c>
      <c r="AA10" s="96">
        <v>6</v>
      </c>
      <c r="AB10" s="96">
        <v>5</v>
      </c>
      <c r="AC10" s="96">
        <v>2</v>
      </c>
      <c r="AD10" s="96">
        <v>3</v>
      </c>
    </row>
    <row r="11" spans="1:32" ht="61.5" customHeight="1" x14ac:dyDescent="0.25">
      <c r="A11" s="5">
        <v>3</v>
      </c>
      <c r="B11" s="6" t="s">
        <v>60</v>
      </c>
      <c r="C11" s="12">
        <f t="shared" si="0"/>
        <v>16</v>
      </c>
      <c r="D11" s="96">
        <v>2</v>
      </c>
      <c r="E11" s="96">
        <v>2</v>
      </c>
      <c r="F11" s="96">
        <v>0</v>
      </c>
      <c r="G11" s="96">
        <v>0</v>
      </c>
      <c r="H11" s="96">
        <v>5</v>
      </c>
      <c r="I11" s="96">
        <v>1</v>
      </c>
      <c r="J11" s="96">
        <v>0</v>
      </c>
      <c r="K11" s="96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6">
        <v>0</v>
      </c>
      <c r="S11" s="96">
        <v>0</v>
      </c>
      <c r="T11" s="96">
        <v>0</v>
      </c>
      <c r="U11" s="96">
        <v>0</v>
      </c>
      <c r="V11" s="96">
        <v>4</v>
      </c>
      <c r="W11" s="12">
        <v>0</v>
      </c>
      <c r="X11" s="96">
        <v>0</v>
      </c>
      <c r="Y11" s="96">
        <v>0</v>
      </c>
      <c r="Z11" s="12">
        <v>1</v>
      </c>
      <c r="AA11" s="96">
        <v>0</v>
      </c>
      <c r="AB11" s="96">
        <v>1</v>
      </c>
      <c r="AC11" s="96">
        <v>0</v>
      </c>
      <c r="AD11" s="96">
        <v>0</v>
      </c>
    </row>
    <row r="12" spans="1:32" ht="91.5" customHeight="1" x14ac:dyDescent="0.25">
      <c r="A12" s="5">
        <v>4</v>
      </c>
      <c r="B12" s="10" t="s">
        <v>98</v>
      </c>
      <c r="C12" s="12">
        <f t="shared" si="0"/>
        <v>100</v>
      </c>
      <c r="D12" s="96">
        <v>11</v>
      </c>
      <c r="E12" s="96">
        <v>6</v>
      </c>
      <c r="F12" s="96">
        <v>2</v>
      </c>
      <c r="G12" s="96">
        <v>1</v>
      </c>
      <c r="H12" s="96">
        <v>25</v>
      </c>
      <c r="I12" s="96">
        <v>1</v>
      </c>
      <c r="J12" s="96">
        <v>6</v>
      </c>
      <c r="K12" s="96">
        <v>7</v>
      </c>
      <c r="L12" s="96">
        <v>0</v>
      </c>
      <c r="M12" s="96">
        <v>0</v>
      </c>
      <c r="N12" s="96">
        <v>10</v>
      </c>
      <c r="O12" s="96">
        <v>2</v>
      </c>
      <c r="P12" s="96">
        <v>0</v>
      </c>
      <c r="Q12" s="96">
        <v>0</v>
      </c>
      <c r="R12" s="96">
        <v>3</v>
      </c>
      <c r="S12" s="96">
        <v>2</v>
      </c>
      <c r="T12" s="96">
        <v>5</v>
      </c>
      <c r="U12" s="96">
        <v>0</v>
      </c>
      <c r="V12" s="96">
        <v>7</v>
      </c>
      <c r="W12" s="12">
        <v>0</v>
      </c>
      <c r="X12" s="96">
        <v>0</v>
      </c>
      <c r="Y12" s="96">
        <v>0</v>
      </c>
      <c r="Z12" s="12">
        <v>4</v>
      </c>
      <c r="AA12" s="96">
        <v>6</v>
      </c>
      <c r="AB12" s="96">
        <v>2</v>
      </c>
      <c r="AC12" s="96">
        <v>0</v>
      </c>
      <c r="AD12" s="96">
        <v>0</v>
      </c>
    </row>
    <row r="13" spans="1:32" ht="36.75" customHeight="1" x14ac:dyDescent="0.25">
      <c r="A13" s="5">
        <v>5</v>
      </c>
      <c r="B13" s="6" t="s">
        <v>61</v>
      </c>
      <c r="C13" s="12">
        <f t="shared" si="0"/>
        <v>4</v>
      </c>
      <c r="D13" s="96">
        <v>0</v>
      </c>
      <c r="E13" s="96">
        <v>0</v>
      </c>
      <c r="F13" s="96">
        <v>0</v>
      </c>
      <c r="G13" s="96">
        <v>0</v>
      </c>
      <c r="H13" s="96">
        <v>3</v>
      </c>
      <c r="I13" s="96">
        <v>0</v>
      </c>
      <c r="J13" s="96">
        <v>0</v>
      </c>
      <c r="K13" s="96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6">
        <v>0</v>
      </c>
      <c r="S13" s="96">
        <v>0</v>
      </c>
      <c r="T13" s="96">
        <v>0</v>
      </c>
      <c r="U13" s="96">
        <v>0</v>
      </c>
      <c r="V13" s="96">
        <v>1</v>
      </c>
      <c r="W13" s="12">
        <v>0</v>
      </c>
      <c r="X13" s="96">
        <v>0</v>
      </c>
      <c r="Y13" s="96">
        <v>0</v>
      </c>
      <c r="Z13" s="12">
        <v>0</v>
      </c>
      <c r="AA13" s="96">
        <v>0</v>
      </c>
      <c r="AB13" s="96">
        <v>0</v>
      </c>
      <c r="AC13" s="96">
        <v>0</v>
      </c>
      <c r="AD13" s="96">
        <v>0</v>
      </c>
    </row>
    <row r="14" spans="1:32" ht="122.25" customHeight="1" x14ac:dyDescent="0.25">
      <c r="A14" s="5">
        <v>6</v>
      </c>
      <c r="B14" s="6" t="s">
        <v>134</v>
      </c>
      <c r="C14" s="12">
        <f t="shared" si="0"/>
        <v>1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6">
        <v>0</v>
      </c>
      <c r="S14" s="96">
        <v>0</v>
      </c>
      <c r="T14" s="96">
        <v>0</v>
      </c>
      <c r="U14" s="96">
        <v>0</v>
      </c>
      <c r="V14" s="96">
        <v>1</v>
      </c>
      <c r="W14" s="12">
        <v>0</v>
      </c>
      <c r="X14" s="96">
        <v>0</v>
      </c>
      <c r="Y14" s="96">
        <v>0</v>
      </c>
      <c r="Z14" s="12">
        <v>0</v>
      </c>
      <c r="AA14" s="96">
        <v>0</v>
      </c>
      <c r="AB14" s="96">
        <v>0</v>
      </c>
      <c r="AC14" s="96">
        <v>0</v>
      </c>
      <c r="AD14" s="96">
        <v>0</v>
      </c>
    </row>
    <row r="15" spans="1:32" ht="37.5" customHeight="1" x14ac:dyDescent="0.25">
      <c r="A15" s="5">
        <v>7</v>
      </c>
      <c r="B15" s="9" t="s">
        <v>50</v>
      </c>
      <c r="C15" s="12">
        <f t="shared" si="0"/>
        <v>0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0</v>
      </c>
      <c r="O15" s="96">
        <v>0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0</v>
      </c>
      <c r="W15" s="12">
        <v>0</v>
      </c>
      <c r="X15" s="96">
        <v>0</v>
      </c>
      <c r="Y15" s="96">
        <v>0</v>
      </c>
      <c r="Z15" s="12">
        <v>0</v>
      </c>
      <c r="AA15" s="96">
        <v>0</v>
      </c>
      <c r="AB15" s="96">
        <v>0</v>
      </c>
      <c r="AC15" s="96">
        <v>0</v>
      </c>
      <c r="AD15" s="96">
        <v>0</v>
      </c>
    </row>
    <row r="16" spans="1:32" ht="45.75" customHeight="1" x14ac:dyDescent="0.25">
      <c r="A16" s="5">
        <v>8</v>
      </c>
      <c r="B16" s="30" t="s">
        <v>51</v>
      </c>
      <c r="C16" s="12">
        <f t="shared" si="0"/>
        <v>12</v>
      </c>
      <c r="D16" s="96">
        <v>0</v>
      </c>
      <c r="E16" s="96">
        <v>0</v>
      </c>
      <c r="F16" s="96">
        <v>0</v>
      </c>
      <c r="G16" s="96">
        <v>0</v>
      </c>
      <c r="H16" s="96">
        <v>1</v>
      </c>
      <c r="I16" s="96">
        <v>0</v>
      </c>
      <c r="J16" s="96">
        <v>0</v>
      </c>
      <c r="K16" s="96">
        <v>0</v>
      </c>
      <c r="L16" s="96">
        <v>0</v>
      </c>
      <c r="M16" s="96">
        <v>0</v>
      </c>
      <c r="N16" s="96">
        <v>2</v>
      </c>
      <c r="O16" s="96">
        <v>0</v>
      </c>
      <c r="P16" s="96">
        <v>0</v>
      </c>
      <c r="Q16" s="96">
        <v>0</v>
      </c>
      <c r="R16" s="96">
        <v>0</v>
      </c>
      <c r="S16" s="96">
        <v>0</v>
      </c>
      <c r="T16" s="96">
        <v>0</v>
      </c>
      <c r="U16" s="96">
        <v>0</v>
      </c>
      <c r="V16" s="96">
        <v>0</v>
      </c>
      <c r="W16" s="12">
        <v>0</v>
      </c>
      <c r="X16" s="96">
        <v>0</v>
      </c>
      <c r="Y16" s="96">
        <v>0</v>
      </c>
      <c r="Z16" s="12">
        <v>4</v>
      </c>
      <c r="AA16" s="96">
        <v>5</v>
      </c>
      <c r="AB16" s="96">
        <v>0</v>
      </c>
      <c r="AC16" s="96">
        <v>0</v>
      </c>
      <c r="AD16" s="96">
        <v>0</v>
      </c>
    </row>
    <row r="17" spans="1:32" ht="45" x14ac:dyDescent="0.25">
      <c r="A17" s="5">
        <v>9</v>
      </c>
      <c r="B17" s="30" t="s">
        <v>157</v>
      </c>
      <c r="C17" s="12">
        <f t="shared" si="0"/>
        <v>1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  <c r="M17" s="96">
        <v>0</v>
      </c>
      <c r="N17" s="96">
        <v>1</v>
      </c>
      <c r="O17" s="96">
        <v>0</v>
      </c>
      <c r="P17" s="96">
        <v>0</v>
      </c>
      <c r="Q17" s="96">
        <v>0</v>
      </c>
      <c r="R17" s="96">
        <v>0</v>
      </c>
      <c r="S17" s="96">
        <v>0</v>
      </c>
      <c r="T17" s="96">
        <v>0</v>
      </c>
      <c r="U17" s="96">
        <v>0</v>
      </c>
      <c r="V17" s="96">
        <v>0</v>
      </c>
      <c r="W17" s="12">
        <v>0</v>
      </c>
      <c r="X17" s="96">
        <v>0</v>
      </c>
      <c r="Y17" s="96">
        <v>0</v>
      </c>
      <c r="Z17" s="12">
        <v>0</v>
      </c>
      <c r="AA17" s="96">
        <v>0</v>
      </c>
      <c r="AB17" s="96">
        <v>0</v>
      </c>
      <c r="AC17" s="96">
        <v>0</v>
      </c>
      <c r="AD17" s="96">
        <v>0</v>
      </c>
    </row>
    <row r="18" spans="1:32" ht="46.5" customHeight="1" x14ac:dyDescent="0.25">
      <c r="A18" s="5">
        <v>10</v>
      </c>
      <c r="B18" s="22" t="s">
        <v>144</v>
      </c>
      <c r="C18" s="12">
        <f t="shared" si="0"/>
        <v>0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6">
        <v>0</v>
      </c>
      <c r="T18" s="96">
        <v>0</v>
      </c>
      <c r="U18" s="96">
        <v>0</v>
      </c>
      <c r="V18" s="96">
        <v>0</v>
      </c>
      <c r="W18" s="12">
        <v>0</v>
      </c>
      <c r="X18" s="96">
        <v>0</v>
      </c>
      <c r="Y18" s="96">
        <v>0</v>
      </c>
      <c r="Z18" s="12">
        <v>0</v>
      </c>
      <c r="AA18" s="96">
        <v>0</v>
      </c>
      <c r="AB18" s="96">
        <v>0</v>
      </c>
      <c r="AC18" s="96">
        <v>0</v>
      </c>
      <c r="AD18" s="96">
        <v>0</v>
      </c>
    </row>
    <row r="19" spans="1:32" ht="30" x14ac:dyDescent="0.25">
      <c r="A19" s="5">
        <v>11</v>
      </c>
      <c r="B19" s="9" t="s">
        <v>145</v>
      </c>
      <c r="C19" s="12">
        <f t="shared" si="0"/>
        <v>0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12">
        <v>0</v>
      </c>
      <c r="X19" s="96">
        <v>0</v>
      </c>
      <c r="Y19" s="96">
        <v>0</v>
      </c>
      <c r="Z19" s="12">
        <v>0</v>
      </c>
      <c r="AA19" s="96">
        <v>0</v>
      </c>
      <c r="AB19" s="96">
        <v>0</v>
      </c>
      <c r="AC19" s="96">
        <v>0</v>
      </c>
      <c r="AD19" s="96">
        <v>0</v>
      </c>
    </row>
    <row r="20" spans="1:32" ht="34.5" customHeight="1" x14ac:dyDescent="0.25">
      <c r="A20" s="5">
        <v>12</v>
      </c>
      <c r="B20" s="6" t="s">
        <v>135</v>
      </c>
      <c r="C20" s="12">
        <f t="shared" si="0"/>
        <v>8</v>
      </c>
      <c r="D20" s="96">
        <v>0</v>
      </c>
      <c r="E20" s="96">
        <v>0</v>
      </c>
      <c r="F20" s="96">
        <v>0</v>
      </c>
      <c r="G20" s="96">
        <v>0</v>
      </c>
      <c r="H20" s="96">
        <v>1</v>
      </c>
      <c r="I20" s="96">
        <v>0</v>
      </c>
      <c r="J20" s="96">
        <v>1</v>
      </c>
      <c r="K20" s="96">
        <v>1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96">
        <v>0</v>
      </c>
      <c r="R20" s="96">
        <v>0</v>
      </c>
      <c r="S20" s="96">
        <v>0</v>
      </c>
      <c r="T20" s="96">
        <v>0</v>
      </c>
      <c r="U20" s="96">
        <v>0</v>
      </c>
      <c r="V20" s="96">
        <v>2</v>
      </c>
      <c r="W20" s="12">
        <v>0</v>
      </c>
      <c r="X20" s="96">
        <v>0</v>
      </c>
      <c r="Y20" s="96">
        <v>1</v>
      </c>
      <c r="Z20" s="12">
        <v>0</v>
      </c>
      <c r="AA20" s="96">
        <v>0</v>
      </c>
      <c r="AB20" s="96">
        <v>1</v>
      </c>
      <c r="AC20" s="96">
        <v>1</v>
      </c>
      <c r="AD20" s="96">
        <v>0</v>
      </c>
    </row>
    <row r="21" spans="1:32" ht="33" customHeight="1" x14ac:dyDescent="0.25">
      <c r="A21" s="5">
        <v>13</v>
      </c>
      <c r="B21" s="6" t="s">
        <v>182</v>
      </c>
      <c r="C21" s="12">
        <f t="shared" si="0"/>
        <v>1</v>
      </c>
      <c r="D21" s="96">
        <v>0</v>
      </c>
      <c r="E21" s="96">
        <v>0</v>
      </c>
      <c r="F21" s="96">
        <v>0</v>
      </c>
      <c r="G21" s="96">
        <v>0</v>
      </c>
      <c r="H21" s="96">
        <v>0</v>
      </c>
      <c r="I21" s="96">
        <v>0</v>
      </c>
      <c r="J21" s="96">
        <v>0</v>
      </c>
      <c r="K21" s="96">
        <v>0</v>
      </c>
      <c r="L21" s="96">
        <v>0</v>
      </c>
      <c r="M21" s="96">
        <v>0</v>
      </c>
      <c r="N21" s="96">
        <v>0</v>
      </c>
      <c r="O21" s="96">
        <v>0</v>
      </c>
      <c r="P21" s="96">
        <v>0</v>
      </c>
      <c r="Q21" s="96">
        <v>0</v>
      </c>
      <c r="R21" s="96">
        <v>0</v>
      </c>
      <c r="S21" s="96">
        <v>0</v>
      </c>
      <c r="T21" s="96">
        <v>0</v>
      </c>
      <c r="U21" s="96">
        <v>0</v>
      </c>
      <c r="V21" s="96">
        <v>1</v>
      </c>
      <c r="W21" s="12">
        <v>0</v>
      </c>
      <c r="X21" s="96">
        <v>0</v>
      </c>
      <c r="Y21" s="96">
        <v>0</v>
      </c>
      <c r="Z21" s="12">
        <v>0</v>
      </c>
      <c r="AA21" s="96">
        <v>0</v>
      </c>
      <c r="AB21" s="96">
        <v>0</v>
      </c>
      <c r="AC21" s="96">
        <v>0</v>
      </c>
      <c r="AD21" s="96">
        <v>0</v>
      </c>
    </row>
    <row r="22" spans="1:32" ht="45" x14ac:dyDescent="0.25">
      <c r="A22" s="5">
        <v>14</v>
      </c>
      <c r="B22" s="9" t="s">
        <v>150</v>
      </c>
      <c r="C22" s="12">
        <f t="shared" si="0"/>
        <v>0</v>
      </c>
      <c r="D22" s="96">
        <v>0</v>
      </c>
      <c r="E22" s="96">
        <v>0</v>
      </c>
      <c r="F22" s="96">
        <v>0</v>
      </c>
      <c r="G22" s="96">
        <v>0</v>
      </c>
      <c r="H22" s="96">
        <v>0</v>
      </c>
      <c r="I22" s="96">
        <v>0</v>
      </c>
      <c r="J22" s="96">
        <v>0</v>
      </c>
      <c r="K22" s="96">
        <v>0</v>
      </c>
      <c r="L22" s="96">
        <v>0</v>
      </c>
      <c r="M22" s="96">
        <v>0</v>
      </c>
      <c r="N22" s="96">
        <v>0</v>
      </c>
      <c r="O22" s="96">
        <v>0</v>
      </c>
      <c r="P22" s="96">
        <v>0</v>
      </c>
      <c r="Q22" s="96">
        <v>0</v>
      </c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12">
        <v>0</v>
      </c>
      <c r="X22" s="96">
        <v>0</v>
      </c>
      <c r="Y22" s="96">
        <v>0</v>
      </c>
      <c r="Z22" s="12">
        <v>0</v>
      </c>
      <c r="AA22" s="96">
        <v>0</v>
      </c>
      <c r="AB22" s="96">
        <v>0</v>
      </c>
      <c r="AC22" s="96">
        <v>0</v>
      </c>
      <c r="AD22" s="96">
        <v>0</v>
      </c>
    </row>
    <row r="23" spans="1:32" ht="47.25" customHeight="1" x14ac:dyDescent="0.25">
      <c r="A23" s="5">
        <v>15</v>
      </c>
      <c r="B23" s="6" t="s">
        <v>151</v>
      </c>
      <c r="C23" s="12">
        <f t="shared" si="0"/>
        <v>85</v>
      </c>
      <c r="D23" s="96">
        <v>6</v>
      </c>
      <c r="E23" s="96">
        <v>0</v>
      </c>
      <c r="F23" s="96">
        <v>3</v>
      </c>
      <c r="G23" s="96">
        <v>8</v>
      </c>
      <c r="H23" s="96">
        <v>20</v>
      </c>
      <c r="I23" s="96">
        <v>1</v>
      </c>
      <c r="J23" s="96">
        <v>1</v>
      </c>
      <c r="K23" s="96">
        <v>1</v>
      </c>
      <c r="L23" s="96">
        <v>0</v>
      </c>
      <c r="M23" s="96">
        <v>0</v>
      </c>
      <c r="N23" s="96">
        <v>22</v>
      </c>
      <c r="O23" s="96">
        <v>0</v>
      </c>
      <c r="P23" s="96">
        <v>0</v>
      </c>
      <c r="Q23" s="96">
        <v>0</v>
      </c>
      <c r="R23" s="96">
        <v>0</v>
      </c>
      <c r="S23" s="96">
        <v>0</v>
      </c>
      <c r="T23" s="96">
        <v>0</v>
      </c>
      <c r="U23" s="96">
        <v>0</v>
      </c>
      <c r="V23" s="96">
        <v>13</v>
      </c>
      <c r="W23" s="12">
        <v>0</v>
      </c>
      <c r="X23" s="96">
        <v>0</v>
      </c>
      <c r="Y23" s="96">
        <v>1</v>
      </c>
      <c r="Z23" s="12">
        <v>6</v>
      </c>
      <c r="AA23" s="96">
        <v>1</v>
      </c>
      <c r="AB23" s="96">
        <v>0</v>
      </c>
      <c r="AC23" s="96">
        <v>2</v>
      </c>
      <c r="AD23" s="96">
        <v>0</v>
      </c>
    </row>
    <row r="24" spans="1:32" ht="33" customHeight="1" x14ac:dyDescent="0.25">
      <c r="A24" s="5">
        <v>16</v>
      </c>
      <c r="B24" s="6" t="s">
        <v>152</v>
      </c>
      <c r="C24" s="12">
        <f t="shared" si="0"/>
        <v>27</v>
      </c>
      <c r="D24" s="96">
        <v>0</v>
      </c>
      <c r="E24" s="96">
        <v>0</v>
      </c>
      <c r="F24" s="96">
        <v>4</v>
      </c>
      <c r="G24" s="96">
        <v>2</v>
      </c>
      <c r="H24" s="96">
        <v>0</v>
      </c>
      <c r="I24" s="96">
        <v>1</v>
      </c>
      <c r="J24" s="96">
        <v>2</v>
      </c>
      <c r="K24" s="96">
        <v>4</v>
      </c>
      <c r="L24" s="96">
        <v>0</v>
      </c>
      <c r="M24" s="96">
        <v>0</v>
      </c>
      <c r="N24" s="96">
        <v>4</v>
      </c>
      <c r="O24" s="96">
        <v>2</v>
      </c>
      <c r="P24" s="96">
        <v>0</v>
      </c>
      <c r="Q24" s="96">
        <v>0</v>
      </c>
      <c r="R24" s="96">
        <v>2</v>
      </c>
      <c r="S24" s="96">
        <v>0</v>
      </c>
      <c r="T24" s="96">
        <v>0</v>
      </c>
      <c r="U24" s="96">
        <v>0</v>
      </c>
      <c r="V24" s="96">
        <v>2</v>
      </c>
      <c r="W24" s="12">
        <v>0</v>
      </c>
      <c r="X24" s="96">
        <v>0</v>
      </c>
      <c r="Y24" s="96">
        <v>2</v>
      </c>
      <c r="Z24" s="12">
        <v>0</v>
      </c>
      <c r="AA24" s="96">
        <v>2</v>
      </c>
      <c r="AB24" s="96">
        <v>0</v>
      </c>
      <c r="AC24" s="96">
        <v>0</v>
      </c>
      <c r="AD24" s="96">
        <v>0</v>
      </c>
    </row>
    <row r="25" spans="1:32" ht="33" customHeight="1" x14ac:dyDescent="0.25">
      <c r="A25" s="5">
        <v>17</v>
      </c>
      <c r="B25" s="6" t="s">
        <v>174</v>
      </c>
      <c r="C25" s="12">
        <f t="shared" si="0"/>
        <v>0</v>
      </c>
      <c r="D25" s="96">
        <v>0</v>
      </c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6">
        <v>0</v>
      </c>
      <c r="U25" s="96">
        <v>0</v>
      </c>
      <c r="V25" s="96">
        <v>0</v>
      </c>
      <c r="W25" s="12">
        <v>0</v>
      </c>
      <c r="X25" s="96">
        <v>0</v>
      </c>
      <c r="Y25" s="96">
        <v>0</v>
      </c>
      <c r="Z25" s="12">
        <v>0</v>
      </c>
      <c r="AA25" s="96">
        <v>0</v>
      </c>
      <c r="AB25" s="96">
        <v>0</v>
      </c>
      <c r="AC25" s="96">
        <v>0</v>
      </c>
      <c r="AD25" s="96">
        <v>0</v>
      </c>
    </row>
    <row r="26" spans="1:32" ht="33" customHeight="1" x14ac:dyDescent="0.25">
      <c r="A26" s="5">
        <v>18</v>
      </c>
      <c r="B26" s="6" t="s">
        <v>183</v>
      </c>
      <c r="C26" s="12">
        <f t="shared" si="0"/>
        <v>1</v>
      </c>
      <c r="D26" s="96">
        <v>0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1</v>
      </c>
      <c r="W26" s="12">
        <v>0</v>
      </c>
      <c r="X26" s="96">
        <v>0</v>
      </c>
      <c r="Y26" s="96">
        <v>0</v>
      </c>
      <c r="Z26" s="12">
        <v>0</v>
      </c>
      <c r="AA26" s="96">
        <v>0</v>
      </c>
      <c r="AB26" s="96">
        <v>0</v>
      </c>
      <c r="AC26" s="96">
        <v>0</v>
      </c>
      <c r="AD26" s="96">
        <v>0</v>
      </c>
    </row>
    <row r="27" spans="1:32" ht="33" customHeight="1" x14ac:dyDescent="0.25">
      <c r="A27" s="5">
        <v>19</v>
      </c>
      <c r="B27" s="6" t="s">
        <v>218</v>
      </c>
      <c r="C27" s="12">
        <f t="shared" si="0"/>
        <v>1309</v>
      </c>
      <c r="D27" s="96">
        <v>101</v>
      </c>
      <c r="E27" s="96">
        <v>60</v>
      </c>
      <c r="F27" s="96">
        <v>119</v>
      </c>
      <c r="G27" s="96">
        <v>197</v>
      </c>
      <c r="H27" s="96">
        <v>135</v>
      </c>
      <c r="I27" s="96">
        <v>33</v>
      </c>
      <c r="J27" s="96">
        <v>75</v>
      </c>
      <c r="K27" s="96">
        <v>79</v>
      </c>
      <c r="L27" s="96">
        <v>1</v>
      </c>
      <c r="M27" s="96">
        <v>0</v>
      </c>
      <c r="N27" s="96">
        <v>83</v>
      </c>
      <c r="O27" s="96">
        <v>37</v>
      </c>
      <c r="P27" s="96">
        <v>0</v>
      </c>
      <c r="Q27" s="96">
        <v>1</v>
      </c>
      <c r="R27" s="96">
        <v>48</v>
      </c>
      <c r="S27" s="96">
        <v>16</v>
      </c>
      <c r="T27" s="96">
        <v>52</v>
      </c>
      <c r="U27" s="96">
        <v>1</v>
      </c>
      <c r="V27" s="96">
        <v>73</v>
      </c>
      <c r="W27" s="12">
        <v>7</v>
      </c>
      <c r="X27" s="96">
        <v>6</v>
      </c>
      <c r="Y27" s="96">
        <v>48</v>
      </c>
      <c r="Z27" s="12">
        <v>19</v>
      </c>
      <c r="AA27" s="96">
        <v>45</v>
      </c>
      <c r="AB27" s="96">
        <v>33</v>
      </c>
      <c r="AC27" s="96">
        <v>38</v>
      </c>
      <c r="AD27" s="96">
        <v>2</v>
      </c>
    </row>
    <row r="28" spans="1:32" ht="33" customHeight="1" x14ac:dyDescent="0.25">
      <c r="A28" s="5">
        <v>20</v>
      </c>
      <c r="B28" s="6" t="s">
        <v>242</v>
      </c>
      <c r="C28" s="12">
        <f t="shared" si="0"/>
        <v>0</v>
      </c>
      <c r="D28" s="96">
        <v>0</v>
      </c>
      <c r="E28" s="96"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  <c r="K28" s="96">
        <v>0</v>
      </c>
      <c r="L28" s="96">
        <v>0</v>
      </c>
      <c r="M28" s="96">
        <v>0</v>
      </c>
      <c r="N28" s="96">
        <v>0</v>
      </c>
      <c r="O28" s="96">
        <v>0</v>
      </c>
      <c r="P28" s="96">
        <v>0</v>
      </c>
      <c r="Q28" s="96">
        <v>0</v>
      </c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12">
        <v>0</v>
      </c>
      <c r="X28" s="96">
        <v>0</v>
      </c>
      <c r="Y28" s="96">
        <v>0</v>
      </c>
      <c r="Z28" s="12">
        <v>0</v>
      </c>
      <c r="AA28" s="96">
        <v>0</v>
      </c>
      <c r="AB28" s="96">
        <v>0</v>
      </c>
      <c r="AC28" s="96">
        <v>0</v>
      </c>
      <c r="AD28" s="96">
        <v>0</v>
      </c>
    </row>
    <row r="29" spans="1:32" s="11" customFormat="1" x14ac:dyDescent="0.25">
      <c r="A29" s="26">
        <v>20</v>
      </c>
      <c r="B29" s="7" t="s">
        <v>25</v>
      </c>
      <c r="C29" s="15">
        <f>SUM(C9:C28)</f>
        <v>1824</v>
      </c>
      <c r="D29" s="97">
        <f>SUM(D9:D28)</f>
        <v>126</v>
      </c>
      <c r="E29" s="97">
        <f t="shared" ref="E29:AD29" si="1">SUM(E9:E28)</f>
        <v>88</v>
      </c>
      <c r="F29" s="97">
        <f t="shared" si="1"/>
        <v>128</v>
      </c>
      <c r="G29" s="97">
        <f t="shared" si="1"/>
        <v>214</v>
      </c>
      <c r="H29" s="97">
        <f t="shared" si="1"/>
        <v>252</v>
      </c>
      <c r="I29" s="97">
        <f t="shared" si="1"/>
        <v>43</v>
      </c>
      <c r="J29" s="97">
        <f t="shared" si="1"/>
        <v>141</v>
      </c>
      <c r="K29" s="97">
        <f t="shared" si="1"/>
        <v>98</v>
      </c>
      <c r="L29" s="97">
        <f t="shared" si="1"/>
        <v>1</v>
      </c>
      <c r="M29" s="97">
        <f t="shared" si="1"/>
        <v>0</v>
      </c>
      <c r="N29" s="97">
        <f t="shared" si="1"/>
        <v>131</v>
      </c>
      <c r="O29" s="97">
        <f t="shared" si="1"/>
        <v>46</v>
      </c>
      <c r="P29" s="97">
        <f t="shared" si="1"/>
        <v>0</v>
      </c>
      <c r="Q29" s="97">
        <f t="shared" si="1"/>
        <v>1</v>
      </c>
      <c r="R29" s="97">
        <f t="shared" si="1"/>
        <v>53</v>
      </c>
      <c r="S29" s="97">
        <f t="shared" si="1"/>
        <v>23</v>
      </c>
      <c r="T29" s="97">
        <f t="shared" si="1"/>
        <v>61</v>
      </c>
      <c r="U29" s="97">
        <f t="shared" si="1"/>
        <v>1</v>
      </c>
      <c r="V29" s="97">
        <f t="shared" si="1"/>
        <v>123</v>
      </c>
      <c r="W29" s="15">
        <f t="shared" si="1"/>
        <v>7</v>
      </c>
      <c r="X29" s="97">
        <f t="shared" si="1"/>
        <v>6</v>
      </c>
      <c r="Y29" s="97">
        <f t="shared" si="1"/>
        <v>87</v>
      </c>
      <c r="Z29" s="15">
        <f t="shared" si="1"/>
        <v>39</v>
      </c>
      <c r="AA29" s="97">
        <f t="shared" si="1"/>
        <v>65</v>
      </c>
      <c r="AB29" s="97">
        <f t="shared" si="1"/>
        <v>42</v>
      </c>
      <c r="AC29" s="97">
        <f t="shared" si="1"/>
        <v>43</v>
      </c>
      <c r="AD29" s="97">
        <f t="shared" si="1"/>
        <v>5</v>
      </c>
      <c r="AE29" s="39"/>
      <c r="AF29" s="36"/>
    </row>
    <row r="30" spans="1:32" ht="15" customHeight="1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2" ht="89.25" customHeight="1" x14ac:dyDescent="0.25">
      <c r="A31" s="5">
        <v>21</v>
      </c>
      <c r="B31" s="10" t="s">
        <v>102</v>
      </c>
      <c r="C31" s="12">
        <f>SUM(D31:AD31)</f>
        <v>34</v>
      </c>
      <c r="D31" s="96">
        <v>3</v>
      </c>
      <c r="E31" s="96">
        <v>1</v>
      </c>
      <c r="F31" s="96">
        <v>0</v>
      </c>
      <c r="G31" s="96">
        <v>4</v>
      </c>
      <c r="H31" s="96">
        <v>8</v>
      </c>
      <c r="I31" s="96">
        <v>1</v>
      </c>
      <c r="J31" s="96">
        <v>9</v>
      </c>
      <c r="K31" s="96">
        <v>5</v>
      </c>
      <c r="L31" s="96">
        <v>0</v>
      </c>
      <c r="M31" s="96">
        <v>0</v>
      </c>
      <c r="N31" s="96">
        <v>0</v>
      </c>
      <c r="O31" s="96">
        <v>0</v>
      </c>
      <c r="P31" s="96">
        <v>0</v>
      </c>
      <c r="Q31" s="96">
        <v>0</v>
      </c>
      <c r="R31" s="96">
        <v>0</v>
      </c>
      <c r="S31" s="96">
        <v>0</v>
      </c>
      <c r="T31" s="96">
        <v>0</v>
      </c>
      <c r="U31" s="96">
        <v>0</v>
      </c>
      <c r="V31" s="96">
        <v>0</v>
      </c>
      <c r="W31" s="12">
        <v>0</v>
      </c>
      <c r="X31" s="96">
        <v>0</v>
      </c>
      <c r="Y31" s="96">
        <v>3</v>
      </c>
      <c r="Z31" s="12">
        <v>0</v>
      </c>
      <c r="AA31" s="96">
        <v>0</v>
      </c>
      <c r="AB31" s="96">
        <v>0</v>
      </c>
      <c r="AC31" s="96">
        <v>0</v>
      </c>
      <c r="AD31" s="96">
        <v>0</v>
      </c>
    </row>
    <row r="32" spans="1:32" s="11" customFormat="1" x14ac:dyDescent="0.25">
      <c r="A32" s="26">
        <v>1</v>
      </c>
      <c r="B32" s="7" t="s">
        <v>25</v>
      </c>
      <c r="C32" s="15">
        <f>SUM(C31)</f>
        <v>34</v>
      </c>
      <c r="D32" s="97">
        <f t="shared" ref="D32:AC32" si="2">SUM(D31)</f>
        <v>3</v>
      </c>
      <c r="E32" s="97">
        <f t="shared" si="2"/>
        <v>1</v>
      </c>
      <c r="F32" s="97">
        <f t="shared" si="2"/>
        <v>0</v>
      </c>
      <c r="G32" s="97">
        <f t="shared" si="2"/>
        <v>4</v>
      </c>
      <c r="H32" s="97">
        <f t="shared" si="2"/>
        <v>8</v>
      </c>
      <c r="I32" s="97">
        <f t="shared" si="2"/>
        <v>1</v>
      </c>
      <c r="J32" s="97">
        <f t="shared" si="2"/>
        <v>9</v>
      </c>
      <c r="K32" s="97">
        <f t="shared" si="2"/>
        <v>5</v>
      </c>
      <c r="L32" s="97">
        <f t="shared" si="2"/>
        <v>0</v>
      </c>
      <c r="M32" s="97">
        <f t="shared" si="2"/>
        <v>0</v>
      </c>
      <c r="N32" s="97">
        <f t="shared" si="2"/>
        <v>0</v>
      </c>
      <c r="O32" s="97">
        <f t="shared" si="2"/>
        <v>0</v>
      </c>
      <c r="P32" s="97">
        <f t="shared" si="2"/>
        <v>0</v>
      </c>
      <c r="Q32" s="97">
        <f t="shared" si="2"/>
        <v>0</v>
      </c>
      <c r="R32" s="97">
        <f t="shared" si="2"/>
        <v>0</v>
      </c>
      <c r="S32" s="97">
        <f t="shared" si="2"/>
        <v>0</v>
      </c>
      <c r="T32" s="97">
        <f t="shared" si="2"/>
        <v>0</v>
      </c>
      <c r="U32" s="97">
        <f>SUM(U31)</f>
        <v>0</v>
      </c>
      <c r="V32" s="97">
        <f t="shared" si="2"/>
        <v>0</v>
      </c>
      <c r="W32" s="15">
        <f>SUM(W31)</f>
        <v>0</v>
      </c>
      <c r="X32" s="97">
        <f>SUM(X31)</f>
        <v>0</v>
      </c>
      <c r="Y32" s="97">
        <f t="shared" si="2"/>
        <v>3</v>
      </c>
      <c r="Z32" s="15">
        <f t="shared" si="2"/>
        <v>0</v>
      </c>
      <c r="AA32" s="97">
        <f t="shared" si="2"/>
        <v>0</v>
      </c>
      <c r="AB32" s="97">
        <f t="shared" si="2"/>
        <v>0</v>
      </c>
      <c r="AC32" s="97">
        <f t="shared" si="2"/>
        <v>0</v>
      </c>
      <c r="AD32" s="97">
        <f>SUM(AD31)</f>
        <v>0</v>
      </c>
      <c r="AE32" s="39"/>
      <c r="AF32" s="36"/>
    </row>
    <row r="33" spans="1:32" ht="15" customHeight="1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2" ht="45.75" customHeight="1" x14ac:dyDescent="0.25">
      <c r="A34" s="5">
        <v>22</v>
      </c>
      <c r="B34" s="10" t="s">
        <v>96</v>
      </c>
      <c r="C34" s="12">
        <f>SUM(D34:AD34)</f>
        <v>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6">
        <v>0</v>
      </c>
      <c r="M34" s="96">
        <v>0</v>
      </c>
      <c r="N34" s="98">
        <v>0</v>
      </c>
      <c r="O34" s="98">
        <v>0</v>
      </c>
      <c r="P34" s="96">
        <v>0</v>
      </c>
      <c r="Q34" s="96">
        <v>0</v>
      </c>
      <c r="R34" s="98">
        <v>0</v>
      </c>
      <c r="S34" s="98">
        <v>0</v>
      </c>
      <c r="T34" s="98">
        <v>0</v>
      </c>
      <c r="U34" s="96">
        <v>0</v>
      </c>
      <c r="V34" s="98">
        <v>0</v>
      </c>
      <c r="W34" s="12">
        <v>0</v>
      </c>
      <c r="X34" s="96">
        <v>0</v>
      </c>
      <c r="Y34" s="98">
        <v>0</v>
      </c>
      <c r="Z34" s="13">
        <v>0</v>
      </c>
      <c r="AA34" s="98">
        <v>0</v>
      </c>
      <c r="AB34" s="98">
        <v>0</v>
      </c>
      <c r="AC34" s="98">
        <v>0</v>
      </c>
      <c r="AD34" s="96">
        <v>0</v>
      </c>
    </row>
    <row r="35" spans="1:32" ht="90.75" customHeight="1" x14ac:dyDescent="0.25">
      <c r="A35" s="5">
        <v>23</v>
      </c>
      <c r="B35" s="10" t="s">
        <v>97</v>
      </c>
      <c r="C35" s="12">
        <f>SUM(D35:AD35)</f>
        <v>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6">
        <v>0</v>
      </c>
      <c r="M35" s="96">
        <v>0</v>
      </c>
      <c r="N35" s="98">
        <v>0</v>
      </c>
      <c r="O35" s="98">
        <v>0</v>
      </c>
      <c r="P35" s="96">
        <v>0</v>
      </c>
      <c r="Q35" s="96">
        <v>0</v>
      </c>
      <c r="R35" s="98">
        <v>0</v>
      </c>
      <c r="S35" s="98">
        <v>0</v>
      </c>
      <c r="T35" s="98">
        <v>0</v>
      </c>
      <c r="U35" s="96">
        <v>0</v>
      </c>
      <c r="V35" s="98">
        <v>0</v>
      </c>
      <c r="W35" s="12">
        <v>0</v>
      </c>
      <c r="X35" s="96">
        <v>0</v>
      </c>
      <c r="Y35" s="98">
        <v>0</v>
      </c>
      <c r="Z35" s="13">
        <v>0</v>
      </c>
      <c r="AA35" s="98">
        <v>0</v>
      </c>
      <c r="AB35" s="98">
        <v>0</v>
      </c>
      <c r="AC35" s="98">
        <v>0</v>
      </c>
      <c r="AD35" s="96">
        <v>0</v>
      </c>
    </row>
    <row r="36" spans="1:32" ht="74.25" customHeight="1" x14ac:dyDescent="0.25">
      <c r="A36" s="5">
        <v>24</v>
      </c>
      <c r="B36" s="10" t="s">
        <v>136</v>
      </c>
      <c r="C36" s="12">
        <f>SUM(D36:AD36)</f>
        <v>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6">
        <v>0</v>
      </c>
      <c r="M36" s="96">
        <v>0</v>
      </c>
      <c r="N36" s="98">
        <v>0</v>
      </c>
      <c r="O36" s="98">
        <v>0</v>
      </c>
      <c r="P36" s="96">
        <v>0</v>
      </c>
      <c r="Q36" s="96">
        <v>0</v>
      </c>
      <c r="R36" s="98">
        <v>0</v>
      </c>
      <c r="S36" s="98">
        <v>0</v>
      </c>
      <c r="T36" s="98">
        <v>0</v>
      </c>
      <c r="U36" s="96">
        <v>0</v>
      </c>
      <c r="V36" s="98">
        <v>0</v>
      </c>
      <c r="W36" s="12">
        <v>0</v>
      </c>
      <c r="X36" s="96">
        <v>0</v>
      </c>
      <c r="Y36" s="98">
        <v>0</v>
      </c>
      <c r="Z36" s="13">
        <v>0</v>
      </c>
      <c r="AA36" s="98">
        <v>0</v>
      </c>
      <c r="AB36" s="98">
        <v>0</v>
      </c>
      <c r="AC36" s="98">
        <v>0</v>
      </c>
      <c r="AD36" s="96">
        <v>0</v>
      </c>
    </row>
    <row r="37" spans="1:32" ht="30" x14ac:dyDescent="0.25">
      <c r="A37" s="5">
        <v>25</v>
      </c>
      <c r="B37" s="8" t="s">
        <v>77</v>
      </c>
      <c r="C37" s="12">
        <f>SUM(D37:AD37)</f>
        <v>0</v>
      </c>
      <c r="D37" s="98">
        <v>0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>
        <v>0</v>
      </c>
      <c r="L37" s="96">
        <v>0</v>
      </c>
      <c r="M37" s="96">
        <v>0</v>
      </c>
      <c r="N37" s="98">
        <v>0</v>
      </c>
      <c r="O37" s="98">
        <v>0</v>
      </c>
      <c r="P37" s="96">
        <v>0</v>
      </c>
      <c r="Q37" s="96">
        <v>0</v>
      </c>
      <c r="R37" s="98">
        <v>0</v>
      </c>
      <c r="S37" s="98">
        <v>0</v>
      </c>
      <c r="T37" s="98">
        <v>0</v>
      </c>
      <c r="U37" s="96">
        <v>0</v>
      </c>
      <c r="V37" s="98">
        <v>0</v>
      </c>
      <c r="W37" s="12">
        <v>0</v>
      </c>
      <c r="X37" s="96">
        <v>0</v>
      </c>
      <c r="Y37" s="98">
        <v>0</v>
      </c>
      <c r="Z37" s="13">
        <v>0</v>
      </c>
      <c r="AA37" s="98">
        <v>0</v>
      </c>
      <c r="AB37" s="98">
        <v>0</v>
      </c>
      <c r="AC37" s="98">
        <v>0</v>
      </c>
      <c r="AD37" s="96">
        <v>0</v>
      </c>
    </row>
    <row r="38" spans="1:32" ht="62.25" customHeight="1" x14ac:dyDescent="0.25">
      <c r="A38" s="5">
        <v>26</v>
      </c>
      <c r="B38" s="10" t="s">
        <v>137</v>
      </c>
      <c r="C38" s="12">
        <f>SUM(D38:AD38)</f>
        <v>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6">
        <v>0</v>
      </c>
      <c r="M38" s="96">
        <v>0</v>
      </c>
      <c r="N38" s="98">
        <v>0</v>
      </c>
      <c r="O38" s="98">
        <v>0</v>
      </c>
      <c r="P38" s="96">
        <v>0</v>
      </c>
      <c r="Q38" s="96">
        <v>0</v>
      </c>
      <c r="R38" s="98">
        <v>0</v>
      </c>
      <c r="S38" s="98">
        <v>0</v>
      </c>
      <c r="T38" s="98">
        <v>0</v>
      </c>
      <c r="U38" s="96">
        <v>0</v>
      </c>
      <c r="V38" s="98">
        <v>0</v>
      </c>
      <c r="W38" s="12">
        <v>0</v>
      </c>
      <c r="X38" s="96">
        <v>0</v>
      </c>
      <c r="Y38" s="98">
        <v>0</v>
      </c>
      <c r="Z38" s="13">
        <v>0</v>
      </c>
      <c r="AA38" s="98">
        <v>0</v>
      </c>
      <c r="AB38" s="98">
        <v>0</v>
      </c>
      <c r="AC38" s="98">
        <v>0</v>
      </c>
      <c r="AD38" s="96">
        <v>0</v>
      </c>
    </row>
    <row r="39" spans="1:32" s="11" customFormat="1" x14ac:dyDescent="0.25">
      <c r="A39" s="26">
        <v>5</v>
      </c>
      <c r="B39" s="7" t="s">
        <v>25</v>
      </c>
      <c r="C39" s="15">
        <f t="shared" ref="C39:AC39" si="3">SUM(C34:C38)</f>
        <v>0</v>
      </c>
      <c r="D39" s="97">
        <f t="shared" si="3"/>
        <v>0</v>
      </c>
      <c r="E39" s="97">
        <f t="shared" si="3"/>
        <v>0</v>
      </c>
      <c r="F39" s="97">
        <f t="shared" si="3"/>
        <v>0</v>
      </c>
      <c r="G39" s="97">
        <f t="shared" si="3"/>
        <v>0</v>
      </c>
      <c r="H39" s="97">
        <f t="shared" si="3"/>
        <v>0</v>
      </c>
      <c r="I39" s="97">
        <f t="shared" si="3"/>
        <v>0</v>
      </c>
      <c r="J39" s="97">
        <f t="shared" si="3"/>
        <v>0</v>
      </c>
      <c r="K39" s="97">
        <f t="shared" si="3"/>
        <v>0</v>
      </c>
      <c r="L39" s="97">
        <f t="shared" si="3"/>
        <v>0</v>
      </c>
      <c r="M39" s="97">
        <f t="shared" si="3"/>
        <v>0</v>
      </c>
      <c r="N39" s="97">
        <f t="shared" si="3"/>
        <v>0</v>
      </c>
      <c r="O39" s="97">
        <f t="shared" si="3"/>
        <v>0</v>
      </c>
      <c r="P39" s="97">
        <f t="shared" si="3"/>
        <v>0</v>
      </c>
      <c r="Q39" s="97">
        <f t="shared" si="3"/>
        <v>0</v>
      </c>
      <c r="R39" s="97">
        <f t="shared" si="3"/>
        <v>0</v>
      </c>
      <c r="S39" s="97">
        <f t="shared" si="3"/>
        <v>0</v>
      </c>
      <c r="T39" s="97">
        <f t="shared" si="3"/>
        <v>0</v>
      </c>
      <c r="U39" s="97">
        <f>SUM(U34:U38)</f>
        <v>0</v>
      </c>
      <c r="V39" s="97">
        <f t="shared" si="3"/>
        <v>0</v>
      </c>
      <c r="W39" s="15">
        <f>SUM(W34:W38)</f>
        <v>0</v>
      </c>
      <c r="X39" s="97">
        <f>SUM(X34:X38)</f>
        <v>0</v>
      </c>
      <c r="Y39" s="97">
        <f t="shared" si="3"/>
        <v>0</v>
      </c>
      <c r="Z39" s="15">
        <f t="shared" si="3"/>
        <v>0</v>
      </c>
      <c r="AA39" s="97">
        <f t="shared" si="3"/>
        <v>0</v>
      </c>
      <c r="AB39" s="97">
        <f t="shared" si="3"/>
        <v>0</v>
      </c>
      <c r="AC39" s="97">
        <f t="shared" si="3"/>
        <v>0</v>
      </c>
      <c r="AD39" s="97">
        <f>SUM(AD34:AD38)</f>
        <v>0</v>
      </c>
      <c r="AE39" s="39"/>
      <c r="AF39" s="36"/>
    </row>
    <row r="40" spans="1:32" ht="15" customHeight="1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2" ht="32.25" customHeight="1" x14ac:dyDescent="0.25">
      <c r="A41" s="5">
        <v>27</v>
      </c>
      <c r="B41" s="10" t="s">
        <v>23</v>
      </c>
      <c r="C41" s="12">
        <f t="shared" ref="C41:C49" si="4">SUM(D41:AD41)</f>
        <v>15</v>
      </c>
      <c r="D41" s="96">
        <v>4</v>
      </c>
      <c r="E41" s="96">
        <v>1</v>
      </c>
      <c r="F41" s="96">
        <v>0</v>
      </c>
      <c r="G41" s="96">
        <v>1</v>
      </c>
      <c r="H41" s="96">
        <v>3</v>
      </c>
      <c r="I41" s="96">
        <v>0</v>
      </c>
      <c r="J41" s="96">
        <v>2</v>
      </c>
      <c r="K41" s="96">
        <v>0</v>
      </c>
      <c r="L41" s="96">
        <v>0</v>
      </c>
      <c r="M41" s="96">
        <v>0</v>
      </c>
      <c r="N41" s="96">
        <v>0</v>
      </c>
      <c r="O41" s="96">
        <v>0</v>
      </c>
      <c r="P41" s="96">
        <v>0</v>
      </c>
      <c r="Q41" s="96">
        <v>0</v>
      </c>
      <c r="R41" s="96">
        <v>0</v>
      </c>
      <c r="S41" s="96">
        <v>0</v>
      </c>
      <c r="T41" s="96">
        <v>0</v>
      </c>
      <c r="U41" s="96">
        <v>0</v>
      </c>
      <c r="V41" s="96">
        <v>0</v>
      </c>
      <c r="W41" s="12">
        <v>0</v>
      </c>
      <c r="X41" s="96">
        <v>0</v>
      </c>
      <c r="Y41" s="96">
        <v>1</v>
      </c>
      <c r="Z41" s="12">
        <v>0</v>
      </c>
      <c r="AA41" s="96">
        <v>0</v>
      </c>
      <c r="AB41" s="96">
        <v>2</v>
      </c>
      <c r="AC41" s="96">
        <v>1</v>
      </c>
      <c r="AD41" s="96">
        <v>0</v>
      </c>
    </row>
    <row r="42" spans="1:32" ht="45.75" customHeight="1" x14ac:dyDescent="0.25">
      <c r="A42" s="5">
        <v>28</v>
      </c>
      <c r="B42" s="22" t="s">
        <v>41</v>
      </c>
      <c r="C42" s="12">
        <f t="shared" si="4"/>
        <v>3485</v>
      </c>
      <c r="D42" s="96">
        <v>456</v>
      </c>
      <c r="E42" s="96">
        <v>158</v>
      </c>
      <c r="F42" s="96">
        <v>112</v>
      </c>
      <c r="G42" s="96">
        <v>305</v>
      </c>
      <c r="H42" s="96">
        <v>816</v>
      </c>
      <c r="I42" s="96">
        <v>235</v>
      </c>
      <c r="J42" s="96">
        <v>189</v>
      </c>
      <c r="K42" s="96">
        <v>448</v>
      </c>
      <c r="L42" s="96">
        <v>6</v>
      </c>
      <c r="M42" s="96">
        <v>8</v>
      </c>
      <c r="N42" s="96">
        <v>68</v>
      </c>
      <c r="O42" s="96">
        <v>50</v>
      </c>
      <c r="P42" s="96">
        <v>8</v>
      </c>
      <c r="Q42" s="96">
        <v>1</v>
      </c>
      <c r="R42" s="96">
        <v>68</v>
      </c>
      <c r="S42" s="96">
        <v>61</v>
      </c>
      <c r="T42" s="96">
        <v>44</v>
      </c>
      <c r="U42" s="96">
        <v>3</v>
      </c>
      <c r="V42" s="96">
        <v>156</v>
      </c>
      <c r="W42" s="12">
        <v>6</v>
      </c>
      <c r="X42" s="96">
        <v>14</v>
      </c>
      <c r="Y42" s="96">
        <v>154</v>
      </c>
      <c r="Z42" s="12">
        <v>16</v>
      </c>
      <c r="AA42" s="96">
        <v>30</v>
      </c>
      <c r="AB42" s="96">
        <v>21</v>
      </c>
      <c r="AC42" s="96">
        <v>49</v>
      </c>
      <c r="AD42" s="96">
        <v>3</v>
      </c>
    </row>
    <row r="43" spans="1:32" ht="65.25" customHeight="1" x14ac:dyDescent="0.25">
      <c r="A43" s="5">
        <v>29</v>
      </c>
      <c r="B43" s="22" t="s">
        <v>62</v>
      </c>
      <c r="C43" s="12">
        <f t="shared" si="4"/>
        <v>648</v>
      </c>
      <c r="D43" s="96">
        <v>160</v>
      </c>
      <c r="E43" s="96">
        <v>34</v>
      </c>
      <c r="F43" s="96">
        <v>23</v>
      </c>
      <c r="G43" s="96">
        <v>80</v>
      </c>
      <c r="H43" s="96">
        <v>86</v>
      </c>
      <c r="I43" s="96">
        <v>13</v>
      </c>
      <c r="J43" s="96">
        <v>8</v>
      </c>
      <c r="K43" s="96">
        <v>38</v>
      </c>
      <c r="L43" s="96">
        <v>0</v>
      </c>
      <c r="M43" s="96">
        <v>0</v>
      </c>
      <c r="N43" s="96">
        <v>1</v>
      </c>
      <c r="O43" s="96">
        <v>7</v>
      </c>
      <c r="P43" s="96">
        <v>0</v>
      </c>
      <c r="Q43" s="96">
        <v>0</v>
      </c>
      <c r="R43" s="96">
        <v>52</v>
      </c>
      <c r="S43" s="96">
        <v>24</v>
      </c>
      <c r="T43" s="96">
        <v>0</v>
      </c>
      <c r="U43" s="96">
        <v>0</v>
      </c>
      <c r="V43" s="96">
        <v>68</v>
      </c>
      <c r="W43" s="12">
        <v>3</v>
      </c>
      <c r="X43" s="96">
        <v>14</v>
      </c>
      <c r="Y43" s="96">
        <v>21</v>
      </c>
      <c r="Z43" s="12">
        <v>6</v>
      </c>
      <c r="AA43" s="96">
        <v>3</v>
      </c>
      <c r="AB43" s="96">
        <v>4</v>
      </c>
      <c r="AC43" s="96">
        <v>2</v>
      </c>
      <c r="AD43" s="96">
        <v>1</v>
      </c>
    </row>
    <row r="44" spans="1:32" ht="65.25" customHeight="1" x14ac:dyDescent="0.25">
      <c r="A44" s="5">
        <v>30</v>
      </c>
      <c r="B44" s="22" t="s">
        <v>95</v>
      </c>
      <c r="C44" s="12">
        <f t="shared" si="4"/>
        <v>1057</v>
      </c>
      <c r="D44" s="96">
        <v>52</v>
      </c>
      <c r="E44" s="96">
        <v>38</v>
      </c>
      <c r="F44" s="96">
        <v>130</v>
      </c>
      <c r="G44" s="96">
        <v>194</v>
      </c>
      <c r="H44" s="96">
        <v>259</v>
      </c>
      <c r="I44" s="96">
        <v>52</v>
      </c>
      <c r="J44" s="96">
        <v>69</v>
      </c>
      <c r="K44" s="96">
        <v>60</v>
      </c>
      <c r="L44" s="96" t="s">
        <v>13</v>
      </c>
      <c r="M44" s="96" t="s">
        <v>13</v>
      </c>
      <c r="N44" s="96">
        <v>34</v>
      </c>
      <c r="O44" s="96">
        <v>22</v>
      </c>
      <c r="P44" s="96" t="s">
        <v>13</v>
      </c>
      <c r="Q44" s="96" t="s">
        <v>13</v>
      </c>
      <c r="R44" s="96">
        <v>20</v>
      </c>
      <c r="S44" s="96">
        <v>11</v>
      </c>
      <c r="T44" s="96">
        <v>9</v>
      </c>
      <c r="U44" s="96" t="s">
        <v>13</v>
      </c>
      <c r="V44" s="96">
        <v>8</v>
      </c>
      <c r="W44" s="12" t="s">
        <v>13</v>
      </c>
      <c r="X44" s="96" t="s">
        <v>13</v>
      </c>
      <c r="Y44" s="96">
        <v>43</v>
      </c>
      <c r="Z44" s="12">
        <v>4</v>
      </c>
      <c r="AA44" s="96">
        <v>23</v>
      </c>
      <c r="AB44" s="96">
        <v>14</v>
      </c>
      <c r="AC44" s="96">
        <v>15</v>
      </c>
      <c r="AD44" s="96" t="s">
        <v>13</v>
      </c>
    </row>
    <row r="45" spans="1:32" ht="50.25" customHeight="1" x14ac:dyDescent="0.25">
      <c r="A45" s="5">
        <v>31</v>
      </c>
      <c r="B45" s="22" t="s">
        <v>165</v>
      </c>
      <c r="C45" s="12">
        <f t="shared" si="4"/>
        <v>2616</v>
      </c>
      <c r="D45" s="96">
        <v>258</v>
      </c>
      <c r="E45" s="96">
        <v>108</v>
      </c>
      <c r="F45" s="96">
        <v>193</v>
      </c>
      <c r="G45" s="96">
        <v>323</v>
      </c>
      <c r="H45" s="96">
        <v>538</v>
      </c>
      <c r="I45" s="96">
        <v>147</v>
      </c>
      <c r="J45" s="96">
        <v>143</v>
      </c>
      <c r="K45" s="96">
        <v>244</v>
      </c>
      <c r="L45" s="96">
        <v>5</v>
      </c>
      <c r="M45" s="96">
        <v>0</v>
      </c>
      <c r="N45" s="96">
        <v>65</v>
      </c>
      <c r="O45" s="96">
        <v>67</v>
      </c>
      <c r="P45" s="96">
        <v>3</v>
      </c>
      <c r="Q45" s="96">
        <v>1</v>
      </c>
      <c r="R45" s="96">
        <v>51</v>
      </c>
      <c r="S45" s="96">
        <v>15</v>
      </c>
      <c r="T45" s="96">
        <v>70</v>
      </c>
      <c r="U45" s="96">
        <v>3</v>
      </c>
      <c r="V45" s="96">
        <v>65</v>
      </c>
      <c r="W45" s="12">
        <v>14</v>
      </c>
      <c r="X45" s="96">
        <v>16</v>
      </c>
      <c r="Y45" s="96">
        <v>135</v>
      </c>
      <c r="Z45" s="12">
        <v>16</v>
      </c>
      <c r="AA45" s="96">
        <v>59</v>
      </c>
      <c r="AB45" s="96">
        <v>43</v>
      </c>
      <c r="AC45" s="96">
        <v>33</v>
      </c>
      <c r="AD45" s="96">
        <v>1</v>
      </c>
    </row>
    <row r="46" spans="1:32" ht="48.75" customHeight="1" x14ac:dyDescent="0.25">
      <c r="A46" s="5">
        <v>32</v>
      </c>
      <c r="B46" s="22" t="s">
        <v>164</v>
      </c>
      <c r="C46" s="12">
        <f t="shared" si="4"/>
        <v>911</v>
      </c>
      <c r="D46" s="96">
        <v>88</v>
      </c>
      <c r="E46" s="96">
        <v>39</v>
      </c>
      <c r="F46" s="96">
        <v>87</v>
      </c>
      <c r="G46" s="96">
        <v>88</v>
      </c>
      <c r="H46" s="96">
        <v>148</v>
      </c>
      <c r="I46" s="96">
        <v>22</v>
      </c>
      <c r="J46" s="96">
        <v>52</v>
      </c>
      <c r="K46" s="96">
        <v>97</v>
      </c>
      <c r="L46" s="96">
        <v>0</v>
      </c>
      <c r="M46" s="96">
        <v>0</v>
      </c>
      <c r="N46" s="96">
        <v>43</v>
      </c>
      <c r="O46" s="96">
        <v>16</v>
      </c>
      <c r="P46" s="96">
        <v>1</v>
      </c>
      <c r="Q46" s="96">
        <v>0</v>
      </c>
      <c r="R46" s="96">
        <v>30</v>
      </c>
      <c r="S46" s="96">
        <v>3</v>
      </c>
      <c r="T46" s="96">
        <v>10</v>
      </c>
      <c r="U46" s="96">
        <v>0</v>
      </c>
      <c r="V46" s="96">
        <v>23</v>
      </c>
      <c r="W46" s="12">
        <v>0</v>
      </c>
      <c r="X46" s="96">
        <v>0</v>
      </c>
      <c r="Y46" s="96">
        <v>70</v>
      </c>
      <c r="Z46" s="12">
        <v>18</v>
      </c>
      <c r="AA46" s="96">
        <v>40</v>
      </c>
      <c r="AB46" s="96">
        <v>22</v>
      </c>
      <c r="AC46" s="96">
        <v>14</v>
      </c>
      <c r="AD46" s="96">
        <v>0</v>
      </c>
    </row>
    <row r="47" spans="1:32" ht="63.75" customHeight="1" x14ac:dyDescent="0.25">
      <c r="A47" s="5">
        <v>33</v>
      </c>
      <c r="B47" s="22" t="s">
        <v>223</v>
      </c>
      <c r="C47" s="12">
        <f t="shared" si="4"/>
        <v>29</v>
      </c>
      <c r="D47" s="96" t="s">
        <v>13</v>
      </c>
      <c r="E47" s="96" t="s">
        <v>13</v>
      </c>
      <c r="F47" s="96">
        <v>19</v>
      </c>
      <c r="G47" s="96" t="s">
        <v>13</v>
      </c>
      <c r="H47" s="96">
        <v>10</v>
      </c>
      <c r="I47" s="96" t="s">
        <v>13</v>
      </c>
      <c r="J47" s="96" t="s">
        <v>13</v>
      </c>
      <c r="K47" s="96" t="s">
        <v>13</v>
      </c>
      <c r="L47" s="96" t="s">
        <v>13</v>
      </c>
      <c r="M47" s="96" t="s">
        <v>13</v>
      </c>
      <c r="N47" s="96" t="s">
        <v>13</v>
      </c>
      <c r="O47" s="96" t="s">
        <v>13</v>
      </c>
      <c r="P47" s="96" t="s">
        <v>13</v>
      </c>
      <c r="Q47" s="96" t="s">
        <v>13</v>
      </c>
      <c r="R47" s="96" t="s">
        <v>13</v>
      </c>
      <c r="S47" s="96" t="s">
        <v>13</v>
      </c>
      <c r="T47" s="96" t="s">
        <v>13</v>
      </c>
      <c r="U47" s="96" t="s">
        <v>13</v>
      </c>
      <c r="V47" s="96" t="s">
        <v>13</v>
      </c>
      <c r="W47" s="12" t="s">
        <v>13</v>
      </c>
      <c r="X47" s="96" t="s">
        <v>13</v>
      </c>
      <c r="Y47" s="96" t="s">
        <v>13</v>
      </c>
      <c r="Z47" s="12" t="s">
        <v>13</v>
      </c>
      <c r="AA47" s="96" t="s">
        <v>13</v>
      </c>
      <c r="AB47" s="96" t="s">
        <v>13</v>
      </c>
      <c r="AC47" s="96" t="s">
        <v>13</v>
      </c>
      <c r="AD47" s="96" t="s">
        <v>13</v>
      </c>
    </row>
    <row r="48" spans="1:32" ht="78" customHeight="1" x14ac:dyDescent="0.25">
      <c r="A48" s="5">
        <v>34</v>
      </c>
      <c r="B48" s="22" t="s">
        <v>146</v>
      </c>
      <c r="C48" s="12">
        <f t="shared" si="4"/>
        <v>7369</v>
      </c>
      <c r="D48" s="96">
        <v>936</v>
      </c>
      <c r="E48" s="96">
        <v>296</v>
      </c>
      <c r="F48" s="96">
        <v>691</v>
      </c>
      <c r="G48" s="96">
        <v>973</v>
      </c>
      <c r="H48" s="96">
        <v>1152</v>
      </c>
      <c r="I48" s="96">
        <v>146</v>
      </c>
      <c r="J48" s="96">
        <v>616</v>
      </c>
      <c r="K48" s="96">
        <v>656</v>
      </c>
      <c r="L48" s="96">
        <v>0</v>
      </c>
      <c r="M48" s="96">
        <v>3</v>
      </c>
      <c r="N48" s="96">
        <v>332</v>
      </c>
      <c r="O48" s="96">
        <v>88</v>
      </c>
      <c r="P48" s="96">
        <v>11</v>
      </c>
      <c r="Q48" s="96">
        <v>10</v>
      </c>
      <c r="R48" s="96">
        <v>133</v>
      </c>
      <c r="S48" s="96">
        <v>54</v>
      </c>
      <c r="T48" s="96">
        <v>193</v>
      </c>
      <c r="U48" s="96">
        <v>11</v>
      </c>
      <c r="V48" s="96">
        <v>230</v>
      </c>
      <c r="W48" s="12">
        <v>27</v>
      </c>
      <c r="X48" s="96">
        <v>32</v>
      </c>
      <c r="Y48" s="96">
        <v>404</v>
      </c>
      <c r="Z48" s="12">
        <v>20</v>
      </c>
      <c r="AA48" s="96">
        <v>197</v>
      </c>
      <c r="AB48" s="96">
        <v>97</v>
      </c>
      <c r="AC48" s="96">
        <v>59</v>
      </c>
      <c r="AD48" s="96">
        <v>2</v>
      </c>
    </row>
    <row r="49" spans="1:32" ht="68.25" customHeight="1" x14ac:dyDescent="0.25">
      <c r="A49" s="5">
        <v>35</v>
      </c>
      <c r="B49" s="9" t="s">
        <v>63</v>
      </c>
      <c r="C49" s="12">
        <f t="shared" si="4"/>
        <v>2122</v>
      </c>
      <c r="D49" s="96">
        <v>314</v>
      </c>
      <c r="E49" s="96">
        <v>158</v>
      </c>
      <c r="F49" s="96">
        <v>246</v>
      </c>
      <c r="G49" s="96">
        <v>394</v>
      </c>
      <c r="H49" s="96">
        <v>198</v>
      </c>
      <c r="I49" s="96">
        <v>80</v>
      </c>
      <c r="J49" s="96">
        <v>126</v>
      </c>
      <c r="K49" s="96">
        <v>39</v>
      </c>
      <c r="L49" s="96">
        <v>0</v>
      </c>
      <c r="M49" s="96">
        <v>0</v>
      </c>
      <c r="N49" s="96">
        <v>58</v>
      </c>
      <c r="O49" s="96">
        <v>44</v>
      </c>
      <c r="P49" s="96">
        <v>0</v>
      </c>
      <c r="Q49" s="96">
        <v>0</v>
      </c>
      <c r="R49" s="96">
        <v>21</v>
      </c>
      <c r="S49" s="96">
        <v>0</v>
      </c>
      <c r="T49" s="96">
        <v>33</v>
      </c>
      <c r="U49" s="96">
        <v>0</v>
      </c>
      <c r="V49" s="96">
        <v>301</v>
      </c>
      <c r="W49" s="12">
        <v>0</v>
      </c>
      <c r="X49" s="96">
        <v>0</v>
      </c>
      <c r="Y49" s="96">
        <v>27</v>
      </c>
      <c r="Z49" s="12">
        <v>22</v>
      </c>
      <c r="AA49" s="96">
        <v>5</v>
      </c>
      <c r="AB49" s="96">
        <v>56</v>
      </c>
      <c r="AC49" s="96">
        <v>0</v>
      </c>
      <c r="AD49" s="96">
        <v>0</v>
      </c>
    </row>
    <row r="50" spans="1:32" s="11" customFormat="1" x14ac:dyDescent="0.25">
      <c r="A50" s="26">
        <v>9</v>
      </c>
      <c r="B50" s="7" t="s">
        <v>25</v>
      </c>
      <c r="C50" s="16">
        <f>SUM(C41:C49)</f>
        <v>18252</v>
      </c>
      <c r="D50" s="99">
        <f>SUM(D41:D49)</f>
        <v>2268</v>
      </c>
      <c r="E50" s="99">
        <f t="shared" ref="E50:AC50" si="5">SUM(E41:E49)</f>
        <v>832</v>
      </c>
      <c r="F50" s="99">
        <f t="shared" si="5"/>
        <v>1501</v>
      </c>
      <c r="G50" s="99">
        <f t="shared" si="5"/>
        <v>2358</v>
      </c>
      <c r="H50" s="99">
        <f t="shared" si="5"/>
        <v>3210</v>
      </c>
      <c r="I50" s="99">
        <f t="shared" si="5"/>
        <v>695</v>
      </c>
      <c r="J50" s="99">
        <f t="shared" si="5"/>
        <v>1205</v>
      </c>
      <c r="K50" s="99">
        <f t="shared" si="5"/>
        <v>1582</v>
      </c>
      <c r="L50" s="99">
        <f t="shared" si="5"/>
        <v>11</v>
      </c>
      <c r="M50" s="99">
        <f t="shared" si="5"/>
        <v>11</v>
      </c>
      <c r="N50" s="99">
        <f t="shared" si="5"/>
        <v>601</v>
      </c>
      <c r="O50" s="99">
        <f t="shared" si="5"/>
        <v>294</v>
      </c>
      <c r="P50" s="99">
        <f t="shared" si="5"/>
        <v>23</v>
      </c>
      <c r="Q50" s="99">
        <f t="shared" si="5"/>
        <v>12</v>
      </c>
      <c r="R50" s="99">
        <f t="shared" si="5"/>
        <v>375</v>
      </c>
      <c r="S50" s="99">
        <f t="shared" si="5"/>
        <v>168</v>
      </c>
      <c r="T50" s="99">
        <f t="shared" si="5"/>
        <v>359</v>
      </c>
      <c r="U50" s="99">
        <f>SUM(U41:U49)</f>
        <v>17</v>
      </c>
      <c r="V50" s="99">
        <f t="shared" si="5"/>
        <v>851</v>
      </c>
      <c r="W50" s="16">
        <f>SUM(W41:W49)</f>
        <v>50</v>
      </c>
      <c r="X50" s="99">
        <f>SUM(X41:X49)</f>
        <v>76</v>
      </c>
      <c r="Y50" s="99">
        <f t="shared" si="5"/>
        <v>855</v>
      </c>
      <c r="Z50" s="16">
        <f t="shared" si="5"/>
        <v>102</v>
      </c>
      <c r="AA50" s="99">
        <f t="shared" si="5"/>
        <v>357</v>
      </c>
      <c r="AB50" s="99">
        <f t="shared" si="5"/>
        <v>259</v>
      </c>
      <c r="AC50" s="99">
        <f t="shared" si="5"/>
        <v>173</v>
      </c>
      <c r="AD50" s="99">
        <f>SUM(AD41:AD49)</f>
        <v>7</v>
      </c>
      <c r="AE50" s="39"/>
      <c r="AF50" s="36"/>
    </row>
    <row r="51" spans="1:32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</row>
    <row r="52" spans="1:32" ht="34.5" customHeight="1" x14ac:dyDescent="0.25">
      <c r="A52" s="5">
        <v>36</v>
      </c>
      <c r="B52" s="31" t="s">
        <v>34</v>
      </c>
      <c r="C52" s="12">
        <f>SUM(D52:AD52)</f>
        <v>2</v>
      </c>
      <c r="D52" s="96">
        <v>0</v>
      </c>
      <c r="E52" s="96">
        <v>0</v>
      </c>
      <c r="F52" s="96">
        <v>0</v>
      </c>
      <c r="G52" s="96">
        <v>0</v>
      </c>
      <c r="H52" s="96">
        <v>0</v>
      </c>
      <c r="I52" s="96">
        <v>1</v>
      </c>
      <c r="J52" s="96">
        <v>1</v>
      </c>
      <c r="K52" s="96">
        <v>0</v>
      </c>
      <c r="L52" s="96">
        <v>0</v>
      </c>
      <c r="M52" s="96">
        <v>0</v>
      </c>
      <c r="N52" s="96">
        <v>0</v>
      </c>
      <c r="O52" s="96">
        <v>0</v>
      </c>
      <c r="P52" s="96">
        <v>0</v>
      </c>
      <c r="Q52" s="96">
        <v>0</v>
      </c>
      <c r="R52" s="96">
        <v>0</v>
      </c>
      <c r="S52" s="96">
        <v>0</v>
      </c>
      <c r="T52" s="96">
        <v>0</v>
      </c>
      <c r="U52" s="96">
        <v>0</v>
      </c>
      <c r="V52" s="96">
        <v>0</v>
      </c>
      <c r="W52" s="12">
        <v>0</v>
      </c>
      <c r="X52" s="96">
        <v>0</v>
      </c>
      <c r="Y52" s="96">
        <v>0</v>
      </c>
      <c r="Z52" s="12">
        <v>0</v>
      </c>
      <c r="AA52" s="96">
        <v>0</v>
      </c>
      <c r="AB52" s="96">
        <v>0</v>
      </c>
      <c r="AC52" s="96">
        <v>0</v>
      </c>
      <c r="AD52" s="96">
        <v>0</v>
      </c>
    </row>
    <row r="53" spans="1:32" ht="46.5" customHeight="1" x14ac:dyDescent="0.25">
      <c r="A53" s="5">
        <v>37</v>
      </c>
      <c r="B53" s="22" t="s">
        <v>64</v>
      </c>
      <c r="C53" s="12">
        <f>SUM(D53:AD53)</f>
        <v>1</v>
      </c>
      <c r="D53" s="96">
        <v>0</v>
      </c>
      <c r="E53" s="96">
        <v>0</v>
      </c>
      <c r="F53" s="96">
        <v>0</v>
      </c>
      <c r="G53" s="96">
        <v>0</v>
      </c>
      <c r="H53" s="96">
        <v>0</v>
      </c>
      <c r="I53" s="96">
        <v>0</v>
      </c>
      <c r="J53" s="96">
        <v>0</v>
      </c>
      <c r="K53" s="96">
        <v>0</v>
      </c>
      <c r="L53" s="96">
        <v>0</v>
      </c>
      <c r="M53" s="96">
        <v>0</v>
      </c>
      <c r="N53" s="96">
        <v>0</v>
      </c>
      <c r="O53" s="96">
        <v>0</v>
      </c>
      <c r="P53" s="96">
        <v>0</v>
      </c>
      <c r="Q53" s="96">
        <v>0</v>
      </c>
      <c r="R53" s="96">
        <v>0</v>
      </c>
      <c r="S53" s="96">
        <v>0</v>
      </c>
      <c r="T53" s="96">
        <v>0</v>
      </c>
      <c r="U53" s="96">
        <v>0</v>
      </c>
      <c r="V53" s="96">
        <v>1</v>
      </c>
      <c r="W53" s="12">
        <v>0</v>
      </c>
      <c r="X53" s="96">
        <v>0</v>
      </c>
      <c r="Y53" s="96">
        <v>0</v>
      </c>
      <c r="Z53" s="12">
        <v>0</v>
      </c>
      <c r="AA53" s="96">
        <v>0</v>
      </c>
      <c r="AB53" s="96">
        <v>0</v>
      </c>
      <c r="AC53" s="96">
        <v>0</v>
      </c>
      <c r="AD53" s="96">
        <v>0</v>
      </c>
    </row>
    <row r="54" spans="1:32" s="11" customFormat="1" x14ac:dyDescent="0.25">
      <c r="A54" s="56">
        <v>2</v>
      </c>
      <c r="B54" s="7" t="s">
        <v>25</v>
      </c>
      <c r="C54" s="15">
        <f t="shared" ref="C54:AC54" si="6">SUM(C52:C53)</f>
        <v>3</v>
      </c>
      <c r="D54" s="97">
        <f t="shared" si="6"/>
        <v>0</v>
      </c>
      <c r="E54" s="97">
        <f t="shared" si="6"/>
        <v>0</v>
      </c>
      <c r="F54" s="97">
        <f t="shared" si="6"/>
        <v>0</v>
      </c>
      <c r="G54" s="97">
        <f t="shared" si="6"/>
        <v>0</v>
      </c>
      <c r="H54" s="97">
        <f t="shared" si="6"/>
        <v>0</v>
      </c>
      <c r="I54" s="97">
        <f t="shared" si="6"/>
        <v>1</v>
      </c>
      <c r="J54" s="97">
        <f t="shared" si="6"/>
        <v>1</v>
      </c>
      <c r="K54" s="97">
        <f t="shared" si="6"/>
        <v>0</v>
      </c>
      <c r="L54" s="97">
        <f t="shared" si="6"/>
        <v>0</v>
      </c>
      <c r="M54" s="97">
        <f t="shared" si="6"/>
        <v>0</v>
      </c>
      <c r="N54" s="97">
        <f t="shared" si="6"/>
        <v>0</v>
      </c>
      <c r="O54" s="97">
        <f t="shared" si="6"/>
        <v>0</v>
      </c>
      <c r="P54" s="97">
        <f t="shared" si="6"/>
        <v>0</v>
      </c>
      <c r="Q54" s="97">
        <f t="shared" si="6"/>
        <v>0</v>
      </c>
      <c r="R54" s="97">
        <f t="shared" si="6"/>
        <v>0</v>
      </c>
      <c r="S54" s="97">
        <f t="shared" si="6"/>
        <v>0</v>
      </c>
      <c r="T54" s="97">
        <f t="shared" si="6"/>
        <v>0</v>
      </c>
      <c r="U54" s="97">
        <f>SUM(U52:U53)</f>
        <v>0</v>
      </c>
      <c r="V54" s="97">
        <f t="shared" si="6"/>
        <v>1</v>
      </c>
      <c r="W54" s="15">
        <f>SUM(W52:W53)</f>
        <v>0</v>
      </c>
      <c r="X54" s="97">
        <f>SUM(X52:X53)</f>
        <v>0</v>
      </c>
      <c r="Y54" s="97">
        <f t="shared" si="6"/>
        <v>0</v>
      </c>
      <c r="Z54" s="15">
        <f t="shared" si="6"/>
        <v>0</v>
      </c>
      <c r="AA54" s="97">
        <f t="shared" si="6"/>
        <v>0</v>
      </c>
      <c r="AB54" s="97">
        <f t="shared" si="6"/>
        <v>0</v>
      </c>
      <c r="AC54" s="97">
        <f t="shared" si="6"/>
        <v>0</v>
      </c>
      <c r="AD54" s="97">
        <f>SUM(AD52:AD53)</f>
        <v>0</v>
      </c>
      <c r="AE54" s="39"/>
      <c r="AF54" s="36"/>
    </row>
    <row r="55" spans="1:32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</row>
    <row r="56" spans="1:32" ht="40.5" customHeight="1" x14ac:dyDescent="0.25">
      <c r="A56" s="5">
        <v>38</v>
      </c>
      <c r="B56" s="8" t="s">
        <v>138</v>
      </c>
      <c r="C56" s="12">
        <f>SUM(D56:AD56)</f>
        <v>9353</v>
      </c>
      <c r="D56" s="96">
        <v>1343</v>
      </c>
      <c r="E56" s="96">
        <v>427</v>
      </c>
      <c r="F56" s="96">
        <v>646</v>
      </c>
      <c r="G56" s="96">
        <v>1404</v>
      </c>
      <c r="H56" s="96">
        <v>1967</v>
      </c>
      <c r="I56" s="96">
        <v>453</v>
      </c>
      <c r="J56" s="96">
        <v>516</v>
      </c>
      <c r="K56" s="96">
        <v>1066</v>
      </c>
      <c r="L56" s="96">
        <v>0</v>
      </c>
      <c r="M56" s="96">
        <v>0</v>
      </c>
      <c r="N56" s="96">
        <v>106</v>
      </c>
      <c r="O56" s="96">
        <v>102</v>
      </c>
      <c r="P56" s="96">
        <v>10</v>
      </c>
      <c r="Q56" s="96">
        <v>2</v>
      </c>
      <c r="R56" s="96">
        <v>140</v>
      </c>
      <c r="S56" s="96">
        <v>36</v>
      </c>
      <c r="T56" s="96">
        <v>95</v>
      </c>
      <c r="U56" s="96">
        <v>0</v>
      </c>
      <c r="V56" s="96">
        <v>114</v>
      </c>
      <c r="W56" s="12">
        <v>0</v>
      </c>
      <c r="X56" s="96">
        <v>0</v>
      </c>
      <c r="Y56" s="96">
        <v>620</v>
      </c>
      <c r="Z56" s="12">
        <v>25</v>
      </c>
      <c r="AA56" s="96">
        <v>122</v>
      </c>
      <c r="AB56" s="96">
        <v>98</v>
      </c>
      <c r="AC56" s="96">
        <v>52</v>
      </c>
      <c r="AD56" s="96">
        <v>9</v>
      </c>
    </row>
    <row r="57" spans="1:32" ht="30" x14ac:dyDescent="0.25">
      <c r="A57" s="5">
        <v>39</v>
      </c>
      <c r="B57" s="8" t="s">
        <v>139</v>
      </c>
      <c r="C57" s="12">
        <f>SUM(D57:AD57)</f>
        <v>3677</v>
      </c>
      <c r="D57" s="96">
        <v>326</v>
      </c>
      <c r="E57" s="96">
        <v>157</v>
      </c>
      <c r="F57" s="96">
        <v>598</v>
      </c>
      <c r="G57" s="96">
        <v>893</v>
      </c>
      <c r="H57" s="96">
        <v>716</v>
      </c>
      <c r="I57" s="96">
        <v>139</v>
      </c>
      <c r="J57" s="96">
        <v>281</v>
      </c>
      <c r="K57" s="96">
        <v>254</v>
      </c>
      <c r="L57" s="96">
        <v>0</v>
      </c>
      <c r="M57" s="96">
        <v>0</v>
      </c>
      <c r="N57" s="96">
        <v>50</v>
      </c>
      <c r="O57" s="96">
        <v>9</v>
      </c>
      <c r="P57" s="96">
        <v>2</v>
      </c>
      <c r="Q57" s="96">
        <v>0</v>
      </c>
      <c r="R57" s="96">
        <v>21</v>
      </c>
      <c r="S57" s="96">
        <v>6</v>
      </c>
      <c r="T57" s="96">
        <v>5</v>
      </c>
      <c r="U57" s="96">
        <v>0</v>
      </c>
      <c r="V57" s="96">
        <v>15</v>
      </c>
      <c r="W57" s="12">
        <v>0</v>
      </c>
      <c r="X57" s="96">
        <v>0</v>
      </c>
      <c r="Y57" s="96">
        <v>125</v>
      </c>
      <c r="Z57" s="12">
        <v>13</v>
      </c>
      <c r="AA57" s="96">
        <v>34</v>
      </c>
      <c r="AB57" s="96">
        <v>24</v>
      </c>
      <c r="AC57" s="96">
        <v>8</v>
      </c>
      <c r="AD57" s="96">
        <v>1</v>
      </c>
    </row>
    <row r="58" spans="1:32" s="11" customFormat="1" x14ac:dyDescent="0.25">
      <c r="A58" s="26">
        <v>2</v>
      </c>
      <c r="B58" s="7" t="s">
        <v>25</v>
      </c>
      <c r="C58" s="15">
        <f t="shared" ref="C58:AC58" si="7">SUM(C56:C57)</f>
        <v>13030</v>
      </c>
      <c r="D58" s="97">
        <f t="shared" si="7"/>
        <v>1669</v>
      </c>
      <c r="E58" s="97">
        <f t="shared" si="7"/>
        <v>584</v>
      </c>
      <c r="F58" s="97">
        <f t="shared" si="7"/>
        <v>1244</v>
      </c>
      <c r="G58" s="97">
        <f t="shared" si="7"/>
        <v>2297</v>
      </c>
      <c r="H58" s="97">
        <f t="shared" si="7"/>
        <v>2683</v>
      </c>
      <c r="I58" s="97">
        <f t="shared" si="7"/>
        <v>592</v>
      </c>
      <c r="J58" s="97">
        <f t="shared" si="7"/>
        <v>797</v>
      </c>
      <c r="K58" s="97">
        <f t="shared" si="7"/>
        <v>1320</v>
      </c>
      <c r="L58" s="97">
        <f t="shared" si="7"/>
        <v>0</v>
      </c>
      <c r="M58" s="97">
        <f t="shared" si="7"/>
        <v>0</v>
      </c>
      <c r="N58" s="97">
        <f t="shared" si="7"/>
        <v>156</v>
      </c>
      <c r="O58" s="97">
        <f t="shared" si="7"/>
        <v>111</v>
      </c>
      <c r="P58" s="97">
        <f t="shared" si="7"/>
        <v>12</v>
      </c>
      <c r="Q58" s="97">
        <f t="shared" si="7"/>
        <v>2</v>
      </c>
      <c r="R58" s="97">
        <f t="shared" si="7"/>
        <v>161</v>
      </c>
      <c r="S58" s="97">
        <f t="shared" si="7"/>
        <v>42</v>
      </c>
      <c r="T58" s="97">
        <f t="shared" si="7"/>
        <v>100</v>
      </c>
      <c r="U58" s="97">
        <f>SUM(U56:U57)</f>
        <v>0</v>
      </c>
      <c r="V58" s="97">
        <f t="shared" si="7"/>
        <v>129</v>
      </c>
      <c r="W58" s="15">
        <f>SUM(W56:W57)</f>
        <v>0</v>
      </c>
      <c r="X58" s="97">
        <f>SUM(X56:X57)</f>
        <v>0</v>
      </c>
      <c r="Y58" s="97">
        <f t="shared" si="7"/>
        <v>745</v>
      </c>
      <c r="Z58" s="15">
        <f t="shared" si="7"/>
        <v>38</v>
      </c>
      <c r="AA58" s="97">
        <f t="shared" si="7"/>
        <v>156</v>
      </c>
      <c r="AB58" s="97">
        <f t="shared" si="7"/>
        <v>122</v>
      </c>
      <c r="AC58" s="97">
        <f t="shared" si="7"/>
        <v>60</v>
      </c>
      <c r="AD58" s="97">
        <f>SUM(AD56:AD57)</f>
        <v>10</v>
      </c>
      <c r="AE58" s="39"/>
      <c r="AF58" s="36"/>
    </row>
    <row r="59" spans="1:32" ht="15" customHeight="1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</row>
    <row r="60" spans="1:32" ht="45" x14ac:dyDescent="0.25">
      <c r="A60" s="5">
        <v>40</v>
      </c>
      <c r="B60" s="8" t="s">
        <v>140</v>
      </c>
      <c r="C60" s="12">
        <f>SUM(D60:AD60)</f>
        <v>5</v>
      </c>
      <c r="D60" s="96">
        <v>1</v>
      </c>
      <c r="E60" s="96">
        <v>0</v>
      </c>
      <c r="F60" s="96">
        <v>0</v>
      </c>
      <c r="G60" s="96">
        <v>0</v>
      </c>
      <c r="H60" s="96">
        <v>1</v>
      </c>
      <c r="I60" s="96">
        <v>1</v>
      </c>
      <c r="J60" s="96">
        <v>0</v>
      </c>
      <c r="K60" s="96">
        <v>0</v>
      </c>
      <c r="L60" s="96">
        <v>0</v>
      </c>
      <c r="M60" s="96">
        <v>0</v>
      </c>
      <c r="N60" s="96">
        <v>0</v>
      </c>
      <c r="O60" s="96">
        <v>0</v>
      </c>
      <c r="P60" s="96">
        <v>0</v>
      </c>
      <c r="Q60" s="96">
        <v>0</v>
      </c>
      <c r="R60" s="96">
        <v>0</v>
      </c>
      <c r="S60" s="96">
        <v>0</v>
      </c>
      <c r="T60" s="96">
        <v>0</v>
      </c>
      <c r="U60" s="96">
        <v>0</v>
      </c>
      <c r="V60" s="96">
        <v>0</v>
      </c>
      <c r="W60" s="12">
        <v>0</v>
      </c>
      <c r="X60" s="96">
        <v>0</v>
      </c>
      <c r="Y60" s="96">
        <v>2</v>
      </c>
      <c r="Z60" s="12">
        <v>0</v>
      </c>
      <c r="AA60" s="96">
        <v>0</v>
      </c>
      <c r="AB60" s="96">
        <v>0</v>
      </c>
      <c r="AC60" s="96">
        <v>0</v>
      </c>
      <c r="AD60" s="96">
        <v>0</v>
      </c>
    </row>
    <row r="61" spans="1:32" s="11" customFormat="1" x14ac:dyDescent="0.25">
      <c r="A61" s="26">
        <v>1</v>
      </c>
      <c r="B61" s="7" t="s">
        <v>25</v>
      </c>
      <c r="C61" s="15">
        <f>SUM(C60)</f>
        <v>5</v>
      </c>
      <c r="D61" s="97">
        <f t="shared" ref="D61:AC61" si="8">SUM(D60)</f>
        <v>1</v>
      </c>
      <c r="E61" s="97">
        <f t="shared" si="8"/>
        <v>0</v>
      </c>
      <c r="F61" s="97">
        <f t="shared" si="8"/>
        <v>0</v>
      </c>
      <c r="G61" s="97">
        <f t="shared" si="8"/>
        <v>0</v>
      </c>
      <c r="H61" s="97">
        <f t="shared" si="8"/>
        <v>1</v>
      </c>
      <c r="I61" s="97">
        <f t="shared" si="8"/>
        <v>1</v>
      </c>
      <c r="J61" s="97">
        <f t="shared" si="8"/>
        <v>0</v>
      </c>
      <c r="K61" s="97">
        <f t="shared" si="8"/>
        <v>0</v>
      </c>
      <c r="L61" s="97">
        <f t="shared" si="8"/>
        <v>0</v>
      </c>
      <c r="M61" s="97">
        <f t="shared" si="8"/>
        <v>0</v>
      </c>
      <c r="N61" s="97">
        <f t="shared" si="8"/>
        <v>0</v>
      </c>
      <c r="O61" s="97">
        <f t="shared" si="8"/>
        <v>0</v>
      </c>
      <c r="P61" s="97">
        <f t="shared" si="8"/>
        <v>0</v>
      </c>
      <c r="Q61" s="97">
        <f t="shared" si="8"/>
        <v>0</v>
      </c>
      <c r="R61" s="97">
        <f t="shared" si="8"/>
        <v>0</v>
      </c>
      <c r="S61" s="97">
        <f t="shared" si="8"/>
        <v>0</v>
      </c>
      <c r="T61" s="97">
        <f t="shared" si="8"/>
        <v>0</v>
      </c>
      <c r="U61" s="97">
        <f>SUM(U60)</f>
        <v>0</v>
      </c>
      <c r="V61" s="97">
        <f t="shared" si="8"/>
        <v>0</v>
      </c>
      <c r="W61" s="15">
        <f>SUM(W60)</f>
        <v>0</v>
      </c>
      <c r="X61" s="97">
        <f>SUM(X60)</f>
        <v>0</v>
      </c>
      <c r="Y61" s="97">
        <f t="shared" si="8"/>
        <v>2</v>
      </c>
      <c r="Z61" s="15">
        <f t="shared" si="8"/>
        <v>0</v>
      </c>
      <c r="AA61" s="97">
        <f t="shared" si="8"/>
        <v>0</v>
      </c>
      <c r="AB61" s="97">
        <f t="shared" si="8"/>
        <v>0</v>
      </c>
      <c r="AC61" s="97">
        <f t="shared" si="8"/>
        <v>0</v>
      </c>
      <c r="AD61" s="97">
        <f>SUM(AD60)</f>
        <v>0</v>
      </c>
      <c r="AE61" s="39"/>
      <c r="AF61" s="36"/>
    </row>
    <row r="62" spans="1:32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39"/>
      <c r="AF62" s="36"/>
    </row>
    <row r="63" spans="1:32" ht="87.75" customHeight="1" x14ac:dyDescent="0.25">
      <c r="A63" s="5">
        <v>41</v>
      </c>
      <c r="B63" s="32" t="s">
        <v>102</v>
      </c>
      <c r="C63" s="12">
        <f>SUM(D63:AD63)</f>
        <v>1</v>
      </c>
      <c r="D63" s="96">
        <v>0</v>
      </c>
      <c r="E63" s="96">
        <v>0</v>
      </c>
      <c r="F63" s="96">
        <v>0</v>
      </c>
      <c r="G63" s="96">
        <v>1</v>
      </c>
      <c r="H63" s="96">
        <v>0</v>
      </c>
      <c r="I63" s="96">
        <v>0</v>
      </c>
      <c r="J63" s="96">
        <v>0</v>
      </c>
      <c r="K63" s="96">
        <v>0</v>
      </c>
      <c r="L63" s="96">
        <v>0</v>
      </c>
      <c r="M63" s="96">
        <v>0</v>
      </c>
      <c r="N63" s="96">
        <v>0</v>
      </c>
      <c r="O63" s="96">
        <v>0</v>
      </c>
      <c r="P63" s="96">
        <v>0</v>
      </c>
      <c r="Q63" s="96">
        <v>0</v>
      </c>
      <c r="R63" s="96">
        <v>0</v>
      </c>
      <c r="S63" s="96">
        <v>0</v>
      </c>
      <c r="T63" s="96">
        <v>0</v>
      </c>
      <c r="U63" s="96">
        <v>0</v>
      </c>
      <c r="V63" s="96">
        <v>0</v>
      </c>
      <c r="W63" s="12">
        <v>0</v>
      </c>
      <c r="X63" s="96">
        <v>0</v>
      </c>
      <c r="Y63" s="96">
        <v>0</v>
      </c>
      <c r="Z63" s="12">
        <v>0</v>
      </c>
      <c r="AA63" s="96">
        <v>0</v>
      </c>
      <c r="AB63" s="96">
        <v>0</v>
      </c>
      <c r="AC63" s="96">
        <v>0</v>
      </c>
      <c r="AD63" s="96">
        <v>0</v>
      </c>
    </row>
    <row r="64" spans="1:32" s="11" customFormat="1" x14ac:dyDescent="0.25">
      <c r="A64" s="26">
        <v>1</v>
      </c>
      <c r="B64" s="7" t="s">
        <v>25</v>
      </c>
      <c r="C64" s="138">
        <f>C63</f>
        <v>1</v>
      </c>
      <c r="D64" s="100">
        <f t="shared" ref="D64:AC64" si="9">D63</f>
        <v>0</v>
      </c>
      <c r="E64" s="100">
        <f t="shared" si="9"/>
        <v>0</v>
      </c>
      <c r="F64" s="100">
        <f t="shared" si="9"/>
        <v>0</v>
      </c>
      <c r="G64" s="100">
        <f t="shared" si="9"/>
        <v>1</v>
      </c>
      <c r="H64" s="100">
        <f t="shared" si="9"/>
        <v>0</v>
      </c>
      <c r="I64" s="100">
        <f t="shared" si="9"/>
        <v>0</v>
      </c>
      <c r="J64" s="100">
        <f t="shared" si="9"/>
        <v>0</v>
      </c>
      <c r="K64" s="100">
        <f t="shared" si="9"/>
        <v>0</v>
      </c>
      <c r="L64" s="100">
        <f t="shared" si="9"/>
        <v>0</v>
      </c>
      <c r="M64" s="100">
        <f t="shared" si="9"/>
        <v>0</v>
      </c>
      <c r="N64" s="100">
        <f t="shared" si="9"/>
        <v>0</v>
      </c>
      <c r="O64" s="100">
        <f t="shared" si="9"/>
        <v>0</v>
      </c>
      <c r="P64" s="100">
        <f t="shared" si="9"/>
        <v>0</v>
      </c>
      <c r="Q64" s="100">
        <f t="shared" si="9"/>
        <v>0</v>
      </c>
      <c r="R64" s="100">
        <f t="shared" si="9"/>
        <v>0</v>
      </c>
      <c r="S64" s="100">
        <f t="shared" si="9"/>
        <v>0</v>
      </c>
      <c r="T64" s="100">
        <f t="shared" si="9"/>
        <v>0</v>
      </c>
      <c r="U64" s="100">
        <f>U63</f>
        <v>0</v>
      </c>
      <c r="V64" s="100">
        <f t="shared" si="9"/>
        <v>0</v>
      </c>
      <c r="W64" s="140">
        <f>W63</f>
        <v>0</v>
      </c>
      <c r="X64" s="100">
        <f>X63</f>
        <v>0</v>
      </c>
      <c r="Y64" s="100">
        <f t="shared" si="9"/>
        <v>0</v>
      </c>
      <c r="Z64" s="138">
        <f t="shared" si="9"/>
        <v>0</v>
      </c>
      <c r="AA64" s="100">
        <f t="shared" si="9"/>
        <v>0</v>
      </c>
      <c r="AB64" s="100">
        <f t="shared" si="9"/>
        <v>0</v>
      </c>
      <c r="AC64" s="100">
        <f t="shared" si="9"/>
        <v>0</v>
      </c>
      <c r="AD64" s="100">
        <f>AD63</f>
        <v>0</v>
      </c>
      <c r="AE64" s="39"/>
      <c r="AF64" s="36"/>
    </row>
    <row r="65" spans="1:32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39"/>
      <c r="AF65" s="36"/>
    </row>
    <row r="66" spans="1:32" ht="62.25" customHeight="1" x14ac:dyDescent="0.25">
      <c r="A66" s="5">
        <v>42</v>
      </c>
      <c r="B66" s="10" t="s">
        <v>126</v>
      </c>
      <c r="C66" s="12">
        <f>SUM(D66:AD66)</f>
        <v>0</v>
      </c>
      <c r="D66" s="96">
        <v>0</v>
      </c>
      <c r="E66" s="96">
        <v>0</v>
      </c>
      <c r="F66" s="96">
        <v>0</v>
      </c>
      <c r="G66" s="96">
        <v>0</v>
      </c>
      <c r="H66" s="96">
        <v>0</v>
      </c>
      <c r="I66" s="96">
        <v>0</v>
      </c>
      <c r="J66" s="96">
        <v>0</v>
      </c>
      <c r="K66" s="96">
        <v>0</v>
      </c>
      <c r="L66" s="96">
        <v>0</v>
      </c>
      <c r="M66" s="96">
        <v>0</v>
      </c>
      <c r="N66" s="96">
        <v>0</v>
      </c>
      <c r="O66" s="96">
        <v>0</v>
      </c>
      <c r="P66" s="96">
        <v>0</v>
      </c>
      <c r="Q66" s="96">
        <v>0</v>
      </c>
      <c r="R66" s="96">
        <v>0</v>
      </c>
      <c r="S66" s="96">
        <v>0</v>
      </c>
      <c r="T66" s="96">
        <v>0</v>
      </c>
      <c r="U66" s="96">
        <v>0</v>
      </c>
      <c r="V66" s="96">
        <v>0</v>
      </c>
      <c r="W66" s="12">
        <v>0</v>
      </c>
      <c r="X66" s="96">
        <v>0</v>
      </c>
      <c r="Y66" s="96">
        <v>0</v>
      </c>
      <c r="Z66" s="12">
        <v>0</v>
      </c>
      <c r="AA66" s="96">
        <v>0</v>
      </c>
      <c r="AB66" s="96">
        <v>0</v>
      </c>
      <c r="AC66" s="96">
        <v>0</v>
      </c>
      <c r="AD66" s="96">
        <v>0</v>
      </c>
    </row>
    <row r="67" spans="1:32" s="11" customFormat="1" x14ac:dyDescent="0.25">
      <c r="A67" s="26">
        <v>1</v>
      </c>
      <c r="B67" s="7" t="s">
        <v>25</v>
      </c>
      <c r="C67" s="138">
        <f>SUM(C66)</f>
        <v>0</v>
      </c>
      <c r="D67" s="100">
        <f t="shared" ref="D67:AC67" si="10">SUM(D66)</f>
        <v>0</v>
      </c>
      <c r="E67" s="100">
        <f t="shared" si="10"/>
        <v>0</v>
      </c>
      <c r="F67" s="100">
        <f t="shared" si="10"/>
        <v>0</v>
      </c>
      <c r="G67" s="100">
        <f t="shared" si="10"/>
        <v>0</v>
      </c>
      <c r="H67" s="100">
        <f t="shared" si="10"/>
        <v>0</v>
      </c>
      <c r="I67" s="100">
        <f t="shared" si="10"/>
        <v>0</v>
      </c>
      <c r="J67" s="100">
        <f t="shared" si="10"/>
        <v>0</v>
      </c>
      <c r="K67" s="100">
        <f t="shared" si="10"/>
        <v>0</v>
      </c>
      <c r="L67" s="100">
        <f t="shared" si="10"/>
        <v>0</v>
      </c>
      <c r="M67" s="100">
        <f t="shared" si="10"/>
        <v>0</v>
      </c>
      <c r="N67" s="100">
        <f t="shared" si="10"/>
        <v>0</v>
      </c>
      <c r="O67" s="100">
        <f t="shared" si="10"/>
        <v>0</v>
      </c>
      <c r="P67" s="100">
        <f t="shared" si="10"/>
        <v>0</v>
      </c>
      <c r="Q67" s="100">
        <f t="shared" si="10"/>
        <v>0</v>
      </c>
      <c r="R67" s="100">
        <f t="shared" si="10"/>
        <v>0</v>
      </c>
      <c r="S67" s="100">
        <f t="shared" si="10"/>
        <v>0</v>
      </c>
      <c r="T67" s="100">
        <f t="shared" si="10"/>
        <v>0</v>
      </c>
      <c r="U67" s="100">
        <f>SUM(U66)</f>
        <v>0</v>
      </c>
      <c r="V67" s="100">
        <f t="shared" si="10"/>
        <v>0</v>
      </c>
      <c r="W67" s="140">
        <f>SUM(W66)</f>
        <v>0</v>
      </c>
      <c r="X67" s="100">
        <f>SUM(X66)</f>
        <v>0</v>
      </c>
      <c r="Y67" s="100">
        <f t="shared" si="10"/>
        <v>0</v>
      </c>
      <c r="Z67" s="138">
        <f t="shared" si="10"/>
        <v>0</v>
      </c>
      <c r="AA67" s="100">
        <f t="shared" si="10"/>
        <v>0</v>
      </c>
      <c r="AB67" s="100">
        <f t="shared" si="10"/>
        <v>0</v>
      </c>
      <c r="AC67" s="100">
        <f t="shared" si="10"/>
        <v>0</v>
      </c>
      <c r="AD67" s="100">
        <f>SUM(AD66)</f>
        <v>0</v>
      </c>
      <c r="AE67" s="39"/>
      <c r="AF67" s="36"/>
    </row>
    <row r="68" spans="1:32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39"/>
      <c r="AF68" s="36"/>
    </row>
    <row r="69" spans="1:32" ht="96" customHeight="1" x14ac:dyDescent="0.25">
      <c r="A69" s="5">
        <v>43</v>
      </c>
      <c r="B69" s="9" t="s">
        <v>166</v>
      </c>
      <c r="C69" s="12">
        <f>SUM(D69:AD69)</f>
        <v>1</v>
      </c>
      <c r="D69" s="96">
        <v>0</v>
      </c>
      <c r="E69" s="96">
        <v>0</v>
      </c>
      <c r="F69" s="96">
        <v>0</v>
      </c>
      <c r="G69" s="96">
        <v>0</v>
      </c>
      <c r="H69" s="96">
        <v>1</v>
      </c>
      <c r="I69" s="96">
        <v>0</v>
      </c>
      <c r="J69" s="96">
        <v>0</v>
      </c>
      <c r="K69" s="96">
        <v>0</v>
      </c>
      <c r="L69" s="96">
        <v>0</v>
      </c>
      <c r="M69" s="96">
        <v>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0</v>
      </c>
      <c r="T69" s="96">
        <v>0</v>
      </c>
      <c r="U69" s="96">
        <v>0</v>
      </c>
      <c r="V69" s="96">
        <v>0</v>
      </c>
      <c r="W69" s="12">
        <v>0</v>
      </c>
      <c r="X69" s="96">
        <v>0</v>
      </c>
      <c r="Y69" s="96">
        <v>0</v>
      </c>
      <c r="Z69" s="12">
        <v>0</v>
      </c>
      <c r="AA69" s="96">
        <v>0</v>
      </c>
      <c r="AB69" s="96">
        <v>0</v>
      </c>
      <c r="AC69" s="96">
        <v>0</v>
      </c>
      <c r="AD69" s="96">
        <v>0</v>
      </c>
    </row>
    <row r="70" spans="1:32" s="11" customFormat="1" x14ac:dyDescent="0.25">
      <c r="A70" s="26">
        <v>1</v>
      </c>
      <c r="B70" s="7" t="s">
        <v>25</v>
      </c>
      <c r="C70" s="138">
        <f>SUM(C69)</f>
        <v>1</v>
      </c>
      <c r="D70" s="100">
        <f t="shared" ref="D70:AC70" si="11">SUM(D69)</f>
        <v>0</v>
      </c>
      <c r="E70" s="100">
        <f t="shared" si="11"/>
        <v>0</v>
      </c>
      <c r="F70" s="100">
        <f t="shared" si="11"/>
        <v>0</v>
      </c>
      <c r="G70" s="100">
        <f t="shared" si="11"/>
        <v>0</v>
      </c>
      <c r="H70" s="100">
        <f t="shared" si="11"/>
        <v>1</v>
      </c>
      <c r="I70" s="100">
        <f t="shared" si="11"/>
        <v>0</v>
      </c>
      <c r="J70" s="100">
        <f t="shared" si="11"/>
        <v>0</v>
      </c>
      <c r="K70" s="100">
        <f t="shared" si="11"/>
        <v>0</v>
      </c>
      <c r="L70" s="100">
        <f t="shared" si="11"/>
        <v>0</v>
      </c>
      <c r="M70" s="100">
        <f t="shared" si="11"/>
        <v>0</v>
      </c>
      <c r="N70" s="100">
        <f t="shared" si="11"/>
        <v>0</v>
      </c>
      <c r="O70" s="100">
        <f t="shared" si="11"/>
        <v>0</v>
      </c>
      <c r="P70" s="100">
        <f t="shared" si="11"/>
        <v>0</v>
      </c>
      <c r="Q70" s="100">
        <f t="shared" si="11"/>
        <v>0</v>
      </c>
      <c r="R70" s="100">
        <f t="shared" si="11"/>
        <v>0</v>
      </c>
      <c r="S70" s="100">
        <f t="shared" si="11"/>
        <v>0</v>
      </c>
      <c r="T70" s="100">
        <f t="shared" si="11"/>
        <v>0</v>
      </c>
      <c r="U70" s="100">
        <f>SUM(U69)</f>
        <v>0</v>
      </c>
      <c r="V70" s="100">
        <f t="shared" si="11"/>
        <v>0</v>
      </c>
      <c r="W70" s="140">
        <f>SUM(W69)</f>
        <v>0</v>
      </c>
      <c r="X70" s="100">
        <f>SUM(X69)</f>
        <v>0</v>
      </c>
      <c r="Y70" s="100">
        <f t="shared" si="11"/>
        <v>0</v>
      </c>
      <c r="Z70" s="138">
        <f t="shared" si="11"/>
        <v>0</v>
      </c>
      <c r="AA70" s="100">
        <f t="shared" si="11"/>
        <v>0</v>
      </c>
      <c r="AB70" s="100">
        <f t="shared" si="11"/>
        <v>0</v>
      </c>
      <c r="AC70" s="100">
        <f t="shared" si="11"/>
        <v>0</v>
      </c>
      <c r="AD70" s="100">
        <f>SUM(AD69)</f>
        <v>0</v>
      </c>
      <c r="AE70" s="39"/>
      <c r="AF70" s="36"/>
    </row>
    <row r="71" spans="1:32" s="11" customFormat="1" x14ac:dyDescent="0.25">
      <c r="A71" s="139"/>
      <c r="B71" s="7" t="s">
        <v>27</v>
      </c>
      <c r="C71" s="138">
        <f>C61+C58+C54+C50+C39+C32+C29+C64+C70+C67</f>
        <v>33150</v>
      </c>
      <c r="D71" s="100">
        <f>D61+D58+D54+D50+D39+D32+D29+D64+D70+D67</f>
        <v>4067</v>
      </c>
      <c r="E71" s="100">
        <f t="shared" ref="E71:AC71" si="12">E61+E58+E54+E50+E39+E32+E29+E64+E70+E67</f>
        <v>1505</v>
      </c>
      <c r="F71" s="100">
        <f t="shared" si="12"/>
        <v>2873</v>
      </c>
      <c r="G71" s="100">
        <f t="shared" si="12"/>
        <v>4874</v>
      </c>
      <c r="H71" s="100">
        <f t="shared" si="12"/>
        <v>6155</v>
      </c>
      <c r="I71" s="100">
        <f t="shared" si="12"/>
        <v>1333</v>
      </c>
      <c r="J71" s="100">
        <f t="shared" si="12"/>
        <v>2153</v>
      </c>
      <c r="K71" s="100">
        <f t="shared" si="12"/>
        <v>3005</v>
      </c>
      <c r="L71" s="100">
        <f t="shared" si="12"/>
        <v>12</v>
      </c>
      <c r="M71" s="100">
        <f t="shared" si="12"/>
        <v>11</v>
      </c>
      <c r="N71" s="100">
        <f t="shared" si="12"/>
        <v>888</v>
      </c>
      <c r="O71" s="100">
        <f t="shared" si="12"/>
        <v>451</v>
      </c>
      <c r="P71" s="100">
        <f t="shared" si="12"/>
        <v>35</v>
      </c>
      <c r="Q71" s="100">
        <f t="shared" si="12"/>
        <v>15</v>
      </c>
      <c r="R71" s="100">
        <f t="shared" si="12"/>
        <v>589</v>
      </c>
      <c r="S71" s="100">
        <f t="shared" si="12"/>
        <v>233</v>
      </c>
      <c r="T71" s="100">
        <f t="shared" si="12"/>
        <v>520</v>
      </c>
      <c r="U71" s="100">
        <f>U61+U58+U54+U50+U39+U32+U29+U64+U70+U67</f>
        <v>18</v>
      </c>
      <c r="V71" s="100">
        <f t="shared" si="12"/>
        <v>1104</v>
      </c>
      <c r="W71" s="140">
        <f>W61+W58+W54+W50+W39+W32+W29+W64+W70+W67</f>
        <v>57</v>
      </c>
      <c r="X71" s="100">
        <f>X61+X58+X54+X50+X39+X32+X29+X64+X70+X67</f>
        <v>82</v>
      </c>
      <c r="Y71" s="100">
        <f t="shared" si="12"/>
        <v>1692</v>
      </c>
      <c r="Z71" s="138">
        <f t="shared" si="12"/>
        <v>179</v>
      </c>
      <c r="AA71" s="100">
        <f t="shared" si="12"/>
        <v>578</v>
      </c>
      <c r="AB71" s="100">
        <f t="shared" si="12"/>
        <v>423</v>
      </c>
      <c r="AC71" s="100">
        <f t="shared" si="12"/>
        <v>276</v>
      </c>
      <c r="AD71" s="100">
        <f>AD61+AD58+AD54+AD50+AD39+AD32+AD29+AD64+AD70+AD67</f>
        <v>22</v>
      </c>
      <c r="AE71" s="39"/>
      <c r="AF71" s="36"/>
    </row>
    <row r="72" spans="1:32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2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2" ht="96" customHeight="1" x14ac:dyDescent="0.25">
      <c r="A74" s="5">
        <v>44</v>
      </c>
      <c r="B74" s="10" t="s">
        <v>17</v>
      </c>
      <c r="C74" s="12">
        <f>SUM(D74:AD74)</f>
        <v>0</v>
      </c>
      <c r="D74" s="96">
        <v>0</v>
      </c>
      <c r="E74" s="101" t="s">
        <v>13</v>
      </c>
      <c r="F74" s="101" t="s">
        <v>13</v>
      </c>
      <c r="G74" s="101" t="s">
        <v>13</v>
      </c>
      <c r="H74" s="101" t="s">
        <v>13</v>
      </c>
      <c r="I74" s="101" t="s">
        <v>13</v>
      </c>
      <c r="J74" s="101" t="s">
        <v>13</v>
      </c>
      <c r="K74" s="101" t="s">
        <v>13</v>
      </c>
      <c r="L74" s="101" t="s">
        <v>13</v>
      </c>
      <c r="M74" s="101" t="s">
        <v>13</v>
      </c>
      <c r="N74" s="101" t="s">
        <v>13</v>
      </c>
      <c r="O74" s="101" t="s">
        <v>13</v>
      </c>
      <c r="P74" s="101" t="s">
        <v>13</v>
      </c>
      <c r="Q74" s="101" t="s">
        <v>13</v>
      </c>
      <c r="R74" s="101" t="s">
        <v>13</v>
      </c>
      <c r="S74" s="101" t="s">
        <v>13</v>
      </c>
      <c r="T74" s="101" t="s">
        <v>13</v>
      </c>
      <c r="U74" s="101" t="s">
        <v>13</v>
      </c>
      <c r="V74" s="101" t="s">
        <v>13</v>
      </c>
      <c r="W74" s="1" t="s">
        <v>13</v>
      </c>
      <c r="X74" s="101" t="s">
        <v>13</v>
      </c>
      <c r="Y74" s="101" t="s">
        <v>13</v>
      </c>
      <c r="Z74" s="1" t="s">
        <v>13</v>
      </c>
      <c r="AA74" s="101" t="s">
        <v>13</v>
      </c>
      <c r="AB74" s="101" t="s">
        <v>13</v>
      </c>
      <c r="AC74" s="101" t="s">
        <v>13</v>
      </c>
      <c r="AD74" s="101" t="s">
        <v>13</v>
      </c>
    </row>
    <row r="75" spans="1:32" ht="60.75" customHeight="1" x14ac:dyDescent="0.25">
      <c r="A75" s="5">
        <v>45</v>
      </c>
      <c r="B75" s="10" t="s">
        <v>175</v>
      </c>
      <c r="C75" s="12">
        <f>SUM(D75:AD75)</f>
        <v>0</v>
      </c>
      <c r="D75" s="96">
        <v>0</v>
      </c>
      <c r="E75" s="101" t="s">
        <v>13</v>
      </c>
      <c r="F75" s="101" t="s">
        <v>13</v>
      </c>
      <c r="G75" s="101" t="s">
        <v>13</v>
      </c>
      <c r="H75" s="101" t="s">
        <v>13</v>
      </c>
      <c r="I75" s="101" t="s">
        <v>13</v>
      </c>
      <c r="J75" s="101" t="s">
        <v>13</v>
      </c>
      <c r="K75" s="101" t="s">
        <v>13</v>
      </c>
      <c r="L75" s="101" t="s">
        <v>13</v>
      </c>
      <c r="M75" s="101" t="s">
        <v>13</v>
      </c>
      <c r="N75" s="101" t="s">
        <v>13</v>
      </c>
      <c r="O75" s="101" t="s">
        <v>13</v>
      </c>
      <c r="P75" s="101" t="s">
        <v>13</v>
      </c>
      <c r="Q75" s="101" t="s">
        <v>13</v>
      </c>
      <c r="R75" s="101" t="s">
        <v>13</v>
      </c>
      <c r="S75" s="101" t="s">
        <v>13</v>
      </c>
      <c r="T75" s="101" t="s">
        <v>13</v>
      </c>
      <c r="U75" s="101" t="s">
        <v>13</v>
      </c>
      <c r="V75" s="101" t="s">
        <v>13</v>
      </c>
      <c r="W75" s="1" t="s">
        <v>13</v>
      </c>
      <c r="X75" s="101" t="s">
        <v>13</v>
      </c>
      <c r="Y75" s="101" t="s">
        <v>13</v>
      </c>
      <c r="Z75" s="1" t="s">
        <v>13</v>
      </c>
      <c r="AA75" s="101" t="s">
        <v>13</v>
      </c>
      <c r="AB75" s="101" t="s">
        <v>13</v>
      </c>
      <c r="AC75" s="101" t="s">
        <v>13</v>
      </c>
      <c r="AD75" s="101" t="s">
        <v>13</v>
      </c>
    </row>
    <row r="76" spans="1:32" ht="48" customHeight="1" x14ac:dyDescent="0.25">
      <c r="A76" s="5">
        <v>46</v>
      </c>
      <c r="B76" s="10" t="s">
        <v>176</v>
      </c>
      <c r="C76" s="12">
        <f>SUM(D76:AD76)</f>
        <v>0</v>
      </c>
      <c r="D76" s="96">
        <v>0</v>
      </c>
      <c r="E76" s="101" t="s">
        <v>13</v>
      </c>
      <c r="F76" s="101" t="s">
        <v>13</v>
      </c>
      <c r="G76" s="101" t="s">
        <v>13</v>
      </c>
      <c r="H76" s="101" t="s">
        <v>13</v>
      </c>
      <c r="I76" s="101" t="s">
        <v>13</v>
      </c>
      <c r="J76" s="101" t="s">
        <v>13</v>
      </c>
      <c r="K76" s="101" t="s">
        <v>13</v>
      </c>
      <c r="L76" s="101" t="s">
        <v>13</v>
      </c>
      <c r="M76" s="101" t="s">
        <v>13</v>
      </c>
      <c r="N76" s="101" t="s">
        <v>13</v>
      </c>
      <c r="O76" s="101" t="s">
        <v>13</v>
      </c>
      <c r="P76" s="101" t="s">
        <v>13</v>
      </c>
      <c r="Q76" s="101" t="s">
        <v>13</v>
      </c>
      <c r="R76" s="101" t="s">
        <v>13</v>
      </c>
      <c r="S76" s="101" t="s">
        <v>13</v>
      </c>
      <c r="T76" s="101" t="s">
        <v>13</v>
      </c>
      <c r="U76" s="101" t="s">
        <v>13</v>
      </c>
      <c r="V76" s="101" t="s">
        <v>13</v>
      </c>
      <c r="W76" s="1" t="s">
        <v>13</v>
      </c>
      <c r="X76" s="101" t="s">
        <v>13</v>
      </c>
      <c r="Y76" s="101" t="s">
        <v>13</v>
      </c>
      <c r="Z76" s="1" t="s">
        <v>13</v>
      </c>
      <c r="AA76" s="101" t="s">
        <v>13</v>
      </c>
      <c r="AB76" s="101" t="s">
        <v>13</v>
      </c>
      <c r="AC76" s="101" t="s">
        <v>13</v>
      </c>
      <c r="AD76" s="101" t="s">
        <v>13</v>
      </c>
    </row>
    <row r="77" spans="1:32" ht="45" x14ac:dyDescent="0.25">
      <c r="A77" s="5">
        <v>47</v>
      </c>
      <c r="B77" s="10" t="s">
        <v>177</v>
      </c>
      <c r="C77" s="12">
        <f>SUM(D77:AD77)</f>
        <v>2</v>
      </c>
      <c r="D77" s="96">
        <v>2</v>
      </c>
      <c r="E77" s="101" t="s">
        <v>13</v>
      </c>
      <c r="F77" s="101" t="s">
        <v>13</v>
      </c>
      <c r="G77" s="101" t="s">
        <v>13</v>
      </c>
      <c r="H77" s="101" t="s">
        <v>13</v>
      </c>
      <c r="I77" s="101" t="s">
        <v>13</v>
      </c>
      <c r="J77" s="101" t="s">
        <v>13</v>
      </c>
      <c r="K77" s="101" t="s">
        <v>13</v>
      </c>
      <c r="L77" s="101" t="s">
        <v>13</v>
      </c>
      <c r="M77" s="101" t="s">
        <v>13</v>
      </c>
      <c r="N77" s="101" t="s">
        <v>13</v>
      </c>
      <c r="O77" s="101" t="s">
        <v>13</v>
      </c>
      <c r="P77" s="101" t="s">
        <v>13</v>
      </c>
      <c r="Q77" s="101" t="s">
        <v>13</v>
      </c>
      <c r="R77" s="101" t="s">
        <v>13</v>
      </c>
      <c r="S77" s="101" t="s">
        <v>13</v>
      </c>
      <c r="T77" s="101" t="s">
        <v>13</v>
      </c>
      <c r="U77" s="101" t="s">
        <v>13</v>
      </c>
      <c r="V77" s="101" t="s">
        <v>13</v>
      </c>
      <c r="W77" s="1" t="s">
        <v>13</v>
      </c>
      <c r="X77" s="101" t="s">
        <v>13</v>
      </c>
      <c r="Y77" s="101" t="s">
        <v>13</v>
      </c>
      <c r="Z77" s="1" t="s">
        <v>13</v>
      </c>
      <c r="AA77" s="101" t="s">
        <v>13</v>
      </c>
      <c r="AB77" s="101" t="s">
        <v>13</v>
      </c>
      <c r="AC77" s="101" t="s">
        <v>13</v>
      </c>
      <c r="AD77" s="101" t="s">
        <v>13</v>
      </c>
    </row>
    <row r="78" spans="1:32" ht="45" x14ac:dyDescent="0.25">
      <c r="A78" s="5">
        <v>48</v>
      </c>
      <c r="B78" s="10" t="s">
        <v>178</v>
      </c>
      <c r="C78" s="12">
        <f>SUM(D78:AD78)</f>
        <v>9</v>
      </c>
      <c r="D78" s="96">
        <v>9</v>
      </c>
      <c r="E78" s="101" t="s">
        <v>13</v>
      </c>
      <c r="F78" s="101" t="s">
        <v>13</v>
      </c>
      <c r="G78" s="101" t="s">
        <v>13</v>
      </c>
      <c r="H78" s="101" t="s">
        <v>13</v>
      </c>
      <c r="I78" s="101" t="s">
        <v>13</v>
      </c>
      <c r="J78" s="101" t="s">
        <v>13</v>
      </c>
      <c r="K78" s="101" t="s">
        <v>13</v>
      </c>
      <c r="L78" s="101" t="s">
        <v>13</v>
      </c>
      <c r="M78" s="101" t="s">
        <v>13</v>
      </c>
      <c r="N78" s="101" t="s">
        <v>13</v>
      </c>
      <c r="O78" s="101" t="s">
        <v>13</v>
      </c>
      <c r="P78" s="101" t="s">
        <v>13</v>
      </c>
      <c r="Q78" s="101" t="s">
        <v>13</v>
      </c>
      <c r="R78" s="101" t="s">
        <v>13</v>
      </c>
      <c r="S78" s="101" t="s">
        <v>13</v>
      </c>
      <c r="T78" s="101" t="s">
        <v>13</v>
      </c>
      <c r="U78" s="101" t="s">
        <v>13</v>
      </c>
      <c r="V78" s="101" t="s">
        <v>13</v>
      </c>
      <c r="W78" s="1" t="s">
        <v>13</v>
      </c>
      <c r="X78" s="101" t="s">
        <v>13</v>
      </c>
      <c r="Y78" s="101" t="s">
        <v>13</v>
      </c>
      <c r="Z78" s="1" t="s">
        <v>13</v>
      </c>
      <c r="AA78" s="101" t="s">
        <v>13</v>
      </c>
      <c r="AB78" s="101" t="s">
        <v>13</v>
      </c>
      <c r="AC78" s="101" t="s">
        <v>13</v>
      </c>
      <c r="AD78" s="101" t="s">
        <v>13</v>
      </c>
    </row>
    <row r="79" spans="1:32" s="11" customFormat="1" x14ac:dyDescent="0.25">
      <c r="A79" s="26">
        <v>5</v>
      </c>
      <c r="B79" s="7" t="s">
        <v>25</v>
      </c>
      <c r="C79" s="15">
        <f t="shared" ref="C79:AC79" si="13">SUM(C74:C78)</f>
        <v>11</v>
      </c>
      <c r="D79" s="97">
        <f t="shared" si="13"/>
        <v>11</v>
      </c>
      <c r="E79" s="97">
        <f t="shared" si="13"/>
        <v>0</v>
      </c>
      <c r="F79" s="97">
        <f t="shared" si="13"/>
        <v>0</v>
      </c>
      <c r="G79" s="97">
        <f t="shared" si="13"/>
        <v>0</v>
      </c>
      <c r="H79" s="97">
        <f t="shared" si="13"/>
        <v>0</v>
      </c>
      <c r="I79" s="97">
        <f t="shared" si="13"/>
        <v>0</v>
      </c>
      <c r="J79" s="97">
        <f t="shared" si="13"/>
        <v>0</v>
      </c>
      <c r="K79" s="97">
        <f t="shared" si="13"/>
        <v>0</v>
      </c>
      <c r="L79" s="97">
        <f t="shared" si="13"/>
        <v>0</v>
      </c>
      <c r="M79" s="97">
        <f t="shared" si="13"/>
        <v>0</v>
      </c>
      <c r="N79" s="97">
        <f t="shared" si="13"/>
        <v>0</v>
      </c>
      <c r="O79" s="97">
        <f t="shared" si="13"/>
        <v>0</v>
      </c>
      <c r="P79" s="97">
        <f t="shared" si="13"/>
        <v>0</v>
      </c>
      <c r="Q79" s="97">
        <f t="shared" si="13"/>
        <v>0</v>
      </c>
      <c r="R79" s="97">
        <f t="shared" si="13"/>
        <v>0</v>
      </c>
      <c r="S79" s="97">
        <f t="shared" si="13"/>
        <v>0</v>
      </c>
      <c r="T79" s="97">
        <f t="shared" si="13"/>
        <v>0</v>
      </c>
      <c r="U79" s="97">
        <f>SUM(U74:U78)</f>
        <v>0</v>
      </c>
      <c r="V79" s="97">
        <f t="shared" si="13"/>
        <v>0</v>
      </c>
      <c r="W79" s="15">
        <f>SUM(W74:W78)</f>
        <v>0</v>
      </c>
      <c r="X79" s="97">
        <f>SUM(X74:X78)</f>
        <v>0</v>
      </c>
      <c r="Y79" s="97">
        <f t="shared" si="13"/>
        <v>0</v>
      </c>
      <c r="Z79" s="15">
        <f t="shared" si="13"/>
        <v>0</v>
      </c>
      <c r="AA79" s="97">
        <f t="shared" si="13"/>
        <v>0</v>
      </c>
      <c r="AB79" s="97">
        <f t="shared" si="13"/>
        <v>0</v>
      </c>
      <c r="AC79" s="97">
        <f t="shared" si="13"/>
        <v>0</v>
      </c>
      <c r="AD79" s="97">
        <f>SUM(AD74:AD78)</f>
        <v>0</v>
      </c>
      <c r="AE79" s="39"/>
      <c r="AF79" s="36"/>
    </row>
    <row r="80" spans="1:32" ht="15" customHeight="1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</row>
    <row r="81" spans="1:30" x14ac:dyDescent="0.25">
      <c r="A81" s="5">
        <v>49</v>
      </c>
      <c r="B81" s="10" t="s">
        <v>85</v>
      </c>
      <c r="C81" s="12">
        <f t="shared" ref="C81:C117" si="14">SUM(D81:AD81)</f>
        <v>114</v>
      </c>
      <c r="D81" s="96">
        <v>11</v>
      </c>
      <c r="E81" s="96">
        <v>6</v>
      </c>
      <c r="F81" s="96">
        <v>18</v>
      </c>
      <c r="G81" s="96">
        <v>11</v>
      </c>
      <c r="H81" s="96">
        <v>24</v>
      </c>
      <c r="I81" s="96">
        <v>10</v>
      </c>
      <c r="J81" s="96">
        <v>11</v>
      </c>
      <c r="K81" s="96">
        <v>6</v>
      </c>
      <c r="L81" s="96">
        <v>0</v>
      </c>
      <c r="M81" s="96">
        <v>0</v>
      </c>
      <c r="N81" s="96">
        <v>2</v>
      </c>
      <c r="O81" s="96">
        <v>2</v>
      </c>
      <c r="P81" s="96">
        <v>0</v>
      </c>
      <c r="Q81" s="96">
        <v>0</v>
      </c>
      <c r="R81" s="96">
        <v>1</v>
      </c>
      <c r="S81" s="96">
        <v>0</v>
      </c>
      <c r="T81" s="96">
        <v>1</v>
      </c>
      <c r="U81" s="96">
        <v>0</v>
      </c>
      <c r="V81" s="96">
        <v>5</v>
      </c>
      <c r="W81" s="12">
        <v>0</v>
      </c>
      <c r="X81" s="96">
        <v>0</v>
      </c>
      <c r="Y81" s="96">
        <v>3</v>
      </c>
      <c r="Z81" s="12">
        <v>0</v>
      </c>
      <c r="AA81" s="96">
        <v>1</v>
      </c>
      <c r="AB81" s="96">
        <v>1</v>
      </c>
      <c r="AC81" s="96">
        <v>1</v>
      </c>
      <c r="AD81" s="96">
        <v>0</v>
      </c>
    </row>
    <row r="82" spans="1:30" ht="45" x14ac:dyDescent="0.25">
      <c r="A82" s="5">
        <v>50</v>
      </c>
      <c r="B82" s="10" t="s">
        <v>83</v>
      </c>
      <c r="C82" s="12">
        <f t="shared" si="14"/>
        <v>0</v>
      </c>
      <c r="D82" s="96">
        <v>0</v>
      </c>
      <c r="E82" s="96">
        <v>0</v>
      </c>
      <c r="F82" s="96">
        <v>0</v>
      </c>
      <c r="G82" s="96">
        <v>0</v>
      </c>
      <c r="H82" s="96">
        <v>0</v>
      </c>
      <c r="I82" s="96">
        <v>0</v>
      </c>
      <c r="J82" s="96">
        <v>0</v>
      </c>
      <c r="K82" s="96">
        <v>0</v>
      </c>
      <c r="L82" s="96">
        <v>0</v>
      </c>
      <c r="M82" s="96">
        <v>0</v>
      </c>
      <c r="N82" s="96">
        <v>0</v>
      </c>
      <c r="O82" s="96">
        <v>0</v>
      </c>
      <c r="P82" s="96">
        <v>0</v>
      </c>
      <c r="Q82" s="96">
        <v>0</v>
      </c>
      <c r="R82" s="96">
        <v>0</v>
      </c>
      <c r="S82" s="96">
        <v>0</v>
      </c>
      <c r="T82" s="96">
        <v>0</v>
      </c>
      <c r="U82" s="96">
        <v>0</v>
      </c>
      <c r="V82" s="96">
        <v>0</v>
      </c>
      <c r="W82" s="12">
        <v>0</v>
      </c>
      <c r="X82" s="96">
        <v>0</v>
      </c>
      <c r="Y82" s="96">
        <v>0</v>
      </c>
      <c r="Z82" s="12">
        <v>0</v>
      </c>
      <c r="AA82" s="96">
        <v>0</v>
      </c>
      <c r="AB82" s="96">
        <v>0</v>
      </c>
      <c r="AC82" s="96">
        <v>0</v>
      </c>
      <c r="AD82" s="96">
        <v>0</v>
      </c>
    </row>
    <row r="83" spans="1:30" ht="30" x14ac:dyDescent="0.25">
      <c r="A83" s="5">
        <v>51</v>
      </c>
      <c r="B83" s="10" t="s">
        <v>19</v>
      </c>
      <c r="C83" s="12">
        <f t="shared" si="14"/>
        <v>123</v>
      </c>
      <c r="D83" s="96">
        <v>7</v>
      </c>
      <c r="E83" s="96">
        <v>9</v>
      </c>
      <c r="F83" s="96">
        <v>9</v>
      </c>
      <c r="G83" s="96">
        <v>28</v>
      </c>
      <c r="H83" s="96">
        <v>15</v>
      </c>
      <c r="I83" s="96">
        <v>5</v>
      </c>
      <c r="J83" s="96">
        <v>4</v>
      </c>
      <c r="K83" s="96">
        <v>4</v>
      </c>
      <c r="L83" s="96">
        <v>0</v>
      </c>
      <c r="M83" s="96">
        <v>0</v>
      </c>
      <c r="N83" s="96">
        <v>1</v>
      </c>
      <c r="O83" s="96">
        <v>2</v>
      </c>
      <c r="P83" s="96">
        <v>0</v>
      </c>
      <c r="Q83" s="96">
        <v>0</v>
      </c>
      <c r="R83" s="96">
        <v>6</v>
      </c>
      <c r="S83" s="96">
        <v>1</v>
      </c>
      <c r="T83" s="96">
        <v>8</v>
      </c>
      <c r="U83" s="96">
        <v>0</v>
      </c>
      <c r="V83" s="96">
        <v>15</v>
      </c>
      <c r="W83" s="12">
        <v>0</v>
      </c>
      <c r="X83" s="96">
        <v>1</v>
      </c>
      <c r="Y83" s="96">
        <v>6</v>
      </c>
      <c r="Z83" s="12">
        <v>0</v>
      </c>
      <c r="AA83" s="96">
        <v>1</v>
      </c>
      <c r="AB83" s="96">
        <v>1</v>
      </c>
      <c r="AC83" s="96">
        <v>0</v>
      </c>
      <c r="AD83" s="96">
        <v>0</v>
      </c>
    </row>
    <row r="84" spans="1:30" x14ac:dyDescent="0.25">
      <c r="A84" s="5">
        <v>52</v>
      </c>
      <c r="B84" s="10" t="s">
        <v>147</v>
      </c>
      <c r="C84" s="12">
        <f t="shared" si="14"/>
        <v>659</v>
      </c>
      <c r="D84" s="96">
        <v>71</v>
      </c>
      <c r="E84" s="96">
        <v>41</v>
      </c>
      <c r="F84" s="96">
        <v>36</v>
      </c>
      <c r="G84" s="96">
        <v>71</v>
      </c>
      <c r="H84" s="96">
        <v>114</v>
      </c>
      <c r="I84" s="96">
        <v>48</v>
      </c>
      <c r="J84" s="96">
        <v>25</v>
      </c>
      <c r="K84" s="96">
        <v>30</v>
      </c>
      <c r="L84" s="96">
        <v>0</v>
      </c>
      <c r="M84" s="96">
        <v>0</v>
      </c>
      <c r="N84" s="96">
        <v>3</v>
      </c>
      <c r="O84" s="96">
        <v>15</v>
      </c>
      <c r="P84" s="96">
        <v>2</v>
      </c>
      <c r="Q84" s="96">
        <v>2</v>
      </c>
      <c r="R84" s="96">
        <v>35</v>
      </c>
      <c r="S84" s="96">
        <v>5</v>
      </c>
      <c r="T84" s="96">
        <v>38</v>
      </c>
      <c r="U84" s="96">
        <v>0</v>
      </c>
      <c r="V84" s="96">
        <v>44</v>
      </c>
      <c r="W84" s="12">
        <v>0</v>
      </c>
      <c r="X84" s="96">
        <v>0</v>
      </c>
      <c r="Y84" s="96">
        <v>57</v>
      </c>
      <c r="Z84" s="12">
        <v>0</v>
      </c>
      <c r="AA84" s="96">
        <v>7</v>
      </c>
      <c r="AB84" s="96">
        <v>2</v>
      </c>
      <c r="AC84" s="96">
        <v>11</v>
      </c>
      <c r="AD84" s="96">
        <v>2</v>
      </c>
    </row>
    <row r="85" spans="1:30" x14ac:dyDescent="0.25">
      <c r="A85" s="5">
        <v>53</v>
      </c>
      <c r="B85" s="10" t="s">
        <v>18</v>
      </c>
      <c r="C85" s="12">
        <f t="shared" si="14"/>
        <v>216</v>
      </c>
      <c r="D85" s="96">
        <v>17</v>
      </c>
      <c r="E85" s="96">
        <v>11</v>
      </c>
      <c r="F85" s="96">
        <v>16</v>
      </c>
      <c r="G85" s="96">
        <v>41</v>
      </c>
      <c r="H85" s="96">
        <v>35</v>
      </c>
      <c r="I85" s="96">
        <v>12</v>
      </c>
      <c r="J85" s="96">
        <v>11</v>
      </c>
      <c r="K85" s="96">
        <v>13</v>
      </c>
      <c r="L85" s="96">
        <v>0</v>
      </c>
      <c r="M85" s="96">
        <v>0</v>
      </c>
      <c r="N85" s="96">
        <v>6</v>
      </c>
      <c r="O85" s="96">
        <v>3</v>
      </c>
      <c r="P85" s="96">
        <v>0</v>
      </c>
      <c r="Q85" s="96">
        <v>1</v>
      </c>
      <c r="R85" s="96">
        <v>6</v>
      </c>
      <c r="S85" s="96">
        <v>1</v>
      </c>
      <c r="T85" s="96">
        <v>10</v>
      </c>
      <c r="U85" s="96">
        <v>0</v>
      </c>
      <c r="V85" s="96">
        <v>8</v>
      </c>
      <c r="W85" s="12">
        <v>0</v>
      </c>
      <c r="X85" s="96">
        <v>1</v>
      </c>
      <c r="Y85" s="96">
        <v>14</v>
      </c>
      <c r="Z85" s="12">
        <v>0</v>
      </c>
      <c r="AA85" s="96">
        <v>2</v>
      </c>
      <c r="AB85" s="96">
        <v>1</v>
      </c>
      <c r="AC85" s="96">
        <v>4</v>
      </c>
      <c r="AD85" s="96">
        <v>3</v>
      </c>
    </row>
    <row r="86" spans="1:30" ht="45" x14ac:dyDescent="0.25">
      <c r="A86" s="5">
        <v>54</v>
      </c>
      <c r="B86" s="10" t="s">
        <v>8</v>
      </c>
      <c r="C86" s="12">
        <f t="shared" si="14"/>
        <v>1</v>
      </c>
      <c r="D86" s="96">
        <v>0</v>
      </c>
      <c r="E86" s="96">
        <v>0</v>
      </c>
      <c r="F86" s="96">
        <v>0</v>
      </c>
      <c r="G86" s="96">
        <v>0</v>
      </c>
      <c r="H86" s="96">
        <v>0</v>
      </c>
      <c r="I86" s="96">
        <v>0</v>
      </c>
      <c r="J86" s="96">
        <v>0</v>
      </c>
      <c r="K86" s="96">
        <v>1</v>
      </c>
      <c r="L86" s="96">
        <v>0</v>
      </c>
      <c r="M86" s="96">
        <v>0</v>
      </c>
      <c r="N86" s="96">
        <v>0</v>
      </c>
      <c r="O86" s="96">
        <v>0</v>
      </c>
      <c r="P86" s="96">
        <v>0</v>
      </c>
      <c r="Q86" s="96">
        <v>0</v>
      </c>
      <c r="R86" s="96">
        <v>0</v>
      </c>
      <c r="S86" s="96">
        <v>0</v>
      </c>
      <c r="T86" s="96">
        <v>0</v>
      </c>
      <c r="U86" s="96">
        <v>0</v>
      </c>
      <c r="V86" s="96">
        <v>0</v>
      </c>
      <c r="W86" s="12">
        <v>0</v>
      </c>
      <c r="X86" s="96">
        <v>0</v>
      </c>
      <c r="Y86" s="96">
        <v>0</v>
      </c>
      <c r="Z86" s="12">
        <v>0</v>
      </c>
      <c r="AA86" s="96">
        <v>0</v>
      </c>
      <c r="AB86" s="96">
        <v>0</v>
      </c>
      <c r="AC86" s="96">
        <v>0</v>
      </c>
      <c r="AD86" s="96">
        <v>0</v>
      </c>
    </row>
    <row r="87" spans="1:30" ht="75" x14ac:dyDescent="0.25">
      <c r="A87" s="5">
        <v>55</v>
      </c>
      <c r="B87" s="10" t="s">
        <v>20</v>
      </c>
      <c r="C87" s="12">
        <f t="shared" si="14"/>
        <v>0</v>
      </c>
      <c r="D87" s="96">
        <v>0</v>
      </c>
      <c r="E87" s="96">
        <v>0</v>
      </c>
      <c r="F87" s="96">
        <v>0</v>
      </c>
      <c r="G87" s="96">
        <v>0</v>
      </c>
      <c r="H87" s="96">
        <v>0</v>
      </c>
      <c r="I87" s="96">
        <v>0</v>
      </c>
      <c r="J87" s="96">
        <v>0</v>
      </c>
      <c r="K87" s="96">
        <v>0</v>
      </c>
      <c r="L87" s="96">
        <v>0</v>
      </c>
      <c r="M87" s="96">
        <v>0</v>
      </c>
      <c r="N87" s="96">
        <v>0</v>
      </c>
      <c r="O87" s="96">
        <v>0</v>
      </c>
      <c r="P87" s="96">
        <v>0</v>
      </c>
      <c r="Q87" s="96">
        <v>0</v>
      </c>
      <c r="R87" s="96">
        <v>0</v>
      </c>
      <c r="S87" s="96">
        <v>0</v>
      </c>
      <c r="T87" s="96">
        <v>0</v>
      </c>
      <c r="U87" s="96">
        <v>0</v>
      </c>
      <c r="V87" s="96">
        <v>0</v>
      </c>
      <c r="W87" s="12">
        <v>0</v>
      </c>
      <c r="X87" s="96">
        <v>0</v>
      </c>
      <c r="Y87" s="96">
        <v>0</v>
      </c>
      <c r="Z87" s="12">
        <v>0</v>
      </c>
      <c r="AA87" s="96">
        <v>0</v>
      </c>
      <c r="AB87" s="96">
        <v>0</v>
      </c>
      <c r="AC87" s="96">
        <v>0</v>
      </c>
      <c r="AD87" s="96">
        <v>0</v>
      </c>
    </row>
    <row r="88" spans="1:30" ht="75" x14ac:dyDescent="0.25">
      <c r="A88" s="5">
        <v>56</v>
      </c>
      <c r="B88" s="10" t="s">
        <v>81</v>
      </c>
      <c r="C88" s="12">
        <f t="shared" si="14"/>
        <v>1257</v>
      </c>
      <c r="D88" s="96">
        <v>156</v>
      </c>
      <c r="E88" s="96">
        <v>110</v>
      </c>
      <c r="F88" s="96">
        <v>24</v>
      </c>
      <c r="G88" s="96">
        <v>46</v>
      </c>
      <c r="H88" s="96">
        <v>181</v>
      </c>
      <c r="I88" s="96">
        <v>67</v>
      </c>
      <c r="J88" s="96">
        <v>46</v>
      </c>
      <c r="K88" s="96">
        <v>88</v>
      </c>
      <c r="L88" s="96">
        <v>0</v>
      </c>
      <c r="M88" s="96">
        <v>0</v>
      </c>
      <c r="N88" s="96">
        <v>9</v>
      </c>
      <c r="O88" s="96">
        <v>45</v>
      </c>
      <c r="P88" s="96">
        <v>1</v>
      </c>
      <c r="Q88" s="96">
        <v>3</v>
      </c>
      <c r="R88" s="96">
        <v>86</v>
      </c>
      <c r="S88" s="96">
        <v>13</v>
      </c>
      <c r="T88" s="96">
        <v>78</v>
      </c>
      <c r="U88" s="96">
        <v>0</v>
      </c>
      <c r="V88" s="96">
        <v>109</v>
      </c>
      <c r="W88" s="12">
        <v>0</v>
      </c>
      <c r="X88" s="96">
        <v>0</v>
      </c>
      <c r="Y88" s="96">
        <v>128</v>
      </c>
      <c r="Z88" s="12">
        <v>21</v>
      </c>
      <c r="AA88" s="96">
        <v>25</v>
      </c>
      <c r="AB88" s="96">
        <v>9</v>
      </c>
      <c r="AC88" s="96">
        <v>12</v>
      </c>
      <c r="AD88" s="96">
        <v>0</v>
      </c>
    </row>
    <row r="89" spans="1:30" ht="60" x14ac:dyDescent="0.25">
      <c r="A89" s="5">
        <v>57</v>
      </c>
      <c r="B89" s="10" t="s">
        <v>79</v>
      </c>
      <c r="C89" s="12">
        <f t="shared" si="14"/>
        <v>0</v>
      </c>
      <c r="D89" s="96">
        <v>0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6">
        <v>0</v>
      </c>
      <c r="U89" s="96">
        <v>0</v>
      </c>
      <c r="V89" s="96">
        <v>0</v>
      </c>
      <c r="W89" s="12">
        <v>0</v>
      </c>
      <c r="X89" s="96">
        <v>0</v>
      </c>
      <c r="Y89" s="96">
        <v>0</v>
      </c>
      <c r="Z89" s="12">
        <v>0</v>
      </c>
      <c r="AA89" s="96">
        <v>0</v>
      </c>
      <c r="AB89" s="96">
        <v>0</v>
      </c>
      <c r="AC89" s="96">
        <v>0</v>
      </c>
      <c r="AD89" s="96">
        <v>0</v>
      </c>
    </row>
    <row r="90" spans="1:30" ht="30" x14ac:dyDescent="0.25">
      <c r="A90" s="5">
        <v>58</v>
      </c>
      <c r="B90" s="10" t="s">
        <v>84</v>
      </c>
      <c r="C90" s="12">
        <f t="shared" si="14"/>
        <v>11</v>
      </c>
      <c r="D90" s="96">
        <v>3</v>
      </c>
      <c r="E90" s="96">
        <v>2</v>
      </c>
      <c r="F90" s="96">
        <v>1</v>
      </c>
      <c r="G90" s="96">
        <v>2</v>
      </c>
      <c r="H90" s="96">
        <v>0</v>
      </c>
      <c r="I90" s="96">
        <v>0</v>
      </c>
      <c r="J90" s="96">
        <v>0</v>
      </c>
      <c r="K90" s="96">
        <v>3</v>
      </c>
      <c r="L90" s="96">
        <v>0</v>
      </c>
      <c r="M90" s="96">
        <v>0</v>
      </c>
      <c r="N90" s="96">
        <v>0</v>
      </c>
      <c r="O90" s="96">
        <v>0</v>
      </c>
      <c r="P90" s="96">
        <v>0</v>
      </c>
      <c r="Q90" s="96">
        <v>0</v>
      </c>
      <c r="R90" s="96">
        <v>0</v>
      </c>
      <c r="S90" s="96">
        <v>0</v>
      </c>
      <c r="T90" s="96">
        <v>0</v>
      </c>
      <c r="U90" s="96">
        <v>0</v>
      </c>
      <c r="V90" s="96">
        <v>0</v>
      </c>
      <c r="W90" s="12">
        <v>0</v>
      </c>
      <c r="X90" s="96">
        <v>0</v>
      </c>
      <c r="Y90" s="96">
        <v>0</v>
      </c>
      <c r="Z90" s="12">
        <v>0</v>
      </c>
      <c r="AA90" s="96">
        <v>0</v>
      </c>
      <c r="AB90" s="96">
        <v>0</v>
      </c>
      <c r="AC90" s="96">
        <v>0</v>
      </c>
      <c r="AD90" s="96">
        <v>0</v>
      </c>
    </row>
    <row r="91" spans="1:30" ht="30" x14ac:dyDescent="0.25">
      <c r="A91" s="5">
        <v>59</v>
      </c>
      <c r="B91" s="10" t="s">
        <v>82</v>
      </c>
      <c r="C91" s="12">
        <f t="shared" si="14"/>
        <v>626</v>
      </c>
      <c r="D91" s="96">
        <v>78</v>
      </c>
      <c r="E91" s="96">
        <v>28</v>
      </c>
      <c r="F91" s="96">
        <v>75</v>
      </c>
      <c r="G91" s="96">
        <v>77</v>
      </c>
      <c r="H91" s="96">
        <v>96</v>
      </c>
      <c r="I91" s="96">
        <v>22</v>
      </c>
      <c r="J91" s="96">
        <v>51</v>
      </c>
      <c r="K91" s="96">
        <v>78</v>
      </c>
      <c r="L91" s="96">
        <v>0</v>
      </c>
      <c r="M91" s="96">
        <v>0</v>
      </c>
      <c r="N91" s="96">
        <v>8</v>
      </c>
      <c r="O91" s="96">
        <v>6</v>
      </c>
      <c r="P91" s="96">
        <v>0</v>
      </c>
      <c r="Q91" s="96">
        <v>0</v>
      </c>
      <c r="R91" s="96">
        <v>12</v>
      </c>
      <c r="S91" s="96">
        <v>9</v>
      </c>
      <c r="T91" s="96">
        <v>14</v>
      </c>
      <c r="U91" s="96">
        <v>0</v>
      </c>
      <c r="V91" s="96">
        <v>10</v>
      </c>
      <c r="W91" s="12">
        <v>0</v>
      </c>
      <c r="X91" s="96">
        <v>0</v>
      </c>
      <c r="Y91" s="96">
        <v>25</v>
      </c>
      <c r="Z91" s="12">
        <v>4</v>
      </c>
      <c r="AA91" s="96">
        <v>6</v>
      </c>
      <c r="AB91" s="96">
        <v>16</v>
      </c>
      <c r="AC91" s="96">
        <v>10</v>
      </c>
      <c r="AD91" s="96">
        <v>1</v>
      </c>
    </row>
    <row r="92" spans="1:30" x14ac:dyDescent="0.25">
      <c r="A92" s="5">
        <v>60</v>
      </c>
      <c r="B92" s="10" t="s">
        <v>80</v>
      </c>
      <c r="C92" s="12">
        <f t="shared" si="14"/>
        <v>151</v>
      </c>
      <c r="D92" s="96">
        <v>20</v>
      </c>
      <c r="E92" s="96">
        <v>8</v>
      </c>
      <c r="F92" s="96">
        <v>15</v>
      </c>
      <c r="G92" s="96">
        <v>25</v>
      </c>
      <c r="H92" s="96">
        <v>24</v>
      </c>
      <c r="I92" s="96">
        <v>3</v>
      </c>
      <c r="J92" s="96">
        <v>7</v>
      </c>
      <c r="K92" s="96">
        <v>10</v>
      </c>
      <c r="L92" s="96">
        <v>0</v>
      </c>
      <c r="M92" s="96">
        <v>0</v>
      </c>
      <c r="N92" s="96">
        <v>4</v>
      </c>
      <c r="O92" s="96">
        <v>4</v>
      </c>
      <c r="P92" s="96">
        <v>0</v>
      </c>
      <c r="Q92" s="96">
        <v>0</v>
      </c>
      <c r="R92" s="96">
        <v>4</v>
      </c>
      <c r="S92" s="96">
        <v>0</v>
      </c>
      <c r="T92" s="96">
        <v>10</v>
      </c>
      <c r="U92" s="96">
        <v>0</v>
      </c>
      <c r="V92" s="96">
        <v>1</v>
      </c>
      <c r="W92" s="12">
        <v>0</v>
      </c>
      <c r="X92" s="96">
        <v>0</v>
      </c>
      <c r="Y92" s="96">
        <v>9</v>
      </c>
      <c r="Z92" s="12">
        <v>1</v>
      </c>
      <c r="AA92" s="96">
        <v>2</v>
      </c>
      <c r="AB92" s="96">
        <v>2</v>
      </c>
      <c r="AC92" s="96">
        <v>1</v>
      </c>
      <c r="AD92" s="96">
        <v>1</v>
      </c>
    </row>
    <row r="93" spans="1:30" ht="30" x14ac:dyDescent="0.25">
      <c r="A93" s="5">
        <v>61</v>
      </c>
      <c r="B93" s="10" t="s">
        <v>148</v>
      </c>
      <c r="C93" s="12">
        <f t="shared" si="14"/>
        <v>443</v>
      </c>
      <c r="D93" s="96">
        <v>84</v>
      </c>
      <c r="E93" s="96">
        <v>69</v>
      </c>
      <c r="F93" s="96">
        <v>4</v>
      </c>
      <c r="G93" s="96">
        <v>7</v>
      </c>
      <c r="H93" s="96">
        <v>107</v>
      </c>
      <c r="I93" s="96">
        <v>42</v>
      </c>
      <c r="J93" s="96">
        <v>29</v>
      </c>
      <c r="K93" s="96">
        <v>29</v>
      </c>
      <c r="L93" s="96">
        <v>0</v>
      </c>
      <c r="M93" s="96">
        <v>0</v>
      </c>
      <c r="N93" s="96">
        <v>0</v>
      </c>
      <c r="O93" s="96">
        <v>0</v>
      </c>
      <c r="P93" s="96">
        <v>0</v>
      </c>
      <c r="Q93" s="96">
        <v>0</v>
      </c>
      <c r="R93" s="96">
        <v>2</v>
      </c>
      <c r="S93" s="96">
        <v>4</v>
      </c>
      <c r="T93" s="96">
        <v>22</v>
      </c>
      <c r="U93" s="96">
        <v>0</v>
      </c>
      <c r="V93" s="96">
        <v>5</v>
      </c>
      <c r="W93" s="12">
        <v>0</v>
      </c>
      <c r="X93" s="96">
        <v>1</v>
      </c>
      <c r="Y93" s="96">
        <v>21</v>
      </c>
      <c r="Z93" s="12">
        <v>0</v>
      </c>
      <c r="AA93" s="96">
        <v>12</v>
      </c>
      <c r="AB93" s="96">
        <v>2</v>
      </c>
      <c r="AC93" s="96">
        <v>1</v>
      </c>
      <c r="AD93" s="96">
        <v>2</v>
      </c>
    </row>
    <row r="94" spans="1:30" x14ac:dyDescent="0.25">
      <c r="A94" s="5">
        <v>62</v>
      </c>
      <c r="B94" s="10" t="s">
        <v>109</v>
      </c>
      <c r="C94" s="12">
        <f t="shared" si="14"/>
        <v>0</v>
      </c>
      <c r="D94" s="96">
        <v>0</v>
      </c>
      <c r="E94" s="96">
        <v>0</v>
      </c>
      <c r="F94" s="96">
        <v>0</v>
      </c>
      <c r="G94" s="96">
        <v>0</v>
      </c>
      <c r="H94" s="96">
        <v>0</v>
      </c>
      <c r="I94" s="96">
        <v>0</v>
      </c>
      <c r="J94" s="96">
        <v>0</v>
      </c>
      <c r="K94" s="96">
        <v>0</v>
      </c>
      <c r="L94" s="96">
        <v>0</v>
      </c>
      <c r="M94" s="96">
        <v>0</v>
      </c>
      <c r="N94" s="96">
        <v>0</v>
      </c>
      <c r="O94" s="96">
        <v>0</v>
      </c>
      <c r="P94" s="96">
        <v>0</v>
      </c>
      <c r="Q94" s="96">
        <v>0</v>
      </c>
      <c r="R94" s="96">
        <v>0</v>
      </c>
      <c r="S94" s="96">
        <v>0</v>
      </c>
      <c r="T94" s="96">
        <v>0</v>
      </c>
      <c r="U94" s="96">
        <v>0</v>
      </c>
      <c r="V94" s="96">
        <v>0</v>
      </c>
      <c r="W94" s="12">
        <v>0</v>
      </c>
      <c r="X94" s="96">
        <v>0</v>
      </c>
      <c r="Y94" s="96">
        <v>0</v>
      </c>
      <c r="Z94" s="12">
        <v>0</v>
      </c>
      <c r="AA94" s="96">
        <v>0</v>
      </c>
      <c r="AB94" s="96">
        <v>0</v>
      </c>
      <c r="AC94" s="96">
        <v>0</v>
      </c>
      <c r="AD94" s="96">
        <v>0</v>
      </c>
    </row>
    <row r="95" spans="1:30" ht="45" x14ac:dyDescent="0.25">
      <c r="A95" s="5">
        <v>63</v>
      </c>
      <c r="B95" s="10" t="s">
        <v>110</v>
      </c>
      <c r="C95" s="12">
        <f t="shared" si="14"/>
        <v>224</v>
      </c>
      <c r="D95" s="96">
        <v>20</v>
      </c>
      <c r="E95" s="96">
        <v>23</v>
      </c>
      <c r="F95" s="96">
        <v>19</v>
      </c>
      <c r="G95" s="96">
        <v>46</v>
      </c>
      <c r="H95" s="96">
        <v>34</v>
      </c>
      <c r="I95" s="96">
        <v>11</v>
      </c>
      <c r="J95" s="96">
        <v>16</v>
      </c>
      <c r="K95" s="96">
        <v>21</v>
      </c>
      <c r="L95" s="96">
        <v>0</v>
      </c>
      <c r="M95" s="96">
        <v>0</v>
      </c>
      <c r="N95" s="96">
        <v>3</v>
      </c>
      <c r="O95" s="96">
        <v>1</v>
      </c>
      <c r="P95" s="96">
        <v>0</v>
      </c>
      <c r="Q95" s="96">
        <v>0</v>
      </c>
      <c r="R95" s="96">
        <v>1</v>
      </c>
      <c r="S95" s="96">
        <v>0</v>
      </c>
      <c r="T95" s="96">
        <v>5</v>
      </c>
      <c r="U95" s="96">
        <v>0</v>
      </c>
      <c r="V95" s="96">
        <v>0</v>
      </c>
      <c r="W95" s="12">
        <v>0</v>
      </c>
      <c r="X95" s="96">
        <v>0</v>
      </c>
      <c r="Y95" s="96">
        <v>10</v>
      </c>
      <c r="Z95" s="12">
        <v>1</v>
      </c>
      <c r="AA95" s="96">
        <v>1</v>
      </c>
      <c r="AB95" s="96">
        <v>8</v>
      </c>
      <c r="AC95" s="96">
        <v>4</v>
      </c>
      <c r="AD95" s="96">
        <v>0</v>
      </c>
    </row>
    <row r="96" spans="1:30" ht="45" x14ac:dyDescent="0.25">
      <c r="A96" s="5">
        <v>64</v>
      </c>
      <c r="B96" s="10" t="s">
        <v>9</v>
      </c>
      <c r="C96" s="12">
        <f t="shared" si="14"/>
        <v>8</v>
      </c>
      <c r="D96" s="96">
        <v>0</v>
      </c>
      <c r="E96" s="96">
        <v>0</v>
      </c>
      <c r="F96" s="96">
        <v>0</v>
      </c>
      <c r="G96" s="96">
        <v>0</v>
      </c>
      <c r="H96" s="96">
        <v>0</v>
      </c>
      <c r="I96" s="96">
        <v>2</v>
      </c>
      <c r="J96" s="96">
        <v>1</v>
      </c>
      <c r="K96" s="96">
        <v>0</v>
      </c>
      <c r="L96" s="96">
        <v>0</v>
      </c>
      <c r="M96" s="96">
        <v>0</v>
      </c>
      <c r="N96" s="96">
        <v>0</v>
      </c>
      <c r="O96" s="96">
        <v>0</v>
      </c>
      <c r="P96" s="96">
        <v>0</v>
      </c>
      <c r="Q96" s="96">
        <v>0</v>
      </c>
      <c r="R96" s="96">
        <v>0</v>
      </c>
      <c r="S96" s="96">
        <v>1</v>
      </c>
      <c r="T96" s="96">
        <v>0</v>
      </c>
      <c r="U96" s="96">
        <v>0</v>
      </c>
      <c r="V96" s="96">
        <v>0</v>
      </c>
      <c r="W96" s="12">
        <v>0</v>
      </c>
      <c r="X96" s="96">
        <v>0</v>
      </c>
      <c r="Y96" s="96">
        <v>2</v>
      </c>
      <c r="Z96" s="12">
        <v>2</v>
      </c>
      <c r="AA96" s="96">
        <v>0</v>
      </c>
      <c r="AB96" s="96">
        <v>0</v>
      </c>
      <c r="AC96" s="96">
        <v>0</v>
      </c>
      <c r="AD96" s="96">
        <v>0</v>
      </c>
    </row>
    <row r="97" spans="1:30" ht="90" x14ac:dyDescent="0.25">
      <c r="A97" s="5">
        <v>65</v>
      </c>
      <c r="B97" s="10" t="s">
        <v>111</v>
      </c>
      <c r="C97" s="12">
        <f t="shared" si="14"/>
        <v>0</v>
      </c>
      <c r="D97" s="96">
        <v>0</v>
      </c>
      <c r="E97" s="96">
        <v>0</v>
      </c>
      <c r="F97" s="96">
        <v>0</v>
      </c>
      <c r="G97" s="96">
        <v>0</v>
      </c>
      <c r="H97" s="96">
        <v>0</v>
      </c>
      <c r="I97" s="96">
        <v>0</v>
      </c>
      <c r="J97" s="96">
        <v>0</v>
      </c>
      <c r="K97" s="96">
        <v>0</v>
      </c>
      <c r="L97" s="96">
        <v>0</v>
      </c>
      <c r="M97" s="96">
        <v>0</v>
      </c>
      <c r="N97" s="96">
        <v>0</v>
      </c>
      <c r="O97" s="96">
        <v>0</v>
      </c>
      <c r="P97" s="96">
        <v>0</v>
      </c>
      <c r="Q97" s="96">
        <v>0</v>
      </c>
      <c r="R97" s="96">
        <v>0</v>
      </c>
      <c r="S97" s="96">
        <v>0</v>
      </c>
      <c r="T97" s="96">
        <v>0</v>
      </c>
      <c r="U97" s="96">
        <v>0</v>
      </c>
      <c r="V97" s="96">
        <v>0</v>
      </c>
      <c r="W97" s="12">
        <v>0</v>
      </c>
      <c r="X97" s="96">
        <v>0</v>
      </c>
      <c r="Y97" s="96">
        <v>0</v>
      </c>
      <c r="Z97" s="12">
        <v>0</v>
      </c>
      <c r="AA97" s="96">
        <v>0</v>
      </c>
      <c r="AB97" s="96">
        <v>0</v>
      </c>
      <c r="AC97" s="96">
        <v>0</v>
      </c>
      <c r="AD97" s="96">
        <v>0</v>
      </c>
    </row>
    <row r="98" spans="1:30" ht="30" x14ac:dyDescent="0.25">
      <c r="A98" s="5">
        <v>66</v>
      </c>
      <c r="B98" s="10" t="s">
        <v>37</v>
      </c>
      <c r="C98" s="12">
        <f t="shared" si="14"/>
        <v>3</v>
      </c>
      <c r="D98" s="96">
        <v>0</v>
      </c>
      <c r="E98" s="96">
        <v>0</v>
      </c>
      <c r="F98" s="96">
        <v>0</v>
      </c>
      <c r="G98" s="96">
        <v>0</v>
      </c>
      <c r="H98" s="96">
        <v>0</v>
      </c>
      <c r="I98" s="96">
        <v>2</v>
      </c>
      <c r="J98" s="96">
        <v>1</v>
      </c>
      <c r="K98" s="96">
        <v>0</v>
      </c>
      <c r="L98" s="96">
        <v>0</v>
      </c>
      <c r="M98" s="96">
        <v>0</v>
      </c>
      <c r="N98" s="96">
        <v>0</v>
      </c>
      <c r="O98" s="96">
        <v>0</v>
      </c>
      <c r="P98" s="96">
        <v>0</v>
      </c>
      <c r="Q98" s="96">
        <v>0</v>
      </c>
      <c r="R98" s="96">
        <v>0</v>
      </c>
      <c r="S98" s="96">
        <v>0</v>
      </c>
      <c r="T98" s="96">
        <v>0</v>
      </c>
      <c r="U98" s="96">
        <v>0</v>
      </c>
      <c r="V98" s="96">
        <v>0</v>
      </c>
      <c r="W98" s="12">
        <v>0</v>
      </c>
      <c r="X98" s="96">
        <v>0</v>
      </c>
      <c r="Y98" s="96">
        <v>0</v>
      </c>
      <c r="Z98" s="12">
        <v>0</v>
      </c>
      <c r="AA98" s="96">
        <v>0</v>
      </c>
      <c r="AB98" s="96">
        <v>0</v>
      </c>
      <c r="AC98" s="96">
        <v>0</v>
      </c>
      <c r="AD98" s="96">
        <v>0</v>
      </c>
    </row>
    <row r="99" spans="1:30" ht="180" x14ac:dyDescent="0.25">
      <c r="A99" s="5">
        <v>67</v>
      </c>
      <c r="B99" s="10" t="s">
        <v>112</v>
      </c>
      <c r="C99" s="12">
        <f t="shared" si="14"/>
        <v>0</v>
      </c>
      <c r="D99" s="96">
        <v>0</v>
      </c>
      <c r="E99" s="96">
        <v>0</v>
      </c>
      <c r="F99" s="96">
        <v>0</v>
      </c>
      <c r="G99" s="96">
        <v>0</v>
      </c>
      <c r="H99" s="96">
        <v>0</v>
      </c>
      <c r="I99" s="96">
        <v>0</v>
      </c>
      <c r="J99" s="96">
        <v>0</v>
      </c>
      <c r="K99" s="96">
        <v>0</v>
      </c>
      <c r="L99" s="96">
        <v>0</v>
      </c>
      <c r="M99" s="96">
        <v>0</v>
      </c>
      <c r="N99" s="96">
        <v>0</v>
      </c>
      <c r="O99" s="96">
        <v>0</v>
      </c>
      <c r="P99" s="96">
        <v>0</v>
      </c>
      <c r="Q99" s="96">
        <v>0</v>
      </c>
      <c r="R99" s="96">
        <v>0</v>
      </c>
      <c r="S99" s="96">
        <v>0</v>
      </c>
      <c r="T99" s="96">
        <v>0</v>
      </c>
      <c r="U99" s="96">
        <v>0</v>
      </c>
      <c r="V99" s="96">
        <v>0</v>
      </c>
      <c r="W99" s="12">
        <v>0</v>
      </c>
      <c r="X99" s="96">
        <v>0</v>
      </c>
      <c r="Y99" s="96">
        <v>0</v>
      </c>
      <c r="Z99" s="12">
        <v>0</v>
      </c>
      <c r="AA99" s="96">
        <v>0</v>
      </c>
      <c r="AB99" s="96">
        <v>0</v>
      </c>
      <c r="AC99" s="96">
        <v>0</v>
      </c>
      <c r="AD99" s="96">
        <v>0</v>
      </c>
    </row>
    <row r="100" spans="1:30" ht="180" x14ac:dyDescent="0.25">
      <c r="A100" s="5">
        <v>68</v>
      </c>
      <c r="B100" s="10" t="s">
        <v>113</v>
      </c>
      <c r="C100" s="12">
        <f t="shared" si="14"/>
        <v>0</v>
      </c>
      <c r="D100" s="96">
        <v>0</v>
      </c>
      <c r="E100" s="96">
        <v>0</v>
      </c>
      <c r="F100" s="96">
        <v>0</v>
      </c>
      <c r="G100" s="96">
        <v>0</v>
      </c>
      <c r="H100" s="96">
        <v>0</v>
      </c>
      <c r="I100" s="96">
        <v>0</v>
      </c>
      <c r="J100" s="96">
        <v>0</v>
      </c>
      <c r="K100" s="96">
        <v>0</v>
      </c>
      <c r="L100" s="96">
        <v>0</v>
      </c>
      <c r="M100" s="96">
        <v>0</v>
      </c>
      <c r="N100" s="96">
        <v>0</v>
      </c>
      <c r="O100" s="96">
        <v>0</v>
      </c>
      <c r="P100" s="96">
        <v>0</v>
      </c>
      <c r="Q100" s="96">
        <v>0</v>
      </c>
      <c r="R100" s="96">
        <v>0</v>
      </c>
      <c r="S100" s="96">
        <v>0</v>
      </c>
      <c r="T100" s="96">
        <v>0</v>
      </c>
      <c r="U100" s="96">
        <v>0</v>
      </c>
      <c r="V100" s="96">
        <v>0</v>
      </c>
      <c r="W100" s="12">
        <v>0</v>
      </c>
      <c r="X100" s="96">
        <v>0</v>
      </c>
      <c r="Y100" s="96">
        <v>0</v>
      </c>
      <c r="Z100" s="12">
        <v>0</v>
      </c>
      <c r="AA100" s="96">
        <v>0</v>
      </c>
      <c r="AB100" s="96">
        <v>0</v>
      </c>
      <c r="AC100" s="96">
        <v>0</v>
      </c>
      <c r="AD100" s="96">
        <v>0</v>
      </c>
    </row>
    <row r="101" spans="1:30" ht="45" x14ac:dyDescent="0.25">
      <c r="A101" s="5">
        <v>69</v>
      </c>
      <c r="B101" s="10" t="s">
        <v>114</v>
      </c>
      <c r="C101" s="12">
        <f t="shared" si="14"/>
        <v>0</v>
      </c>
      <c r="D101" s="96">
        <v>0</v>
      </c>
      <c r="E101" s="96">
        <v>0</v>
      </c>
      <c r="F101" s="96">
        <v>0</v>
      </c>
      <c r="G101" s="96">
        <v>0</v>
      </c>
      <c r="H101" s="96">
        <v>0</v>
      </c>
      <c r="I101" s="96">
        <v>0</v>
      </c>
      <c r="J101" s="96">
        <v>0</v>
      </c>
      <c r="K101" s="96">
        <v>0</v>
      </c>
      <c r="L101" s="96">
        <v>0</v>
      </c>
      <c r="M101" s="96">
        <v>0</v>
      </c>
      <c r="N101" s="96">
        <v>0</v>
      </c>
      <c r="O101" s="96">
        <v>0</v>
      </c>
      <c r="P101" s="96">
        <v>0</v>
      </c>
      <c r="Q101" s="96">
        <v>0</v>
      </c>
      <c r="R101" s="96">
        <v>0</v>
      </c>
      <c r="S101" s="96">
        <v>0</v>
      </c>
      <c r="T101" s="96">
        <v>0</v>
      </c>
      <c r="U101" s="96">
        <v>0</v>
      </c>
      <c r="V101" s="96">
        <v>0</v>
      </c>
      <c r="W101" s="12">
        <v>0</v>
      </c>
      <c r="X101" s="96">
        <v>0</v>
      </c>
      <c r="Y101" s="96">
        <v>0</v>
      </c>
      <c r="Z101" s="12">
        <v>0</v>
      </c>
      <c r="AA101" s="96">
        <v>0</v>
      </c>
      <c r="AB101" s="96">
        <v>0</v>
      </c>
      <c r="AC101" s="96">
        <v>0</v>
      </c>
      <c r="AD101" s="96">
        <v>0</v>
      </c>
    </row>
    <row r="102" spans="1:30" ht="150" x14ac:dyDescent="0.25">
      <c r="A102" s="5">
        <v>70</v>
      </c>
      <c r="B102" s="10" t="s">
        <v>115</v>
      </c>
      <c r="C102" s="12">
        <f t="shared" si="14"/>
        <v>0</v>
      </c>
      <c r="D102" s="96">
        <v>0</v>
      </c>
      <c r="E102" s="96">
        <v>0</v>
      </c>
      <c r="F102" s="96">
        <v>0</v>
      </c>
      <c r="G102" s="96">
        <v>0</v>
      </c>
      <c r="H102" s="96">
        <v>0</v>
      </c>
      <c r="I102" s="96">
        <v>0</v>
      </c>
      <c r="J102" s="96">
        <v>0</v>
      </c>
      <c r="K102" s="96">
        <v>0</v>
      </c>
      <c r="L102" s="96">
        <v>0</v>
      </c>
      <c r="M102" s="96">
        <v>0</v>
      </c>
      <c r="N102" s="96">
        <v>0</v>
      </c>
      <c r="O102" s="96">
        <v>0</v>
      </c>
      <c r="P102" s="96">
        <v>0</v>
      </c>
      <c r="Q102" s="96">
        <v>0</v>
      </c>
      <c r="R102" s="96">
        <v>0</v>
      </c>
      <c r="S102" s="96">
        <v>0</v>
      </c>
      <c r="T102" s="96">
        <v>0</v>
      </c>
      <c r="U102" s="96">
        <v>0</v>
      </c>
      <c r="V102" s="96">
        <v>0</v>
      </c>
      <c r="W102" s="12">
        <v>0</v>
      </c>
      <c r="X102" s="96">
        <v>0</v>
      </c>
      <c r="Y102" s="96">
        <v>0</v>
      </c>
      <c r="Z102" s="12">
        <v>0</v>
      </c>
      <c r="AA102" s="96">
        <v>0</v>
      </c>
      <c r="AB102" s="96">
        <v>0</v>
      </c>
      <c r="AC102" s="96">
        <v>0</v>
      </c>
      <c r="AD102" s="96">
        <v>0</v>
      </c>
    </row>
    <row r="103" spans="1:30" ht="45" x14ac:dyDescent="0.25">
      <c r="A103" s="5">
        <v>71</v>
      </c>
      <c r="B103" s="10" t="s">
        <v>56</v>
      </c>
      <c r="C103" s="12">
        <f t="shared" si="14"/>
        <v>5</v>
      </c>
      <c r="D103" s="96">
        <v>1</v>
      </c>
      <c r="E103" s="96">
        <v>0</v>
      </c>
      <c r="F103" s="96">
        <v>0</v>
      </c>
      <c r="G103" s="96">
        <v>0</v>
      </c>
      <c r="H103" s="96">
        <v>0</v>
      </c>
      <c r="I103" s="96">
        <v>0</v>
      </c>
      <c r="J103" s="96">
        <v>0</v>
      </c>
      <c r="K103" s="96">
        <v>1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1</v>
      </c>
      <c r="U103" s="96">
        <v>0</v>
      </c>
      <c r="V103" s="96">
        <v>1</v>
      </c>
      <c r="W103" s="12">
        <v>0</v>
      </c>
      <c r="X103" s="96">
        <v>0</v>
      </c>
      <c r="Y103" s="96">
        <v>0</v>
      </c>
      <c r="Z103" s="12">
        <v>0</v>
      </c>
      <c r="AA103" s="96">
        <v>0</v>
      </c>
      <c r="AB103" s="96">
        <v>1</v>
      </c>
      <c r="AC103" s="96">
        <v>0</v>
      </c>
      <c r="AD103" s="96">
        <v>0</v>
      </c>
    </row>
    <row r="104" spans="1:30" x14ac:dyDescent="0.25">
      <c r="A104" s="5">
        <v>72</v>
      </c>
      <c r="B104" s="10" t="s">
        <v>116</v>
      </c>
      <c r="C104" s="12">
        <f t="shared" si="14"/>
        <v>12</v>
      </c>
      <c r="D104" s="96">
        <v>0</v>
      </c>
      <c r="E104" s="96">
        <v>2</v>
      </c>
      <c r="F104" s="96">
        <v>1</v>
      </c>
      <c r="G104" s="96">
        <v>3</v>
      </c>
      <c r="H104" s="96">
        <v>1</v>
      </c>
      <c r="I104" s="96">
        <v>0</v>
      </c>
      <c r="J104" s="96">
        <v>0</v>
      </c>
      <c r="K104" s="96">
        <v>2</v>
      </c>
      <c r="L104" s="96">
        <v>0</v>
      </c>
      <c r="M104" s="96">
        <v>0</v>
      </c>
      <c r="N104" s="96">
        <v>0</v>
      </c>
      <c r="O104" s="96">
        <v>0</v>
      </c>
      <c r="P104" s="96">
        <v>0</v>
      </c>
      <c r="Q104" s="96">
        <v>0</v>
      </c>
      <c r="R104" s="96">
        <v>0</v>
      </c>
      <c r="S104" s="96">
        <v>0</v>
      </c>
      <c r="T104" s="96">
        <v>0</v>
      </c>
      <c r="U104" s="96">
        <v>0</v>
      </c>
      <c r="V104" s="96">
        <v>2</v>
      </c>
      <c r="W104" s="12">
        <v>0</v>
      </c>
      <c r="X104" s="96">
        <v>0</v>
      </c>
      <c r="Y104" s="96">
        <v>1</v>
      </c>
      <c r="Z104" s="12">
        <v>0</v>
      </c>
      <c r="AA104" s="96">
        <v>0</v>
      </c>
      <c r="AB104" s="96">
        <v>0</v>
      </c>
      <c r="AC104" s="96">
        <v>0</v>
      </c>
      <c r="AD104" s="96">
        <v>0</v>
      </c>
    </row>
    <row r="105" spans="1:30" ht="30" x14ac:dyDescent="0.25">
      <c r="A105" s="5">
        <v>73</v>
      </c>
      <c r="B105" s="10" t="s">
        <v>94</v>
      </c>
      <c r="C105" s="12">
        <f t="shared" si="14"/>
        <v>1320</v>
      </c>
      <c r="D105" s="96">
        <v>170</v>
      </c>
      <c r="E105" s="96">
        <v>81</v>
      </c>
      <c r="F105" s="96">
        <v>127</v>
      </c>
      <c r="G105" s="96">
        <v>151</v>
      </c>
      <c r="H105" s="96">
        <v>269</v>
      </c>
      <c r="I105" s="96">
        <v>64</v>
      </c>
      <c r="J105" s="96">
        <v>100</v>
      </c>
      <c r="K105" s="96">
        <v>117</v>
      </c>
      <c r="L105" s="96">
        <v>0</v>
      </c>
      <c r="M105" s="96">
        <v>0</v>
      </c>
      <c r="N105" s="96">
        <v>18</v>
      </c>
      <c r="O105" s="96">
        <v>8</v>
      </c>
      <c r="P105" s="96">
        <v>0</v>
      </c>
      <c r="Q105" s="96">
        <v>0</v>
      </c>
      <c r="R105" s="96">
        <v>19</v>
      </c>
      <c r="S105" s="96">
        <v>6</v>
      </c>
      <c r="T105" s="96">
        <v>22</v>
      </c>
      <c r="U105" s="96">
        <v>0</v>
      </c>
      <c r="V105" s="96">
        <v>26</v>
      </c>
      <c r="W105" s="12">
        <v>0</v>
      </c>
      <c r="X105" s="96">
        <v>0</v>
      </c>
      <c r="Y105" s="96">
        <v>81</v>
      </c>
      <c r="Z105" s="12">
        <v>7</v>
      </c>
      <c r="AA105" s="96">
        <v>12</v>
      </c>
      <c r="AB105" s="96">
        <v>33</v>
      </c>
      <c r="AC105" s="96">
        <v>8</v>
      </c>
      <c r="AD105" s="96">
        <v>1</v>
      </c>
    </row>
    <row r="106" spans="1:30" ht="30" x14ac:dyDescent="0.25">
      <c r="A106" s="5">
        <v>74</v>
      </c>
      <c r="B106" s="10" t="s">
        <v>117</v>
      </c>
      <c r="C106" s="12">
        <f t="shared" si="14"/>
        <v>173</v>
      </c>
      <c r="D106" s="96">
        <v>14</v>
      </c>
      <c r="E106" s="96">
        <v>6</v>
      </c>
      <c r="F106" s="96">
        <v>9</v>
      </c>
      <c r="G106" s="96">
        <v>16</v>
      </c>
      <c r="H106" s="96">
        <v>40</v>
      </c>
      <c r="I106" s="96">
        <v>9</v>
      </c>
      <c r="J106" s="96">
        <v>7</v>
      </c>
      <c r="K106" s="96">
        <v>11</v>
      </c>
      <c r="L106" s="96">
        <v>0</v>
      </c>
      <c r="M106" s="96">
        <v>0</v>
      </c>
      <c r="N106" s="96">
        <v>3</v>
      </c>
      <c r="O106" s="96">
        <v>2</v>
      </c>
      <c r="P106" s="96">
        <v>0</v>
      </c>
      <c r="Q106" s="96">
        <v>0</v>
      </c>
      <c r="R106" s="96">
        <v>8</v>
      </c>
      <c r="S106" s="96">
        <v>0</v>
      </c>
      <c r="T106" s="96">
        <v>12</v>
      </c>
      <c r="U106" s="96">
        <v>0</v>
      </c>
      <c r="V106" s="96">
        <v>13</v>
      </c>
      <c r="W106" s="12">
        <v>0</v>
      </c>
      <c r="X106" s="96">
        <v>0</v>
      </c>
      <c r="Y106" s="96">
        <v>11</v>
      </c>
      <c r="Z106" s="12">
        <v>0</v>
      </c>
      <c r="AA106" s="96">
        <v>4</v>
      </c>
      <c r="AB106" s="96">
        <v>1</v>
      </c>
      <c r="AC106" s="96">
        <v>5</v>
      </c>
      <c r="AD106" s="96">
        <v>2</v>
      </c>
    </row>
    <row r="107" spans="1:30" x14ac:dyDescent="0.25">
      <c r="A107" s="5">
        <v>75</v>
      </c>
      <c r="B107" s="10" t="s">
        <v>118</v>
      </c>
      <c r="C107" s="12">
        <f t="shared" si="14"/>
        <v>148</v>
      </c>
      <c r="D107" s="96">
        <v>9</v>
      </c>
      <c r="E107" s="96">
        <v>4</v>
      </c>
      <c r="F107" s="96">
        <v>21</v>
      </c>
      <c r="G107" s="96">
        <v>26</v>
      </c>
      <c r="H107" s="96">
        <v>24</v>
      </c>
      <c r="I107" s="96">
        <v>11</v>
      </c>
      <c r="J107" s="96">
        <v>6</v>
      </c>
      <c r="K107" s="96">
        <v>14</v>
      </c>
      <c r="L107" s="96">
        <v>0</v>
      </c>
      <c r="M107" s="96">
        <v>0</v>
      </c>
      <c r="N107" s="96">
        <v>3</v>
      </c>
      <c r="O107" s="96">
        <v>2</v>
      </c>
      <c r="P107" s="96">
        <v>0</v>
      </c>
      <c r="Q107" s="96">
        <v>0</v>
      </c>
      <c r="R107" s="96">
        <v>3</v>
      </c>
      <c r="S107" s="96">
        <v>0</v>
      </c>
      <c r="T107" s="96">
        <v>6</v>
      </c>
      <c r="U107" s="96">
        <v>0</v>
      </c>
      <c r="V107" s="96">
        <v>6</v>
      </c>
      <c r="W107" s="12">
        <v>0</v>
      </c>
      <c r="X107" s="96">
        <v>0</v>
      </c>
      <c r="Y107" s="96">
        <v>9</v>
      </c>
      <c r="Z107" s="12">
        <v>0</v>
      </c>
      <c r="AA107" s="96">
        <v>2</v>
      </c>
      <c r="AB107" s="96">
        <v>0</v>
      </c>
      <c r="AC107" s="96">
        <v>2</v>
      </c>
      <c r="AD107" s="96">
        <v>0</v>
      </c>
    </row>
    <row r="108" spans="1:30" ht="30" x14ac:dyDescent="0.25">
      <c r="A108" s="5">
        <v>76</v>
      </c>
      <c r="B108" s="10" t="s">
        <v>119</v>
      </c>
      <c r="C108" s="12">
        <f t="shared" si="14"/>
        <v>0</v>
      </c>
      <c r="D108" s="96">
        <v>0</v>
      </c>
      <c r="E108" s="96">
        <v>0</v>
      </c>
      <c r="F108" s="96">
        <v>0</v>
      </c>
      <c r="G108" s="96">
        <v>0</v>
      </c>
      <c r="H108" s="96">
        <v>0</v>
      </c>
      <c r="I108" s="96">
        <v>0</v>
      </c>
      <c r="J108" s="96">
        <v>0</v>
      </c>
      <c r="K108" s="96">
        <v>0</v>
      </c>
      <c r="L108" s="96">
        <v>0</v>
      </c>
      <c r="M108" s="96">
        <v>0</v>
      </c>
      <c r="N108" s="96">
        <v>0</v>
      </c>
      <c r="O108" s="96">
        <v>0</v>
      </c>
      <c r="P108" s="96">
        <v>0</v>
      </c>
      <c r="Q108" s="96">
        <v>0</v>
      </c>
      <c r="R108" s="96">
        <v>0</v>
      </c>
      <c r="S108" s="96">
        <v>0</v>
      </c>
      <c r="T108" s="96">
        <v>0</v>
      </c>
      <c r="U108" s="96">
        <v>0</v>
      </c>
      <c r="V108" s="96">
        <v>0</v>
      </c>
      <c r="W108" s="12">
        <v>0</v>
      </c>
      <c r="X108" s="96">
        <v>0</v>
      </c>
      <c r="Y108" s="96">
        <v>0</v>
      </c>
      <c r="Z108" s="12">
        <v>0</v>
      </c>
      <c r="AA108" s="96">
        <v>0</v>
      </c>
      <c r="AB108" s="96">
        <v>0</v>
      </c>
      <c r="AC108" s="96">
        <v>0</v>
      </c>
      <c r="AD108" s="96">
        <v>0</v>
      </c>
    </row>
    <row r="109" spans="1:30" ht="30" x14ac:dyDescent="0.25">
      <c r="A109" s="5">
        <v>77</v>
      </c>
      <c r="B109" s="10" t="s">
        <v>120</v>
      </c>
      <c r="C109" s="12">
        <f t="shared" si="14"/>
        <v>88</v>
      </c>
      <c r="D109" s="96">
        <v>11</v>
      </c>
      <c r="E109" s="96">
        <v>5</v>
      </c>
      <c r="F109" s="96">
        <v>11</v>
      </c>
      <c r="G109" s="96">
        <v>16</v>
      </c>
      <c r="H109" s="96">
        <v>7</v>
      </c>
      <c r="I109" s="96">
        <v>4</v>
      </c>
      <c r="J109" s="96">
        <v>7</v>
      </c>
      <c r="K109" s="96">
        <v>3</v>
      </c>
      <c r="L109" s="96">
        <v>0</v>
      </c>
      <c r="M109" s="96">
        <v>1</v>
      </c>
      <c r="N109" s="96">
        <v>1</v>
      </c>
      <c r="O109" s="96">
        <v>4</v>
      </c>
      <c r="P109" s="96">
        <v>0</v>
      </c>
      <c r="Q109" s="96">
        <v>0</v>
      </c>
      <c r="R109" s="96">
        <v>7</v>
      </c>
      <c r="S109" s="96">
        <v>0</v>
      </c>
      <c r="T109" s="96">
        <v>2</v>
      </c>
      <c r="U109" s="96">
        <v>0</v>
      </c>
      <c r="V109" s="96">
        <v>0</v>
      </c>
      <c r="W109" s="12">
        <v>0</v>
      </c>
      <c r="X109" s="96">
        <v>0</v>
      </c>
      <c r="Y109" s="96">
        <v>3</v>
      </c>
      <c r="Z109" s="12">
        <v>3</v>
      </c>
      <c r="AA109" s="96">
        <v>0</v>
      </c>
      <c r="AB109" s="96">
        <v>1</v>
      </c>
      <c r="AC109" s="96">
        <v>0</v>
      </c>
      <c r="AD109" s="96">
        <v>2</v>
      </c>
    </row>
    <row r="110" spans="1:30" x14ac:dyDescent="0.25">
      <c r="A110" s="5">
        <v>78</v>
      </c>
      <c r="B110" s="10" t="s">
        <v>121</v>
      </c>
      <c r="C110" s="12">
        <f t="shared" si="14"/>
        <v>38</v>
      </c>
      <c r="D110" s="96">
        <v>3</v>
      </c>
      <c r="E110" s="96">
        <v>3</v>
      </c>
      <c r="F110" s="96">
        <v>1</v>
      </c>
      <c r="G110" s="96">
        <v>5</v>
      </c>
      <c r="H110" s="96">
        <v>2</v>
      </c>
      <c r="I110" s="96">
        <v>0</v>
      </c>
      <c r="J110" s="96">
        <v>1</v>
      </c>
      <c r="K110" s="96">
        <v>6</v>
      </c>
      <c r="L110" s="96">
        <v>0</v>
      </c>
      <c r="M110" s="96">
        <v>0</v>
      </c>
      <c r="N110" s="96">
        <v>2</v>
      </c>
      <c r="O110" s="96">
        <v>0</v>
      </c>
      <c r="P110" s="96">
        <v>1</v>
      </c>
      <c r="Q110" s="96">
        <v>2</v>
      </c>
      <c r="R110" s="96">
        <v>1</v>
      </c>
      <c r="S110" s="96">
        <v>0</v>
      </c>
      <c r="T110" s="96">
        <v>0</v>
      </c>
      <c r="U110" s="96">
        <v>0</v>
      </c>
      <c r="V110" s="96">
        <v>11</v>
      </c>
      <c r="W110" s="12">
        <v>0</v>
      </c>
      <c r="X110" s="96">
        <v>0</v>
      </c>
      <c r="Y110" s="96">
        <v>0</v>
      </c>
      <c r="Z110" s="12">
        <v>0</v>
      </c>
      <c r="AA110" s="96">
        <v>0</v>
      </c>
      <c r="AB110" s="96">
        <v>0</v>
      </c>
      <c r="AC110" s="96">
        <v>0</v>
      </c>
      <c r="AD110" s="96">
        <v>0</v>
      </c>
    </row>
    <row r="111" spans="1:30" ht="45" x14ac:dyDescent="0.25">
      <c r="A111" s="5">
        <v>79</v>
      </c>
      <c r="B111" s="10" t="s">
        <v>122</v>
      </c>
      <c r="C111" s="12">
        <f t="shared" si="14"/>
        <v>1</v>
      </c>
      <c r="D111" s="96">
        <v>0</v>
      </c>
      <c r="E111" s="96">
        <v>0</v>
      </c>
      <c r="F111" s="96">
        <v>0</v>
      </c>
      <c r="G111" s="96">
        <v>0</v>
      </c>
      <c r="H111" s="96">
        <v>1</v>
      </c>
      <c r="I111" s="96">
        <v>0</v>
      </c>
      <c r="J111" s="96">
        <v>0</v>
      </c>
      <c r="K111" s="96">
        <v>0</v>
      </c>
      <c r="L111" s="96">
        <v>0</v>
      </c>
      <c r="M111" s="96">
        <v>0</v>
      </c>
      <c r="N111" s="96">
        <v>0</v>
      </c>
      <c r="O111" s="96">
        <v>0</v>
      </c>
      <c r="P111" s="96">
        <v>0</v>
      </c>
      <c r="Q111" s="96">
        <v>0</v>
      </c>
      <c r="R111" s="96">
        <v>0</v>
      </c>
      <c r="S111" s="96">
        <v>0</v>
      </c>
      <c r="T111" s="96">
        <v>0</v>
      </c>
      <c r="U111" s="96">
        <v>0</v>
      </c>
      <c r="V111" s="96">
        <v>0</v>
      </c>
      <c r="W111" s="12">
        <v>0</v>
      </c>
      <c r="X111" s="96">
        <v>0</v>
      </c>
      <c r="Y111" s="96">
        <v>0</v>
      </c>
      <c r="Z111" s="12">
        <v>0</v>
      </c>
      <c r="AA111" s="96">
        <v>0</v>
      </c>
      <c r="AB111" s="96">
        <v>0</v>
      </c>
      <c r="AC111" s="96">
        <v>0</v>
      </c>
      <c r="AD111" s="96">
        <v>0</v>
      </c>
    </row>
    <row r="112" spans="1:30" ht="60" x14ac:dyDescent="0.25">
      <c r="A112" s="5">
        <v>80</v>
      </c>
      <c r="B112" s="10" t="s">
        <v>123</v>
      </c>
      <c r="C112" s="12">
        <f t="shared" si="14"/>
        <v>0</v>
      </c>
      <c r="D112" s="96">
        <v>0</v>
      </c>
      <c r="E112" s="96">
        <v>0</v>
      </c>
      <c r="F112" s="96">
        <v>0</v>
      </c>
      <c r="G112" s="96">
        <v>0</v>
      </c>
      <c r="H112" s="96">
        <v>0</v>
      </c>
      <c r="I112" s="96">
        <v>0</v>
      </c>
      <c r="J112" s="96">
        <v>0</v>
      </c>
      <c r="K112" s="96">
        <v>0</v>
      </c>
      <c r="L112" s="96">
        <v>0</v>
      </c>
      <c r="M112" s="96">
        <v>0</v>
      </c>
      <c r="N112" s="96">
        <v>0</v>
      </c>
      <c r="O112" s="96">
        <v>0</v>
      </c>
      <c r="P112" s="96">
        <v>0</v>
      </c>
      <c r="Q112" s="96">
        <v>0</v>
      </c>
      <c r="R112" s="96">
        <v>0</v>
      </c>
      <c r="S112" s="96">
        <v>0</v>
      </c>
      <c r="T112" s="96">
        <v>0</v>
      </c>
      <c r="U112" s="96">
        <v>0</v>
      </c>
      <c r="V112" s="96">
        <v>0</v>
      </c>
      <c r="W112" s="12">
        <v>0</v>
      </c>
      <c r="X112" s="96">
        <v>0</v>
      </c>
      <c r="Y112" s="96">
        <v>0</v>
      </c>
      <c r="Z112" s="12">
        <v>0</v>
      </c>
      <c r="AA112" s="96">
        <v>0</v>
      </c>
      <c r="AB112" s="96">
        <v>0</v>
      </c>
      <c r="AC112" s="96">
        <v>0</v>
      </c>
      <c r="AD112" s="96">
        <v>0</v>
      </c>
    </row>
    <row r="113" spans="1:32" ht="60" x14ac:dyDescent="0.25">
      <c r="A113" s="5">
        <v>81</v>
      </c>
      <c r="B113" s="10" t="s">
        <v>124</v>
      </c>
      <c r="C113" s="12">
        <f t="shared" si="14"/>
        <v>0</v>
      </c>
      <c r="D113" s="96">
        <v>0</v>
      </c>
      <c r="E113" s="96">
        <v>0</v>
      </c>
      <c r="F113" s="96">
        <v>0</v>
      </c>
      <c r="G113" s="96">
        <v>0</v>
      </c>
      <c r="H113" s="96">
        <v>0</v>
      </c>
      <c r="I113" s="96">
        <v>0</v>
      </c>
      <c r="J113" s="96">
        <v>0</v>
      </c>
      <c r="K113" s="96">
        <v>0</v>
      </c>
      <c r="L113" s="96">
        <v>0</v>
      </c>
      <c r="M113" s="96">
        <v>0</v>
      </c>
      <c r="N113" s="96">
        <v>0</v>
      </c>
      <c r="O113" s="96">
        <v>0</v>
      </c>
      <c r="P113" s="96">
        <v>0</v>
      </c>
      <c r="Q113" s="96">
        <v>0</v>
      </c>
      <c r="R113" s="96">
        <v>0</v>
      </c>
      <c r="S113" s="96">
        <v>0</v>
      </c>
      <c r="T113" s="96">
        <v>0</v>
      </c>
      <c r="U113" s="96">
        <v>0</v>
      </c>
      <c r="V113" s="96">
        <v>0</v>
      </c>
      <c r="W113" s="12">
        <v>0</v>
      </c>
      <c r="X113" s="96">
        <v>0</v>
      </c>
      <c r="Y113" s="96">
        <v>0</v>
      </c>
      <c r="Z113" s="12">
        <v>0</v>
      </c>
      <c r="AA113" s="96">
        <v>0</v>
      </c>
      <c r="AB113" s="96">
        <v>0</v>
      </c>
      <c r="AC113" s="96">
        <v>0</v>
      </c>
      <c r="AD113" s="96">
        <v>0</v>
      </c>
    </row>
    <row r="114" spans="1:32" ht="30" x14ac:dyDescent="0.25">
      <c r="A114" s="5">
        <v>82</v>
      </c>
      <c r="B114" s="22" t="s">
        <v>163</v>
      </c>
      <c r="C114" s="12">
        <f t="shared" si="14"/>
        <v>146</v>
      </c>
      <c r="D114" s="96">
        <v>19</v>
      </c>
      <c r="E114" s="96">
        <v>8</v>
      </c>
      <c r="F114" s="96">
        <v>11</v>
      </c>
      <c r="G114" s="96">
        <v>18</v>
      </c>
      <c r="H114" s="96">
        <v>16</v>
      </c>
      <c r="I114" s="96">
        <v>4</v>
      </c>
      <c r="J114" s="96">
        <v>13</v>
      </c>
      <c r="K114" s="96">
        <v>11</v>
      </c>
      <c r="L114" s="96">
        <v>0</v>
      </c>
      <c r="M114" s="96">
        <v>0</v>
      </c>
      <c r="N114" s="96">
        <v>4</v>
      </c>
      <c r="O114" s="96">
        <v>3</v>
      </c>
      <c r="P114" s="96">
        <v>0</v>
      </c>
      <c r="Q114" s="96">
        <v>0</v>
      </c>
      <c r="R114" s="96">
        <v>5</v>
      </c>
      <c r="S114" s="96">
        <v>2</v>
      </c>
      <c r="T114" s="96">
        <v>7</v>
      </c>
      <c r="U114" s="96">
        <v>0</v>
      </c>
      <c r="V114" s="96">
        <v>8</v>
      </c>
      <c r="W114" s="12">
        <v>0</v>
      </c>
      <c r="X114" s="96">
        <v>0</v>
      </c>
      <c r="Y114" s="96">
        <v>13</v>
      </c>
      <c r="Z114" s="12">
        <v>1</v>
      </c>
      <c r="AA114" s="96">
        <v>1</v>
      </c>
      <c r="AB114" s="96">
        <v>2</v>
      </c>
      <c r="AC114" s="96">
        <v>0</v>
      </c>
      <c r="AD114" s="96">
        <v>0</v>
      </c>
    </row>
    <row r="115" spans="1:32" ht="30" x14ac:dyDescent="0.25">
      <c r="A115" s="5">
        <v>83</v>
      </c>
      <c r="B115" s="22" t="s">
        <v>184</v>
      </c>
      <c r="C115" s="12">
        <f t="shared" si="14"/>
        <v>301</v>
      </c>
      <c r="D115" s="96">
        <v>48</v>
      </c>
      <c r="E115" s="96">
        <v>10</v>
      </c>
      <c r="F115" s="96">
        <v>7</v>
      </c>
      <c r="G115" s="96">
        <v>3</v>
      </c>
      <c r="H115" s="96">
        <v>129</v>
      </c>
      <c r="I115" s="96">
        <v>25</v>
      </c>
      <c r="J115" s="96">
        <v>22</v>
      </c>
      <c r="K115" s="96">
        <v>34</v>
      </c>
      <c r="L115" s="96">
        <v>0</v>
      </c>
      <c r="M115" s="96">
        <v>0</v>
      </c>
      <c r="N115" s="96">
        <v>4</v>
      </c>
      <c r="O115" s="96">
        <v>0</v>
      </c>
      <c r="P115" s="96">
        <v>0</v>
      </c>
      <c r="Q115" s="96">
        <v>0</v>
      </c>
      <c r="R115" s="96">
        <v>0</v>
      </c>
      <c r="S115" s="96">
        <v>0</v>
      </c>
      <c r="T115" s="96">
        <v>0</v>
      </c>
      <c r="U115" s="96">
        <v>0</v>
      </c>
      <c r="V115" s="96">
        <v>0</v>
      </c>
      <c r="W115" s="12">
        <v>0</v>
      </c>
      <c r="X115" s="96">
        <v>0</v>
      </c>
      <c r="Y115" s="96">
        <v>10</v>
      </c>
      <c r="Z115" s="12">
        <v>4</v>
      </c>
      <c r="AA115" s="96">
        <v>0</v>
      </c>
      <c r="AB115" s="96">
        <v>5</v>
      </c>
      <c r="AC115" s="96">
        <v>0</v>
      </c>
      <c r="AD115" s="96">
        <v>0</v>
      </c>
    </row>
    <row r="116" spans="1:32" x14ac:dyDescent="0.25">
      <c r="A116" s="5">
        <v>84</v>
      </c>
      <c r="B116" s="22" t="s">
        <v>185</v>
      </c>
      <c r="C116" s="12">
        <f t="shared" si="14"/>
        <v>77</v>
      </c>
      <c r="D116" s="96">
        <v>9</v>
      </c>
      <c r="E116" s="96">
        <v>0</v>
      </c>
      <c r="F116" s="96">
        <v>1</v>
      </c>
      <c r="G116" s="96">
        <v>5</v>
      </c>
      <c r="H116" s="96">
        <v>48</v>
      </c>
      <c r="I116" s="96">
        <v>0</v>
      </c>
      <c r="J116" s="96">
        <v>3</v>
      </c>
      <c r="K116" s="96">
        <v>1</v>
      </c>
      <c r="L116" s="96">
        <v>0</v>
      </c>
      <c r="M116" s="96">
        <v>0</v>
      </c>
      <c r="N116" s="96">
        <v>0</v>
      </c>
      <c r="O116" s="96">
        <v>0</v>
      </c>
      <c r="P116" s="96">
        <v>0</v>
      </c>
      <c r="Q116" s="96">
        <v>0</v>
      </c>
      <c r="R116" s="96">
        <v>0</v>
      </c>
      <c r="S116" s="96">
        <v>2</v>
      </c>
      <c r="T116" s="96">
        <v>3</v>
      </c>
      <c r="U116" s="96">
        <v>0</v>
      </c>
      <c r="V116" s="96">
        <v>0</v>
      </c>
      <c r="W116" s="12">
        <v>0</v>
      </c>
      <c r="X116" s="96">
        <v>0</v>
      </c>
      <c r="Y116" s="96">
        <v>1</v>
      </c>
      <c r="Z116" s="12">
        <v>0</v>
      </c>
      <c r="AA116" s="96">
        <v>3</v>
      </c>
      <c r="AB116" s="96">
        <v>1</v>
      </c>
      <c r="AC116" s="96">
        <v>0</v>
      </c>
      <c r="AD116" s="96">
        <v>0</v>
      </c>
    </row>
    <row r="117" spans="1:32" ht="45" x14ac:dyDescent="0.25">
      <c r="A117" s="5">
        <v>85</v>
      </c>
      <c r="B117" s="22" t="s">
        <v>186</v>
      </c>
      <c r="C117" s="12">
        <f t="shared" si="14"/>
        <v>111</v>
      </c>
      <c r="D117" s="96">
        <v>28</v>
      </c>
      <c r="E117" s="96">
        <v>0</v>
      </c>
      <c r="F117" s="96">
        <v>8</v>
      </c>
      <c r="G117" s="96">
        <v>8</v>
      </c>
      <c r="H117" s="96">
        <v>28</v>
      </c>
      <c r="I117" s="96">
        <v>6</v>
      </c>
      <c r="J117" s="96">
        <v>3</v>
      </c>
      <c r="K117" s="96">
        <v>8</v>
      </c>
      <c r="L117" s="96">
        <v>0</v>
      </c>
      <c r="M117" s="96">
        <v>0</v>
      </c>
      <c r="N117" s="96">
        <v>1</v>
      </c>
      <c r="O117" s="96">
        <v>2</v>
      </c>
      <c r="P117" s="96">
        <v>0</v>
      </c>
      <c r="Q117" s="96">
        <v>0</v>
      </c>
      <c r="R117" s="96">
        <v>0</v>
      </c>
      <c r="S117" s="96">
        <v>0</v>
      </c>
      <c r="T117" s="96">
        <v>0</v>
      </c>
      <c r="U117" s="96">
        <v>0</v>
      </c>
      <c r="V117" s="96">
        <v>4</v>
      </c>
      <c r="W117" s="12">
        <v>0</v>
      </c>
      <c r="X117" s="96">
        <v>0</v>
      </c>
      <c r="Y117" s="96">
        <v>12</v>
      </c>
      <c r="Z117" s="12">
        <v>0</v>
      </c>
      <c r="AA117" s="96">
        <v>2</v>
      </c>
      <c r="AB117" s="96">
        <v>1</v>
      </c>
      <c r="AC117" s="96">
        <v>0</v>
      </c>
      <c r="AD117" s="96">
        <v>0</v>
      </c>
    </row>
    <row r="118" spans="1:32" s="11" customFormat="1" x14ac:dyDescent="0.25">
      <c r="A118" s="26">
        <v>37</v>
      </c>
      <c r="B118" s="7" t="s">
        <v>25</v>
      </c>
      <c r="C118" s="138">
        <f>SUM(C81:C117)</f>
        <v>6256</v>
      </c>
      <c r="D118" s="100">
        <f>SUM(D81:D117)</f>
        <v>779</v>
      </c>
      <c r="E118" s="100">
        <f t="shared" ref="E118:AC118" si="15">SUM(E81:E117)</f>
        <v>426</v>
      </c>
      <c r="F118" s="100">
        <f t="shared" si="15"/>
        <v>414</v>
      </c>
      <c r="G118" s="100">
        <f t="shared" si="15"/>
        <v>605</v>
      </c>
      <c r="H118" s="100">
        <f t="shared" si="15"/>
        <v>1195</v>
      </c>
      <c r="I118" s="100">
        <f t="shared" si="15"/>
        <v>347</v>
      </c>
      <c r="J118" s="100">
        <f t="shared" si="15"/>
        <v>364</v>
      </c>
      <c r="K118" s="100">
        <f t="shared" si="15"/>
        <v>491</v>
      </c>
      <c r="L118" s="100">
        <f t="shared" si="15"/>
        <v>0</v>
      </c>
      <c r="M118" s="100">
        <f t="shared" si="15"/>
        <v>1</v>
      </c>
      <c r="N118" s="100">
        <f t="shared" si="15"/>
        <v>72</v>
      </c>
      <c r="O118" s="100">
        <f t="shared" si="15"/>
        <v>99</v>
      </c>
      <c r="P118" s="100">
        <f t="shared" si="15"/>
        <v>4</v>
      </c>
      <c r="Q118" s="100">
        <f t="shared" si="15"/>
        <v>8</v>
      </c>
      <c r="R118" s="100">
        <f t="shared" si="15"/>
        <v>196</v>
      </c>
      <c r="S118" s="100">
        <f t="shared" si="15"/>
        <v>44</v>
      </c>
      <c r="T118" s="100">
        <f t="shared" si="15"/>
        <v>239</v>
      </c>
      <c r="U118" s="100">
        <f>SUM(U81:U117)</f>
        <v>0</v>
      </c>
      <c r="V118" s="100">
        <f t="shared" si="15"/>
        <v>268</v>
      </c>
      <c r="W118" s="140">
        <f>SUM(W81:W117)</f>
        <v>0</v>
      </c>
      <c r="X118" s="100">
        <f>SUM(X81:X117)</f>
        <v>3</v>
      </c>
      <c r="Y118" s="100">
        <f t="shared" si="15"/>
        <v>416</v>
      </c>
      <c r="Z118" s="138">
        <f t="shared" si="15"/>
        <v>44</v>
      </c>
      <c r="AA118" s="100">
        <f t="shared" si="15"/>
        <v>81</v>
      </c>
      <c r="AB118" s="100">
        <f t="shared" si="15"/>
        <v>87</v>
      </c>
      <c r="AC118" s="100">
        <f t="shared" si="15"/>
        <v>59</v>
      </c>
      <c r="AD118" s="100">
        <f>SUM(AD81:AD117)</f>
        <v>14</v>
      </c>
      <c r="AE118" s="39"/>
      <c r="AF118" s="36"/>
    </row>
    <row r="119" spans="1:32" ht="15" customHeight="1" x14ac:dyDescent="0.25">
      <c r="A119" s="5"/>
      <c r="B119" s="143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</row>
    <row r="120" spans="1:32" ht="30" x14ac:dyDescent="0.25">
      <c r="A120" s="5">
        <v>86</v>
      </c>
      <c r="B120" s="33" t="s">
        <v>153</v>
      </c>
      <c r="C120" s="12">
        <f t="shared" ref="C120:C125" si="16">SUM(D120:AD120)</f>
        <v>66</v>
      </c>
      <c r="D120" s="96">
        <v>1</v>
      </c>
      <c r="E120" s="96">
        <v>0</v>
      </c>
      <c r="F120" s="96">
        <v>15</v>
      </c>
      <c r="G120" s="96">
        <v>0</v>
      </c>
      <c r="H120" s="96">
        <v>11</v>
      </c>
      <c r="I120" s="96">
        <v>0</v>
      </c>
      <c r="J120" s="96">
        <v>21</v>
      </c>
      <c r="K120" s="96">
        <v>18</v>
      </c>
      <c r="L120" s="96">
        <v>0</v>
      </c>
      <c r="M120" s="96">
        <v>0</v>
      </c>
      <c r="N120" s="96">
        <v>0</v>
      </c>
      <c r="O120" s="96">
        <v>0</v>
      </c>
      <c r="P120" s="96">
        <v>0</v>
      </c>
      <c r="Q120" s="96">
        <v>0</v>
      </c>
      <c r="R120" s="96">
        <v>0</v>
      </c>
      <c r="S120" s="96">
        <v>0</v>
      </c>
      <c r="T120" s="96">
        <v>0</v>
      </c>
      <c r="U120" s="96">
        <v>0</v>
      </c>
      <c r="V120" s="96">
        <v>0</v>
      </c>
      <c r="W120" s="12">
        <v>0</v>
      </c>
      <c r="X120" s="96">
        <v>0</v>
      </c>
      <c r="Y120" s="96">
        <v>0</v>
      </c>
      <c r="Z120" s="12">
        <v>0</v>
      </c>
      <c r="AA120" s="96">
        <v>0</v>
      </c>
      <c r="AB120" s="96">
        <v>0</v>
      </c>
      <c r="AC120" s="96">
        <v>0</v>
      </c>
      <c r="AD120" s="96">
        <v>0</v>
      </c>
    </row>
    <row r="121" spans="1:32" ht="30" x14ac:dyDescent="0.25">
      <c r="A121" s="5">
        <v>87</v>
      </c>
      <c r="B121" s="22" t="s">
        <v>58</v>
      </c>
      <c r="C121" s="12">
        <f t="shared" si="16"/>
        <v>1</v>
      </c>
      <c r="D121" s="96">
        <v>0</v>
      </c>
      <c r="E121" s="96">
        <v>0</v>
      </c>
      <c r="F121" s="96">
        <v>0</v>
      </c>
      <c r="G121" s="96">
        <v>0</v>
      </c>
      <c r="H121" s="96">
        <v>0</v>
      </c>
      <c r="I121" s="96">
        <v>0</v>
      </c>
      <c r="J121" s="96">
        <v>1</v>
      </c>
      <c r="K121" s="96">
        <v>0</v>
      </c>
      <c r="L121" s="96">
        <v>0</v>
      </c>
      <c r="M121" s="96">
        <v>0</v>
      </c>
      <c r="N121" s="96">
        <v>0</v>
      </c>
      <c r="O121" s="96">
        <v>0</v>
      </c>
      <c r="P121" s="96">
        <v>0</v>
      </c>
      <c r="Q121" s="96">
        <v>0</v>
      </c>
      <c r="R121" s="96">
        <v>0</v>
      </c>
      <c r="S121" s="96">
        <v>0</v>
      </c>
      <c r="T121" s="96">
        <v>0</v>
      </c>
      <c r="U121" s="96">
        <v>0</v>
      </c>
      <c r="V121" s="96">
        <v>0</v>
      </c>
      <c r="W121" s="12">
        <v>0</v>
      </c>
      <c r="X121" s="96">
        <v>0</v>
      </c>
      <c r="Y121" s="96">
        <v>0</v>
      </c>
      <c r="Z121" s="12">
        <v>0</v>
      </c>
      <c r="AA121" s="96">
        <v>0</v>
      </c>
      <c r="AB121" s="96">
        <v>0</v>
      </c>
      <c r="AC121" s="96">
        <v>0</v>
      </c>
      <c r="AD121" s="96">
        <v>0</v>
      </c>
    </row>
    <row r="122" spans="1:32" x14ac:dyDescent="0.25">
      <c r="A122" s="5">
        <v>88</v>
      </c>
      <c r="B122" s="22" t="s">
        <v>59</v>
      </c>
      <c r="C122" s="12">
        <f t="shared" si="16"/>
        <v>32</v>
      </c>
      <c r="D122" s="96">
        <v>7</v>
      </c>
      <c r="E122" s="96">
        <v>0</v>
      </c>
      <c r="F122" s="96">
        <v>1</v>
      </c>
      <c r="G122" s="96">
        <v>1</v>
      </c>
      <c r="H122" s="96">
        <v>7</v>
      </c>
      <c r="I122" s="96">
        <v>1</v>
      </c>
      <c r="J122" s="96">
        <v>2</v>
      </c>
      <c r="K122" s="96">
        <v>10</v>
      </c>
      <c r="L122" s="96">
        <v>0</v>
      </c>
      <c r="M122" s="96">
        <v>0</v>
      </c>
      <c r="N122" s="96">
        <v>0</v>
      </c>
      <c r="O122" s="96">
        <v>0</v>
      </c>
      <c r="P122" s="96">
        <v>0</v>
      </c>
      <c r="Q122" s="96">
        <v>0</v>
      </c>
      <c r="R122" s="96">
        <v>1</v>
      </c>
      <c r="S122" s="96">
        <v>0</v>
      </c>
      <c r="T122" s="96">
        <v>0</v>
      </c>
      <c r="U122" s="96">
        <v>0</v>
      </c>
      <c r="V122" s="96">
        <v>1</v>
      </c>
      <c r="W122" s="12">
        <v>0</v>
      </c>
      <c r="X122" s="96">
        <v>0</v>
      </c>
      <c r="Y122" s="96">
        <v>1</v>
      </c>
      <c r="Z122" s="12">
        <v>0</v>
      </c>
      <c r="AA122" s="96">
        <v>0</v>
      </c>
      <c r="AB122" s="96">
        <v>0</v>
      </c>
      <c r="AC122" s="96">
        <v>0</v>
      </c>
      <c r="AD122" s="96">
        <v>0</v>
      </c>
    </row>
    <row r="123" spans="1:32" ht="60" x14ac:dyDescent="0.25">
      <c r="A123" s="5">
        <v>89</v>
      </c>
      <c r="B123" s="22" t="s">
        <v>66</v>
      </c>
      <c r="C123" s="12">
        <f t="shared" si="16"/>
        <v>1</v>
      </c>
      <c r="D123" s="96">
        <v>0</v>
      </c>
      <c r="E123" s="96">
        <v>0</v>
      </c>
      <c r="F123" s="96">
        <v>0</v>
      </c>
      <c r="G123" s="96">
        <v>0</v>
      </c>
      <c r="H123" s="96">
        <v>0</v>
      </c>
      <c r="I123" s="96">
        <v>1</v>
      </c>
      <c r="J123" s="96">
        <v>0</v>
      </c>
      <c r="K123" s="96">
        <v>0</v>
      </c>
      <c r="L123" s="96">
        <v>0</v>
      </c>
      <c r="M123" s="96">
        <v>0</v>
      </c>
      <c r="N123" s="96">
        <v>0</v>
      </c>
      <c r="O123" s="96">
        <v>0</v>
      </c>
      <c r="P123" s="96">
        <v>0</v>
      </c>
      <c r="Q123" s="96">
        <v>0</v>
      </c>
      <c r="R123" s="96">
        <v>0</v>
      </c>
      <c r="S123" s="96">
        <v>0</v>
      </c>
      <c r="T123" s="96">
        <v>0</v>
      </c>
      <c r="U123" s="96">
        <v>0</v>
      </c>
      <c r="V123" s="96">
        <v>0</v>
      </c>
      <c r="W123" s="12">
        <v>0</v>
      </c>
      <c r="X123" s="96">
        <v>0</v>
      </c>
      <c r="Y123" s="96">
        <v>0</v>
      </c>
      <c r="Z123" s="12">
        <v>0</v>
      </c>
      <c r="AA123" s="96">
        <v>0</v>
      </c>
      <c r="AB123" s="96">
        <v>0</v>
      </c>
      <c r="AC123" s="96">
        <v>0</v>
      </c>
      <c r="AD123" s="96">
        <v>0</v>
      </c>
    </row>
    <row r="124" spans="1:32" ht="62.25" customHeight="1" x14ac:dyDescent="0.25">
      <c r="A124" s="5">
        <v>90</v>
      </c>
      <c r="B124" s="22" t="s">
        <v>67</v>
      </c>
      <c r="C124" s="12">
        <f t="shared" si="16"/>
        <v>0</v>
      </c>
      <c r="D124" s="96">
        <v>0</v>
      </c>
      <c r="E124" s="96">
        <v>0</v>
      </c>
      <c r="F124" s="96">
        <v>0</v>
      </c>
      <c r="G124" s="96">
        <v>0</v>
      </c>
      <c r="H124" s="96">
        <v>0</v>
      </c>
      <c r="I124" s="96">
        <v>0</v>
      </c>
      <c r="J124" s="96">
        <v>0</v>
      </c>
      <c r="K124" s="96">
        <v>0</v>
      </c>
      <c r="L124" s="96">
        <v>0</v>
      </c>
      <c r="M124" s="96">
        <v>0</v>
      </c>
      <c r="N124" s="96">
        <v>0</v>
      </c>
      <c r="O124" s="96">
        <v>0</v>
      </c>
      <c r="P124" s="96">
        <v>0</v>
      </c>
      <c r="Q124" s="96">
        <v>0</v>
      </c>
      <c r="R124" s="96">
        <v>0</v>
      </c>
      <c r="S124" s="96">
        <v>0</v>
      </c>
      <c r="T124" s="96">
        <v>0</v>
      </c>
      <c r="U124" s="96">
        <v>0</v>
      </c>
      <c r="V124" s="96">
        <v>0</v>
      </c>
      <c r="W124" s="12">
        <v>0</v>
      </c>
      <c r="X124" s="96">
        <v>0</v>
      </c>
      <c r="Y124" s="96">
        <v>0</v>
      </c>
      <c r="Z124" s="12">
        <v>0</v>
      </c>
      <c r="AA124" s="96">
        <v>0</v>
      </c>
      <c r="AB124" s="96">
        <v>0</v>
      </c>
      <c r="AC124" s="96">
        <v>0</v>
      </c>
      <c r="AD124" s="96">
        <v>0</v>
      </c>
    </row>
    <row r="125" spans="1:32" ht="65.25" customHeight="1" x14ac:dyDescent="0.25">
      <c r="A125" s="5">
        <v>91</v>
      </c>
      <c r="B125" s="22" t="s">
        <v>68</v>
      </c>
      <c r="C125" s="12">
        <f t="shared" si="16"/>
        <v>1</v>
      </c>
      <c r="D125" s="96">
        <v>0</v>
      </c>
      <c r="E125" s="96">
        <v>0</v>
      </c>
      <c r="F125" s="96">
        <v>0</v>
      </c>
      <c r="G125" s="96">
        <v>0</v>
      </c>
      <c r="H125" s="96">
        <v>0</v>
      </c>
      <c r="I125" s="96">
        <v>1</v>
      </c>
      <c r="J125" s="96">
        <v>0</v>
      </c>
      <c r="K125" s="96">
        <v>0</v>
      </c>
      <c r="L125" s="96">
        <v>0</v>
      </c>
      <c r="M125" s="96">
        <v>0</v>
      </c>
      <c r="N125" s="96">
        <v>0</v>
      </c>
      <c r="O125" s="96">
        <v>0</v>
      </c>
      <c r="P125" s="96">
        <v>0</v>
      </c>
      <c r="Q125" s="96">
        <v>0</v>
      </c>
      <c r="R125" s="96">
        <v>0</v>
      </c>
      <c r="S125" s="96">
        <v>0</v>
      </c>
      <c r="T125" s="96">
        <v>0</v>
      </c>
      <c r="U125" s="96">
        <v>0</v>
      </c>
      <c r="V125" s="96">
        <v>0</v>
      </c>
      <c r="W125" s="12">
        <v>0</v>
      </c>
      <c r="X125" s="96">
        <v>0</v>
      </c>
      <c r="Y125" s="96">
        <v>0</v>
      </c>
      <c r="Z125" s="12">
        <v>0</v>
      </c>
      <c r="AA125" s="96">
        <v>0</v>
      </c>
      <c r="AB125" s="96">
        <v>0</v>
      </c>
      <c r="AC125" s="96">
        <v>0</v>
      </c>
      <c r="AD125" s="96">
        <v>0</v>
      </c>
    </row>
    <row r="126" spans="1:32" s="11" customFormat="1" x14ac:dyDescent="0.25">
      <c r="A126" s="26">
        <v>6</v>
      </c>
      <c r="B126" s="7" t="s">
        <v>25</v>
      </c>
      <c r="C126" s="15">
        <f t="shared" ref="C126:AC126" si="17">SUM(C120:C125)</f>
        <v>101</v>
      </c>
      <c r="D126" s="97">
        <f>SUM(D120:D125)</f>
        <v>8</v>
      </c>
      <c r="E126" s="97">
        <f t="shared" si="17"/>
        <v>0</v>
      </c>
      <c r="F126" s="97">
        <f t="shared" si="17"/>
        <v>16</v>
      </c>
      <c r="G126" s="97">
        <f t="shared" si="17"/>
        <v>1</v>
      </c>
      <c r="H126" s="97">
        <f t="shared" si="17"/>
        <v>18</v>
      </c>
      <c r="I126" s="97">
        <f t="shared" si="17"/>
        <v>3</v>
      </c>
      <c r="J126" s="97">
        <f t="shared" si="17"/>
        <v>24</v>
      </c>
      <c r="K126" s="97">
        <f t="shared" si="17"/>
        <v>28</v>
      </c>
      <c r="L126" s="97">
        <f t="shared" si="17"/>
        <v>0</v>
      </c>
      <c r="M126" s="97">
        <f t="shared" si="17"/>
        <v>0</v>
      </c>
      <c r="N126" s="97">
        <f t="shared" si="17"/>
        <v>0</v>
      </c>
      <c r="O126" s="97">
        <f t="shared" si="17"/>
        <v>0</v>
      </c>
      <c r="P126" s="97">
        <f t="shared" si="17"/>
        <v>0</v>
      </c>
      <c r="Q126" s="97">
        <f t="shared" si="17"/>
        <v>0</v>
      </c>
      <c r="R126" s="97">
        <f t="shared" si="17"/>
        <v>1</v>
      </c>
      <c r="S126" s="97">
        <f t="shared" si="17"/>
        <v>0</v>
      </c>
      <c r="T126" s="97">
        <f t="shared" si="17"/>
        <v>0</v>
      </c>
      <c r="U126" s="97">
        <f>SUM(U120:U125)</f>
        <v>0</v>
      </c>
      <c r="V126" s="97">
        <f t="shared" si="17"/>
        <v>1</v>
      </c>
      <c r="W126" s="15">
        <f>SUM(W120:W125)</f>
        <v>0</v>
      </c>
      <c r="X126" s="97">
        <f>SUM(X120:X125)</f>
        <v>0</v>
      </c>
      <c r="Y126" s="97">
        <f t="shared" si="17"/>
        <v>1</v>
      </c>
      <c r="Z126" s="15">
        <f t="shared" si="17"/>
        <v>0</v>
      </c>
      <c r="AA126" s="97">
        <f t="shared" si="17"/>
        <v>0</v>
      </c>
      <c r="AB126" s="97">
        <f t="shared" si="17"/>
        <v>0</v>
      </c>
      <c r="AC126" s="97">
        <f t="shared" si="17"/>
        <v>0</v>
      </c>
      <c r="AD126" s="97">
        <f>SUM(AD120:AD125)</f>
        <v>0</v>
      </c>
      <c r="AE126" s="39"/>
      <c r="AF126" s="36"/>
    </row>
    <row r="127" spans="1:32" ht="15" customHeight="1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</row>
    <row r="128" spans="1:32" ht="47.25" customHeight="1" x14ac:dyDescent="0.25">
      <c r="A128" s="5">
        <v>92</v>
      </c>
      <c r="B128" s="10" t="s">
        <v>46</v>
      </c>
      <c r="C128" s="12">
        <f>SUM(D128:AD128)</f>
        <v>6</v>
      </c>
      <c r="D128" s="96">
        <v>3</v>
      </c>
      <c r="E128" s="96">
        <v>0</v>
      </c>
      <c r="F128" s="96">
        <v>0</v>
      </c>
      <c r="G128" s="96">
        <v>0</v>
      </c>
      <c r="H128" s="96">
        <v>3</v>
      </c>
      <c r="I128" s="96">
        <v>0</v>
      </c>
      <c r="J128" s="96">
        <v>0</v>
      </c>
      <c r="K128" s="96">
        <v>0</v>
      </c>
      <c r="L128" s="96">
        <v>0</v>
      </c>
      <c r="M128" s="96">
        <v>0</v>
      </c>
      <c r="N128" s="96">
        <v>0</v>
      </c>
      <c r="O128" s="96">
        <v>0</v>
      </c>
      <c r="P128" s="96">
        <v>0</v>
      </c>
      <c r="Q128" s="96">
        <v>0</v>
      </c>
      <c r="R128" s="96">
        <v>0</v>
      </c>
      <c r="S128" s="96">
        <v>0</v>
      </c>
      <c r="T128" s="96">
        <v>0</v>
      </c>
      <c r="U128" s="96">
        <v>0</v>
      </c>
      <c r="V128" s="96">
        <v>0</v>
      </c>
      <c r="W128" s="12">
        <v>0</v>
      </c>
      <c r="X128" s="96">
        <v>0</v>
      </c>
      <c r="Y128" s="96">
        <v>0</v>
      </c>
      <c r="Z128" s="12">
        <v>0</v>
      </c>
      <c r="AA128" s="96">
        <v>0</v>
      </c>
      <c r="AB128" s="96">
        <v>0</v>
      </c>
      <c r="AC128" s="96">
        <v>0</v>
      </c>
      <c r="AD128" s="96">
        <v>0</v>
      </c>
    </row>
    <row r="129" spans="1:32" s="11" customFormat="1" x14ac:dyDescent="0.25">
      <c r="A129" s="26">
        <v>1</v>
      </c>
      <c r="B129" s="7" t="s">
        <v>25</v>
      </c>
      <c r="C129" s="15">
        <f>SUM(C128)</f>
        <v>6</v>
      </c>
      <c r="D129" s="97">
        <f t="shared" ref="D129:AC129" si="18">SUM(D128)</f>
        <v>3</v>
      </c>
      <c r="E129" s="97">
        <f t="shared" si="18"/>
        <v>0</v>
      </c>
      <c r="F129" s="97">
        <f t="shared" si="18"/>
        <v>0</v>
      </c>
      <c r="G129" s="97">
        <f t="shared" si="18"/>
        <v>0</v>
      </c>
      <c r="H129" s="97">
        <f t="shared" si="18"/>
        <v>3</v>
      </c>
      <c r="I129" s="97">
        <f t="shared" si="18"/>
        <v>0</v>
      </c>
      <c r="J129" s="97">
        <f t="shared" si="18"/>
        <v>0</v>
      </c>
      <c r="K129" s="97">
        <f t="shared" si="18"/>
        <v>0</v>
      </c>
      <c r="L129" s="97">
        <f t="shared" si="18"/>
        <v>0</v>
      </c>
      <c r="M129" s="97">
        <f t="shared" si="18"/>
        <v>0</v>
      </c>
      <c r="N129" s="97">
        <f t="shared" si="18"/>
        <v>0</v>
      </c>
      <c r="O129" s="97">
        <f t="shared" si="18"/>
        <v>0</v>
      </c>
      <c r="P129" s="97">
        <f t="shared" si="18"/>
        <v>0</v>
      </c>
      <c r="Q129" s="97">
        <f t="shared" si="18"/>
        <v>0</v>
      </c>
      <c r="R129" s="97">
        <f t="shared" si="18"/>
        <v>0</v>
      </c>
      <c r="S129" s="97">
        <f t="shared" si="18"/>
        <v>0</v>
      </c>
      <c r="T129" s="97">
        <f t="shared" si="18"/>
        <v>0</v>
      </c>
      <c r="U129" s="97">
        <f>SUM(U128)</f>
        <v>0</v>
      </c>
      <c r="V129" s="97">
        <f t="shared" si="18"/>
        <v>0</v>
      </c>
      <c r="W129" s="15">
        <f>SUM(W128)</f>
        <v>0</v>
      </c>
      <c r="X129" s="97">
        <f>SUM(X128)</f>
        <v>0</v>
      </c>
      <c r="Y129" s="97">
        <f t="shared" si="18"/>
        <v>0</v>
      </c>
      <c r="Z129" s="15">
        <f t="shared" si="18"/>
        <v>0</v>
      </c>
      <c r="AA129" s="97">
        <f t="shared" si="18"/>
        <v>0</v>
      </c>
      <c r="AB129" s="97">
        <f t="shared" si="18"/>
        <v>0</v>
      </c>
      <c r="AC129" s="97">
        <f t="shared" si="18"/>
        <v>0</v>
      </c>
      <c r="AD129" s="97">
        <f>SUM(AD128)</f>
        <v>0</v>
      </c>
      <c r="AE129" s="39"/>
      <c r="AF129" s="36"/>
    </row>
    <row r="130" spans="1:32" s="11" customFormat="1" ht="12.75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39"/>
      <c r="AF130" s="36"/>
    </row>
    <row r="131" spans="1:32" s="11" customFormat="1" ht="0.75" hidden="1" customHeight="1" x14ac:dyDescent="0.25">
      <c r="A131" s="5"/>
      <c r="B131" s="10" t="s">
        <v>167</v>
      </c>
      <c r="C131" s="12">
        <f>SUM(D131:AD131)</f>
        <v>0</v>
      </c>
      <c r="D131" s="96">
        <v>0</v>
      </c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0</v>
      </c>
      <c r="L131" s="96">
        <v>0</v>
      </c>
      <c r="M131" s="96">
        <v>0</v>
      </c>
      <c r="N131" s="96">
        <v>0</v>
      </c>
      <c r="O131" s="96">
        <v>0</v>
      </c>
      <c r="P131" s="96">
        <v>0</v>
      </c>
      <c r="Q131" s="96">
        <v>0</v>
      </c>
      <c r="R131" s="96">
        <v>0</v>
      </c>
      <c r="S131" s="96">
        <v>0</v>
      </c>
      <c r="T131" s="96">
        <v>0</v>
      </c>
      <c r="U131" s="96">
        <v>0</v>
      </c>
      <c r="V131" s="96">
        <v>0</v>
      </c>
      <c r="W131" s="12">
        <v>0</v>
      </c>
      <c r="X131" s="96">
        <v>0</v>
      </c>
      <c r="Y131" s="96">
        <v>0</v>
      </c>
      <c r="Z131" s="12">
        <v>0</v>
      </c>
      <c r="AA131" s="96">
        <v>0</v>
      </c>
      <c r="AB131" s="96">
        <v>0</v>
      </c>
      <c r="AC131" s="96">
        <v>0</v>
      </c>
      <c r="AD131" s="96">
        <v>0</v>
      </c>
      <c r="AE131" s="39"/>
      <c r="AF131" s="36"/>
    </row>
    <row r="132" spans="1:32" s="11" customFormat="1" ht="60" customHeight="1" x14ac:dyDescent="0.25">
      <c r="A132" s="5">
        <v>93</v>
      </c>
      <c r="B132" s="8" t="s">
        <v>55</v>
      </c>
      <c r="C132" s="12">
        <f>SUM(D132:AD132)</f>
        <v>42</v>
      </c>
      <c r="D132" s="96">
        <v>0</v>
      </c>
      <c r="E132" s="96">
        <v>2</v>
      </c>
      <c r="F132" s="96">
        <v>7</v>
      </c>
      <c r="G132" s="96">
        <v>18</v>
      </c>
      <c r="H132" s="96">
        <v>5</v>
      </c>
      <c r="I132" s="96">
        <v>0</v>
      </c>
      <c r="J132" s="96">
        <v>0</v>
      </c>
      <c r="K132" s="96">
        <v>0</v>
      </c>
      <c r="L132" s="96">
        <v>0</v>
      </c>
      <c r="M132" s="96">
        <v>0</v>
      </c>
      <c r="N132" s="96">
        <v>5</v>
      </c>
      <c r="O132" s="96">
        <v>0</v>
      </c>
      <c r="P132" s="96">
        <v>0</v>
      </c>
      <c r="Q132" s="96">
        <v>0</v>
      </c>
      <c r="R132" s="96">
        <v>0</v>
      </c>
      <c r="S132" s="96">
        <v>0</v>
      </c>
      <c r="T132" s="96">
        <v>0</v>
      </c>
      <c r="U132" s="96">
        <v>0</v>
      </c>
      <c r="V132" s="96">
        <v>0</v>
      </c>
      <c r="W132" s="12">
        <v>0</v>
      </c>
      <c r="X132" s="96">
        <v>0</v>
      </c>
      <c r="Y132" s="96">
        <v>0</v>
      </c>
      <c r="Z132" s="12">
        <v>0</v>
      </c>
      <c r="AA132" s="96">
        <v>2</v>
      </c>
      <c r="AB132" s="96">
        <v>3</v>
      </c>
      <c r="AC132" s="96">
        <v>0</v>
      </c>
      <c r="AD132" s="96">
        <v>0</v>
      </c>
      <c r="AE132" s="39"/>
      <c r="AF132" s="36"/>
    </row>
    <row r="133" spans="1:32" s="11" customFormat="1" x14ac:dyDescent="0.25">
      <c r="A133" s="26">
        <v>1</v>
      </c>
      <c r="B133" s="7" t="s">
        <v>25</v>
      </c>
      <c r="C133" s="15">
        <f>SUM(C131,C132)</f>
        <v>42</v>
      </c>
      <c r="D133" s="97">
        <f>SUM(D131,D132)</f>
        <v>0</v>
      </c>
      <c r="E133" s="97">
        <f>SUM(E131,E132)</f>
        <v>2</v>
      </c>
      <c r="F133" s="97">
        <f t="shared" ref="F133:AC133" si="19">SUM(F131,F132)</f>
        <v>7</v>
      </c>
      <c r="G133" s="97">
        <f t="shared" si="19"/>
        <v>18</v>
      </c>
      <c r="H133" s="97">
        <f t="shared" si="19"/>
        <v>5</v>
      </c>
      <c r="I133" s="97">
        <f t="shared" si="19"/>
        <v>0</v>
      </c>
      <c r="J133" s="97">
        <f t="shared" si="19"/>
        <v>0</v>
      </c>
      <c r="K133" s="97">
        <f t="shared" si="19"/>
        <v>0</v>
      </c>
      <c r="L133" s="97">
        <f t="shared" si="19"/>
        <v>0</v>
      </c>
      <c r="M133" s="97">
        <f t="shared" si="19"/>
        <v>0</v>
      </c>
      <c r="N133" s="97">
        <f t="shared" si="19"/>
        <v>5</v>
      </c>
      <c r="O133" s="97">
        <f t="shared" si="19"/>
        <v>0</v>
      </c>
      <c r="P133" s="97">
        <f t="shared" si="19"/>
        <v>0</v>
      </c>
      <c r="Q133" s="97">
        <f t="shared" si="19"/>
        <v>0</v>
      </c>
      <c r="R133" s="97">
        <f t="shared" si="19"/>
        <v>0</v>
      </c>
      <c r="S133" s="97">
        <f t="shared" si="19"/>
        <v>0</v>
      </c>
      <c r="T133" s="97">
        <f t="shared" si="19"/>
        <v>0</v>
      </c>
      <c r="U133" s="97">
        <f>SUM(U131,U132)</f>
        <v>0</v>
      </c>
      <c r="V133" s="97">
        <f t="shared" si="19"/>
        <v>0</v>
      </c>
      <c r="W133" s="15">
        <f>SUM(W131,W132)</f>
        <v>0</v>
      </c>
      <c r="X133" s="97">
        <f>SUM(X131,X132)</f>
        <v>0</v>
      </c>
      <c r="Y133" s="97">
        <f t="shared" si="19"/>
        <v>0</v>
      </c>
      <c r="Z133" s="15">
        <f t="shared" si="19"/>
        <v>0</v>
      </c>
      <c r="AA133" s="97">
        <f t="shared" si="19"/>
        <v>2</v>
      </c>
      <c r="AB133" s="97">
        <f t="shared" si="19"/>
        <v>3</v>
      </c>
      <c r="AC133" s="97">
        <f t="shared" si="19"/>
        <v>0</v>
      </c>
      <c r="AD133" s="97">
        <f>SUM(AD131,AD132)</f>
        <v>0</v>
      </c>
      <c r="AE133" s="39"/>
      <c r="AF133" s="36"/>
    </row>
    <row r="134" spans="1:32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39"/>
      <c r="AF134" s="36"/>
    </row>
    <row r="135" spans="1:32" s="11" customFormat="1" ht="103.5" customHeight="1" x14ac:dyDescent="0.25">
      <c r="A135" s="5">
        <v>94</v>
      </c>
      <c r="B135" s="10" t="s">
        <v>160</v>
      </c>
      <c r="C135" s="12">
        <f>SUM(D135:AD135)</f>
        <v>1</v>
      </c>
      <c r="D135" s="96">
        <v>0</v>
      </c>
      <c r="E135" s="96">
        <v>0</v>
      </c>
      <c r="F135" s="96">
        <v>0</v>
      </c>
      <c r="G135" s="96">
        <v>1</v>
      </c>
      <c r="H135" s="96">
        <v>0</v>
      </c>
      <c r="I135" s="96">
        <v>0</v>
      </c>
      <c r="J135" s="96">
        <v>0</v>
      </c>
      <c r="K135" s="96">
        <v>0</v>
      </c>
      <c r="L135" s="96">
        <v>0</v>
      </c>
      <c r="M135" s="96">
        <v>0</v>
      </c>
      <c r="N135" s="96">
        <v>0</v>
      </c>
      <c r="O135" s="96">
        <v>0</v>
      </c>
      <c r="P135" s="96">
        <v>0</v>
      </c>
      <c r="Q135" s="96">
        <v>0</v>
      </c>
      <c r="R135" s="96">
        <v>0</v>
      </c>
      <c r="S135" s="96">
        <v>0</v>
      </c>
      <c r="T135" s="96">
        <v>0</v>
      </c>
      <c r="U135" s="96">
        <v>0</v>
      </c>
      <c r="V135" s="96">
        <v>0</v>
      </c>
      <c r="W135" s="12">
        <v>0</v>
      </c>
      <c r="X135" s="96">
        <v>0</v>
      </c>
      <c r="Y135" s="96">
        <v>0</v>
      </c>
      <c r="Z135" s="12">
        <v>0</v>
      </c>
      <c r="AA135" s="96">
        <v>0</v>
      </c>
      <c r="AB135" s="96">
        <v>0</v>
      </c>
      <c r="AC135" s="96">
        <v>0</v>
      </c>
      <c r="AD135" s="96">
        <v>0</v>
      </c>
      <c r="AE135" s="39"/>
      <c r="AF135" s="36"/>
    </row>
    <row r="136" spans="1:32" s="11" customFormat="1" ht="35.25" customHeight="1" x14ac:dyDescent="0.25">
      <c r="A136" s="5">
        <v>95</v>
      </c>
      <c r="B136" s="8" t="s">
        <v>161</v>
      </c>
      <c r="C136" s="12">
        <f>SUM(D136:AD136)</f>
        <v>1</v>
      </c>
      <c r="D136" s="96">
        <v>0</v>
      </c>
      <c r="E136" s="96">
        <v>0</v>
      </c>
      <c r="F136" s="96">
        <v>1</v>
      </c>
      <c r="G136" s="96">
        <v>0</v>
      </c>
      <c r="H136" s="96">
        <v>0</v>
      </c>
      <c r="I136" s="96">
        <v>0</v>
      </c>
      <c r="J136" s="96">
        <v>0</v>
      </c>
      <c r="K136" s="96">
        <v>0</v>
      </c>
      <c r="L136" s="96">
        <v>0</v>
      </c>
      <c r="M136" s="96">
        <v>0</v>
      </c>
      <c r="N136" s="96">
        <v>0</v>
      </c>
      <c r="O136" s="96">
        <v>0</v>
      </c>
      <c r="P136" s="96">
        <v>0</v>
      </c>
      <c r="Q136" s="96">
        <v>0</v>
      </c>
      <c r="R136" s="96">
        <v>0</v>
      </c>
      <c r="S136" s="96">
        <v>0</v>
      </c>
      <c r="T136" s="96">
        <v>0</v>
      </c>
      <c r="U136" s="96">
        <v>0</v>
      </c>
      <c r="V136" s="96">
        <v>0</v>
      </c>
      <c r="W136" s="12">
        <v>0</v>
      </c>
      <c r="X136" s="96">
        <v>0</v>
      </c>
      <c r="Y136" s="96">
        <v>0</v>
      </c>
      <c r="Z136" s="12">
        <v>0</v>
      </c>
      <c r="AA136" s="96">
        <v>0</v>
      </c>
      <c r="AB136" s="96">
        <v>0</v>
      </c>
      <c r="AC136" s="96">
        <v>0</v>
      </c>
      <c r="AD136" s="96">
        <v>0</v>
      </c>
      <c r="AE136" s="39"/>
      <c r="AF136" s="36"/>
    </row>
    <row r="137" spans="1:32" s="11" customFormat="1" x14ac:dyDescent="0.25">
      <c r="A137" s="26">
        <v>2</v>
      </c>
      <c r="B137" s="7" t="s">
        <v>25</v>
      </c>
      <c r="C137" s="15">
        <f>SUM(C135,C136)</f>
        <v>2</v>
      </c>
      <c r="D137" s="97">
        <f t="shared" ref="D137:AC137" si="20">SUM(D135,D136)</f>
        <v>0</v>
      </c>
      <c r="E137" s="97">
        <f t="shared" si="20"/>
        <v>0</v>
      </c>
      <c r="F137" s="97">
        <f t="shared" si="20"/>
        <v>1</v>
      </c>
      <c r="G137" s="97">
        <f t="shared" si="20"/>
        <v>1</v>
      </c>
      <c r="H137" s="97">
        <f t="shared" si="20"/>
        <v>0</v>
      </c>
      <c r="I137" s="97">
        <f t="shared" si="20"/>
        <v>0</v>
      </c>
      <c r="J137" s="97">
        <f t="shared" si="20"/>
        <v>0</v>
      </c>
      <c r="K137" s="97">
        <f t="shared" si="20"/>
        <v>0</v>
      </c>
      <c r="L137" s="97">
        <f t="shared" si="20"/>
        <v>0</v>
      </c>
      <c r="M137" s="97">
        <f t="shared" si="20"/>
        <v>0</v>
      </c>
      <c r="N137" s="97">
        <f t="shared" si="20"/>
        <v>0</v>
      </c>
      <c r="O137" s="97">
        <f t="shared" si="20"/>
        <v>0</v>
      </c>
      <c r="P137" s="97">
        <f t="shared" si="20"/>
        <v>0</v>
      </c>
      <c r="Q137" s="97">
        <f t="shared" si="20"/>
        <v>0</v>
      </c>
      <c r="R137" s="97">
        <f t="shared" si="20"/>
        <v>0</v>
      </c>
      <c r="S137" s="97">
        <f t="shared" si="20"/>
        <v>0</v>
      </c>
      <c r="T137" s="97">
        <f t="shared" si="20"/>
        <v>0</v>
      </c>
      <c r="U137" s="97">
        <f>SUM(U135,U136)</f>
        <v>0</v>
      </c>
      <c r="V137" s="97">
        <f t="shared" si="20"/>
        <v>0</v>
      </c>
      <c r="W137" s="15">
        <f>SUM(W135,W136)</f>
        <v>0</v>
      </c>
      <c r="X137" s="97">
        <f>SUM(X135,X136)</f>
        <v>0</v>
      </c>
      <c r="Y137" s="97">
        <f t="shared" si="20"/>
        <v>0</v>
      </c>
      <c r="Z137" s="15">
        <f t="shared" si="20"/>
        <v>0</v>
      </c>
      <c r="AA137" s="97">
        <f t="shared" si="20"/>
        <v>0</v>
      </c>
      <c r="AB137" s="97">
        <f t="shared" si="20"/>
        <v>0</v>
      </c>
      <c r="AC137" s="97">
        <f t="shared" si="20"/>
        <v>0</v>
      </c>
      <c r="AD137" s="97">
        <f>SUM(AD135,AD136)</f>
        <v>0</v>
      </c>
      <c r="AE137" s="39"/>
      <c r="AF137" s="36"/>
    </row>
    <row r="138" spans="1:32" ht="15" customHeight="1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</row>
    <row r="139" spans="1:32" ht="30" x14ac:dyDescent="0.25">
      <c r="A139" s="5">
        <v>96</v>
      </c>
      <c r="B139" s="8" t="s">
        <v>100</v>
      </c>
      <c r="C139" s="34">
        <f>SUM(D139:AD139)</f>
        <v>2</v>
      </c>
      <c r="D139" s="96">
        <v>0</v>
      </c>
      <c r="E139" s="96">
        <v>0</v>
      </c>
      <c r="F139" s="96">
        <v>0</v>
      </c>
      <c r="G139" s="96">
        <v>2</v>
      </c>
      <c r="H139" s="96">
        <v>0</v>
      </c>
      <c r="I139" s="96">
        <v>0</v>
      </c>
      <c r="J139" s="96">
        <v>0</v>
      </c>
      <c r="K139" s="96">
        <v>0</v>
      </c>
      <c r="L139" s="96">
        <v>0</v>
      </c>
      <c r="M139" s="96">
        <v>0</v>
      </c>
      <c r="N139" s="96">
        <v>0</v>
      </c>
      <c r="O139" s="96">
        <v>0</v>
      </c>
      <c r="P139" s="96">
        <v>0</v>
      </c>
      <c r="Q139" s="96">
        <v>0</v>
      </c>
      <c r="R139" s="96">
        <v>0</v>
      </c>
      <c r="S139" s="96">
        <v>0</v>
      </c>
      <c r="T139" s="96">
        <v>0</v>
      </c>
      <c r="U139" s="96">
        <v>0</v>
      </c>
      <c r="V139" s="96">
        <v>0</v>
      </c>
      <c r="W139" s="12">
        <v>0</v>
      </c>
      <c r="X139" s="96">
        <v>0</v>
      </c>
      <c r="Y139" s="96">
        <v>0</v>
      </c>
      <c r="Z139" s="12">
        <v>0</v>
      </c>
      <c r="AA139" s="96">
        <v>0</v>
      </c>
      <c r="AB139" s="96">
        <v>0</v>
      </c>
      <c r="AC139" s="96">
        <v>0</v>
      </c>
      <c r="AD139" s="96">
        <v>0</v>
      </c>
    </row>
    <row r="140" spans="1:32" s="11" customFormat="1" x14ac:dyDescent="0.25">
      <c r="A140" s="26">
        <v>1</v>
      </c>
      <c r="B140" s="7" t="s">
        <v>25</v>
      </c>
      <c r="C140" s="15">
        <f>SUM(C139)</f>
        <v>2</v>
      </c>
      <c r="D140" s="97">
        <f t="shared" ref="D140:AC140" si="21">SUM(D139)</f>
        <v>0</v>
      </c>
      <c r="E140" s="97">
        <f t="shared" si="21"/>
        <v>0</v>
      </c>
      <c r="F140" s="97">
        <f t="shared" si="21"/>
        <v>0</v>
      </c>
      <c r="G140" s="97">
        <f t="shared" si="21"/>
        <v>2</v>
      </c>
      <c r="H140" s="97">
        <f t="shared" si="21"/>
        <v>0</v>
      </c>
      <c r="I140" s="97">
        <f t="shared" si="21"/>
        <v>0</v>
      </c>
      <c r="J140" s="97">
        <f t="shared" si="21"/>
        <v>0</v>
      </c>
      <c r="K140" s="97">
        <f t="shared" si="21"/>
        <v>0</v>
      </c>
      <c r="L140" s="97">
        <f t="shared" si="21"/>
        <v>0</v>
      </c>
      <c r="M140" s="97">
        <f t="shared" si="21"/>
        <v>0</v>
      </c>
      <c r="N140" s="97">
        <f t="shared" si="21"/>
        <v>0</v>
      </c>
      <c r="O140" s="97">
        <f t="shared" si="21"/>
        <v>0</v>
      </c>
      <c r="P140" s="97">
        <f t="shared" si="21"/>
        <v>0</v>
      </c>
      <c r="Q140" s="97">
        <f t="shared" si="21"/>
        <v>0</v>
      </c>
      <c r="R140" s="97">
        <f t="shared" si="21"/>
        <v>0</v>
      </c>
      <c r="S140" s="97">
        <f t="shared" si="21"/>
        <v>0</v>
      </c>
      <c r="T140" s="97">
        <f t="shared" si="21"/>
        <v>0</v>
      </c>
      <c r="U140" s="97">
        <f>SUM(U139)</f>
        <v>0</v>
      </c>
      <c r="V140" s="97">
        <f t="shared" si="21"/>
        <v>0</v>
      </c>
      <c r="W140" s="15">
        <f>SUM(W139)</f>
        <v>0</v>
      </c>
      <c r="X140" s="97">
        <f>SUM(X139)</f>
        <v>0</v>
      </c>
      <c r="Y140" s="97">
        <f t="shared" si="21"/>
        <v>0</v>
      </c>
      <c r="Z140" s="15">
        <f t="shared" si="21"/>
        <v>0</v>
      </c>
      <c r="AA140" s="97">
        <f t="shared" si="21"/>
        <v>0</v>
      </c>
      <c r="AB140" s="97">
        <f t="shared" si="21"/>
        <v>0</v>
      </c>
      <c r="AC140" s="97">
        <f t="shared" si="21"/>
        <v>0</v>
      </c>
      <c r="AD140" s="97">
        <f>SUM(AD139)</f>
        <v>0</v>
      </c>
      <c r="AE140" s="39"/>
      <c r="AF140" s="36"/>
    </row>
    <row r="141" spans="1:32" s="11" customFormat="1" x14ac:dyDescent="0.25">
      <c r="A141" s="139"/>
      <c r="B141" s="7" t="s">
        <v>28</v>
      </c>
      <c r="C141" s="15">
        <f>C140+C133+C129+C126+C118+C79+C137</f>
        <v>6420</v>
      </c>
      <c r="D141" s="97">
        <f>D140+D133+D129+D126+D118+D79+D137</f>
        <v>801</v>
      </c>
      <c r="E141" s="97">
        <f t="shared" ref="E141:AC141" si="22">E140+E133+E129+E126+E118+E79+E137</f>
        <v>428</v>
      </c>
      <c r="F141" s="97">
        <f t="shared" si="22"/>
        <v>438</v>
      </c>
      <c r="G141" s="97">
        <f t="shared" si="22"/>
        <v>627</v>
      </c>
      <c r="H141" s="97">
        <f t="shared" si="22"/>
        <v>1221</v>
      </c>
      <c r="I141" s="97">
        <f t="shared" si="22"/>
        <v>350</v>
      </c>
      <c r="J141" s="97">
        <f t="shared" si="22"/>
        <v>388</v>
      </c>
      <c r="K141" s="97">
        <f t="shared" si="22"/>
        <v>519</v>
      </c>
      <c r="L141" s="97">
        <f t="shared" si="22"/>
        <v>0</v>
      </c>
      <c r="M141" s="97">
        <f t="shared" si="22"/>
        <v>1</v>
      </c>
      <c r="N141" s="97">
        <f t="shared" si="22"/>
        <v>77</v>
      </c>
      <c r="O141" s="97">
        <f t="shared" si="22"/>
        <v>99</v>
      </c>
      <c r="P141" s="97">
        <f t="shared" si="22"/>
        <v>4</v>
      </c>
      <c r="Q141" s="97">
        <f t="shared" si="22"/>
        <v>8</v>
      </c>
      <c r="R141" s="97">
        <f t="shared" si="22"/>
        <v>197</v>
      </c>
      <c r="S141" s="97">
        <f t="shared" si="22"/>
        <v>44</v>
      </c>
      <c r="T141" s="97">
        <f t="shared" si="22"/>
        <v>239</v>
      </c>
      <c r="U141" s="97">
        <f>U140+U133+U129+U126+U118+U79+U137</f>
        <v>0</v>
      </c>
      <c r="V141" s="97">
        <f t="shared" si="22"/>
        <v>269</v>
      </c>
      <c r="W141" s="15">
        <f>W140+W133+W129+W126+W118+W79+W137</f>
        <v>0</v>
      </c>
      <c r="X141" s="97">
        <f>X140+X133+X129+X126+X118+X79+X137</f>
        <v>3</v>
      </c>
      <c r="Y141" s="97">
        <f t="shared" si="22"/>
        <v>417</v>
      </c>
      <c r="Z141" s="15">
        <f t="shared" si="22"/>
        <v>44</v>
      </c>
      <c r="AA141" s="97">
        <f t="shared" si="22"/>
        <v>83</v>
      </c>
      <c r="AB141" s="97">
        <f t="shared" si="22"/>
        <v>90</v>
      </c>
      <c r="AC141" s="97">
        <f t="shared" si="22"/>
        <v>59</v>
      </c>
      <c r="AD141" s="97">
        <f>AD140+AD133+AD129+AD126+AD118+AD79+AD137</f>
        <v>14</v>
      </c>
      <c r="AE141" s="39"/>
      <c r="AF141" s="36"/>
    </row>
    <row r="142" spans="1:32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</row>
    <row r="143" spans="1:32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</row>
    <row r="144" spans="1:32" ht="59.25" customHeight="1" x14ac:dyDescent="0.25">
      <c r="A144" s="5">
        <v>97</v>
      </c>
      <c r="B144" s="10" t="s">
        <v>91</v>
      </c>
      <c r="C144" s="34">
        <f>SUM(D144:AD144)</f>
        <v>0</v>
      </c>
      <c r="D144" s="96">
        <v>0</v>
      </c>
      <c r="E144" s="101" t="s">
        <v>13</v>
      </c>
      <c r="F144" s="101" t="s">
        <v>13</v>
      </c>
      <c r="G144" s="101" t="s">
        <v>13</v>
      </c>
      <c r="H144" s="101" t="s">
        <v>13</v>
      </c>
      <c r="I144" s="101" t="s">
        <v>13</v>
      </c>
      <c r="J144" s="101" t="s">
        <v>13</v>
      </c>
      <c r="K144" s="101" t="s">
        <v>13</v>
      </c>
      <c r="L144" s="101" t="s">
        <v>13</v>
      </c>
      <c r="M144" s="101" t="s">
        <v>13</v>
      </c>
      <c r="N144" s="101" t="s">
        <v>13</v>
      </c>
      <c r="O144" s="101" t="s">
        <v>13</v>
      </c>
      <c r="P144" s="101" t="s">
        <v>13</v>
      </c>
      <c r="Q144" s="101" t="s">
        <v>13</v>
      </c>
      <c r="R144" s="101" t="s">
        <v>13</v>
      </c>
      <c r="S144" s="101" t="s">
        <v>13</v>
      </c>
      <c r="T144" s="101" t="s">
        <v>13</v>
      </c>
      <c r="U144" s="101" t="s">
        <v>13</v>
      </c>
      <c r="V144" s="101" t="s">
        <v>13</v>
      </c>
      <c r="W144" s="1" t="s">
        <v>13</v>
      </c>
      <c r="X144" s="101" t="s">
        <v>13</v>
      </c>
      <c r="Y144" s="101" t="s">
        <v>13</v>
      </c>
      <c r="Z144" s="1" t="s">
        <v>13</v>
      </c>
      <c r="AA144" s="101" t="s">
        <v>13</v>
      </c>
      <c r="AB144" s="101" t="s">
        <v>13</v>
      </c>
      <c r="AC144" s="101" t="s">
        <v>13</v>
      </c>
      <c r="AD144" s="101" t="s">
        <v>13</v>
      </c>
    </row>
    <row r="145" spans="1:32" ht="68.25" customHeight="1" x14ac:dyDescent="0.25">
      <c r="A145" s="5">
        <v>98</v>
      </c>
      <c r="B145" s="10" t="s">
        <v>92</v>
      </c>
      <c r="C145" s="34">
        <f>SUM(D145:AD145)</f>
        <v>0</v>
      </c>
      <c r="D145" s="96">
        <v>0</v>
      </c>
      <c r="E145" s="101" t="s">
        <v>13</v>
      </c>
      <c r="F145" s="101" t="s">
        <v>13</v>
      </c>
      <c r="G145" s="101" t="s">
        <v>13</v>
      </c>
      <c r="H145" s="101" t="s">
        <v>13</v>
      </c>
      <c r="I145" s="101" t="s">
        <v>13</v>
      </c>
      <c r="J145" s="101" t="s">
        <v>13</v>
      </c>
      <c r="K145" s="101" t="s">
        <v>13</v>
      </c>
      <c r="L145" s="101" t="s">
        <v>13</v>
      </c>
      <c r="M145" s="101" t="s">
        <v>13</v>
      </c>
      <c r="N145" s="101" t="s">
        <v>13</v>
      </c>
      <c r="O145" s="101" t="s">
        <v>13</v>
      </c>
      <c r="P145" s="101" t="s">
        <v>13</v>
      </c>
      <c r="Q145" s="101" t="s">
        <v>13</v>
      </c>
      <c r="R145" s="101" t="s">
        <v>13</v>
      </c>
      <c r="S145" s="101" t="s">
        <v>13</v>
      </c>
      <c r="T145" s="101" t="s">
        <v>13</v>
      </c>
      <c r="U145" s="101" t="s">
        <v>13</v>
      </c>
      <c r="V145" s="101" t="s">
        <v>13</v>
      </c>
      <c r="W145" s="1" t="s">
        <v>13</v>
      </c>
      <c r="X145" s="101" t="s">
        <v>13</v>
      </c>
      <c r="Y145" s="101" t="s">
        <v>13</v>
      </c>
      <c r="Z145" s="1" t="s">
        <v>13</v>
      </c>
      <c r="AA145" s="101" t="s">
        <v>13</v>
      </c>
      <c r="AB145" s="101" t="s">
        <v>13</v>
      </c>
      <c r="AC145" s="101" t="s">
        <v>13</v>
      </c>
      <c r="AD145" s="101" t="s">
        <v>13</v>
      </c>
    </row>
    <row r="146" spans="1:32" ht="30" x14ac:dyDescent="0.25">
      <c r="A146" s="5">
        <v>99</v>
      </c>
      <c r="B146" s="10" t="s">
        <v>93</v>
      </c>
      <c r="C146" s="34">
        <f>SUM(D146:AD146)</f>
        <v>0</v>
      </c>
      <c r="D146" s="96">
        <v>0</v>
      </c>
      <c r="E146" s="101" t="s">
        <v>13</v>
      </c>
      <c r="F146" s="101" t="s">
        <v>13</v>
      </c>
      <c r="G146" s="101" t="s">
        <v>13</v>
      </c>
      <c r="H146" s="101" t="s">
        <v>13</v>
      </c>
      <c r="I146" s="101" t="s">
        <v>13</v>
      </c>
      <c r="J146" s="101" t="s">
        <v>13</v>
      </c>
      <c r="K146" s="101" t="s">
        <v>13</v>
      </c>
      <c r="L146" s="101" t="s">
        <v>13</v>
      </c>
      <c r="M146" s="101" t="s">
        <v>13</v>
      </c>
      <c r="N146" s="101" t="s">
        <v>13</v>
      </c>
      <c r="O146" s="101" t="s">
        <v>13</v>
      </c>
      <c r="P146" s="101" t="s">
        <v>13</v>
      </c>
      <c r="Q146" s="101" t="s">
        <v>13</v>
      </c>
      <c r="R146" s="101" t="s">
        <v>13</v>
      </c>
      <c r="S146" s="101" t="s">
        <v>13</v>
      </c>
      <c r="T146" s="101" t="s">
        <v>13</v>
      </c>
      <c r="U146" s="101" t="s">
        <v>13</v>
      </c>
      <c r="V146" s="101" t="s">
        <v>13</v>
      </c>
      <c r="W146" s="1" t="s">
        <v>13</v>
      </c>
      <c r="X146" s="101" t="s">
        <v>13</v>
      </c>
      <c r="Y146" s="101" t="s">
        <v>13</v>
      </c>
      <c r="Z146" s="1" t="s">
        <v>13</v>
      </c>
      <c r="AA146" s="101" t="s">
        <v>13</v>
      </c>
      <c r="AB146" s="101" t="s">
        <v>13</v>
      </c>
      <c r="AC146" s="101" t="s">
        <v>13</v>
      </c>
      <c r="AD146" s="101" t="s">
        <v>13</v>
      </c>
    </row>
    <row r="147" spans="1:32" ht="45.75" customHeight="1" x14ac:dyDescent="0.25">
      <c r="A147" s="5">
        <v>100</v>
      </c>
      <c r="B147" s="10" t="s">
        <v>181</v>
      </c>
      <c r="C147" s="34">
        <f>SUM(D147:AD147)</f>
        <v>0</v>
      </c>
      <c r="D147" s="96">
        <v>0</v>
      </c>
      <c r="E147" s="101" t="s">
        <v>13</v>
      </c>
      <c r="F147" s="101" t="s">
        <v>13</v>
      </c>
      <c r="G147" s="101" t="s">
        <v>13</v>
      </c>
      <c r="H147" s="101" t="s">
        <v>13</v>
      </c>
      <c r="I147" s="101" t="s">
        <v>13</v>
      </c>
      <c r="J147" s="101" t="s">
        <v>13</v>
      </c>
      <c r="K147" s="101" t="s">
        <v>13</v>
      </c>
      <c r="L147" s="101" t="s">
        <v>13</v>
      </c>
      <c r="M147" s="101" t="s">
        <v>13</v>
      </c>
      <c r="N147" s="101" t="s">
        <v>13</v>
      </c>
      <c r="O147" s="101" t="s">
        <v>13</v>
      </c>
      <c r="P147" s="101" t="s">
        <v>13</v>
      </c>
      <c r="Q147" s="101" t="s">
        <v>13</v>
      </c>
      <c r="R147" s="101" t="s">
        <v>13</v>
      </c>
      <c r="S147" s="101" t="s">
        <v>13</v>
      </c>
      <c r="T147" s="101" t="s">
        <v>13</v>
      </c>
      <c r="U147" s="101" t="s">
        <v>13</v>
      </c>
      <c r="V147" s="101" t="s">
        <v>13</v>
      </c>
      <c r="W147" s="1" t="s">
        <v>13</v>
      </c>
      <c r="X147" s="101" t="s">
        <v>13</v>
      </c>
      <c r="Y147" s="101" t="s">
        <v>13</v>
      </c>
      <c r="Z147" s="1" t="s">
        <v>13</v>
      </c>
      <c r="AA147" s="101" t="s">
        <v>13</v>
      </c>
      <c r="AB147" s="101" t="s">
        <v>13</v>
      </c>
      <c r="AC147" s="101" t="s">
        <v>13</v>
      </c>
      <c r="AD147" s="101" t="s">
        <v>13</v>
      </c>
    </row>
    <row r="148" spans="1:32" ht="243.75" customHeight="1" x14ac:dyDescent="0.25">
      <c r="A148" s="5">
        <v>101</v>
      </c>
      <c r="B148" s="10" t="s">
        <v>108</v>
      </c>
      <c r="C148" s="34">
        <f>SUM(D148:AD148)</f>
        <v>3</v>
      </c>
      <c r="D148" s="96">
        <v>0</v>
      </c>
      <c r="E148" s="96">
        <v>0</v>
      </c>
      <c r="F148" s="96">
        <v>0</v>
      </c>
      <c r="G148" s="96">
        <v>0</v>
      </c>
      <c r="H148" s="96">
        <v>0</v>
      </c>
      <c r="I148" s="96">
        <v>1</v>
      </c>
      <c r="J148" s="96">
        <v>1</v>
      </c>
      <c r="K148" s="96">
        <v>0</v>
      </c>
      <c r="L148" s="96">
        <v>0</v>
      </c>
      <c r="M148" s="96">
        <v>0</v>
      </c>
      <c r="N148" s="96">
        <v>0</v>
      </c>
      <c r="O148" s="96">
        <v>0</v>
      </c>
      <c r="P148" s="96">
        <v>0</v>
      </c>
      <c r="Q148" s="96">
        <v>1</v>
      </c>
      <c r="R148" s="96">
        <v>0</v>
      </c>
      <c r="S148" s="96">
        <v>0</v>
      </c>
      <c r="T148" s="96">
        <v>0</v>
      </c>
      <c r="U148" s="96">
        <v>0</v>
      </c>
      <c r="V148" s="96">
        <v>0</v>
      </c>
      <c r="W148" s="12">
        <v>0</v>
      </c>
      <c r="X148" s="96">
        <v>0</v>
      </c>
      <c r="Y148" s="96">
        <v>0</v>
      </c>
      <c r="Z148" s="12">
        <v>0</v>
      </c>
      <c r="AA148" s="96">
        <v>0</v>
      </c>
      <c r="AB148" s="96">
        <v>0</v>
      </c>
      <c r="AC148" s="96">
        <v>0</v>
      </c>
      <c r="AD148" s="96">
        <v>0</v>
      </c>
    </row>
    <row r="149" spans="1:32" s="11" customFormat="1" x14ac:dyDescent="0.25">
      <c r="A149" s="26">
        <v>5</v>
      </c>
      <c r="B149" s="7" t="s">
        <v>25</v>
      </c>
      <c r="C149" s="21">
        <f>SUM(C144:C148)</f>
        <v>3</v>
      </c>
      <c r="D149" s="102">
        <f>SUM(D144:D148)</f>
        <v>0</v>
      </c>
      <c r="E149" s="102">
        <f t="shared" ref="E149:AC149" si="23">SUM(E144:E148)</f>
        <v>0</v>
      </c>
      <c r="F149" s="102">
        <f t="shared" si="23"/>
        <v>0</v>
      </c>
      <c r="G149" s="102">
        <f t="shared" si="23"/>
        <v>0</v>
      </c>
      <c r="H149" s="102">
        <f t="shared" si="23"/>
        <v>0</v>
      </c>
      <c r="I149" s="102">
        <f t="shared" si="23"/>
        <v>1</v>
      </c>
      <c r="J149" s="102">
        <f t="shared" si="23"/>
        <v>1</v>
      </c>
      <c r="K149" s="102">
        <f t="shared" si="23"/>
        <v>0</v>
      </c>
      <c r="L149" s="102">
        <f t="shared" si="23"/>
        <v>0</v>
      </c>
      <c r="M149" s="102">
        <f t="shared" si="23"/>
        <v>0</v>
      </c>
      <c r="N149" s="102">
        <f t="shared" si="23"/>
        <v>0</v>
      </c>
      <c r="O149" s="102">
        <f t="shared" si="23"/>
        <v>0</v>
      </c>
      <c r="P149" s="102">
        <f t="shared" si="23"/>
        <v>0</v>
      </c>
      <c r="Q149" s="102">
        <f t="shared" si="23"/>
        <v>1</v>
      </c>
      <c r="R149" s="102">
        <f t="shared" si="23"/>
        <v>0</v>
      </c>
      <c r="S149" s="102">
        <f t="shared" si="23"/>
        <v>0</v>
      </c>
      <c r="T149" s="102">
        <f t="shared" si="23"/>
        <v>0</v>
      </c>
      <c r="U149" s="102">
        <f>SUM(U144:U148)</f>
        <v>0</v>
      </c>
      <c r="V149" s="102">
        <f t="shared" si="23"/>
        <v>0</v>
      </c>
      <c r="W149" s="17">
        <f>SUM(W144:W148)</f>
        <v>0</v>
      </c>
      <c r="X149" s="102">
        <f>SUM(X144:X148)</f>
        <v>0</v>
      </c>
      <c r="Y149" s="102">
        <f t="shared" si="23"/>
        <v>0</v>
      </c>
      <c r="Z149" s="17">
        <f t="shared" si="23"/>
        <v>0</v>
      </c>
      <c r="AA149" s="102">
        <f t="shared" si="23"/>
        <v>0</v>
      </c>
      <c r="AB149" s="102">
        <f t="shared" si="23"/>
        <v>0</v>
      </c>
      <c r="AC149" s="102">
        <f t="shared" si="23"/>
        <v>0</v>
      </c>
      <c r="AD149" s="102">
        <f>SUM(AD144:AD148)</f>
        <v>0</v>
      </c>
      <c r="AE149" s="39"/>
      <c r="AF149" s="36"/>
    </row>
    <row r="150" spans="1:32" ht="15" customHeight="1" x14ac:dyDescent="0.25">
      <c r="A150" s="27"/>
      <c r="B150" s="143" t="s">
        <v>243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</row>
    <row r="151" spans="1:32" ht="30" x14ac:dyDescent="0.25">
      <c r="A151" s="5">
        <v>102</v>
      </c>
      <c r="B151" s="22" t="s">
        <v>39</v>
      </c>
      <c r="C151" s="12">
        <f t="shared" ref="C151:C162" si="24">SUM(D151:AD151)</f>
        <v>255</v>
      </c>
      <c r="D151" s="96">
        <v>34</v>
      </c>
      <c r="E151" s="96">
        <v>5</v>
      </c>
      <c r="F151" s="96">
        <v>25</v>
      </c>
      <c r="G151" s="96">
        <v>31</v>
      </c>
      <c r="H151" s="96">
        <v>56</v>
      </c>
      <c r="I151" s="96">
        <v>14</v>
      </c>
      <c r="J151" s="96">
        <v>13</v>
      </c>
      <c r="K151" s="96">
        <v>14</v>
      </c>
      <c r="L151" s="96">
        <v>0</v>
      </c>
      <c r="M151" s="96">
        <v>0</v>
      </c>
      <c r="N151" s="96">
        <v>6</v>
      </c>
      <c r="O151" s="96">
        <v>2</v>
      </c>
      <c r="P151" s="96">
        <v>0</v>
      </c>
      <c r="Q151" s="96">
        <v>0</v>
      </c>
      <c r="R151" s="96">
        <v>7</v>
      </c>
      <c r="S151" s="96">
        <v>3</v>
      </c>
      <c r="T151" s="96">
        <v>0</v>
      </c>
      <c r="U151" s="96">
        <v>0</v>
      </c>
      <c r="V151" s="96">
        <v>9</v>
      </c>
      <c r="W151" s="12">
        <v>1</v>
      </c>
      <c r="X151" s="96">
        <v>1</v>
      </c>
      <c r="Y151" s="96">
        <v>21</v>
      </c>
      <c r="Z151" s="12">
        <v>2</v>
      </c>
      <c r="AA151" s="96">
        <v>4</v>
      </c>
      <c r="AB151" s="96">
        <v>6</v>
      </c>
      <c r="AC151" s="96">
        <v>1</v>
      </c>
      <c r="AD151" s="96">
        <v>0</v>
      </c>
    </row>
    <row r="152" spans="1:32" ht="28.5" customHeight="1" x14ac:dyDescent="0.25">
      <c r="A152" s="5">
        <v>103</v>
      </c>
      <c r="B152" s="22" t="s">
        <v>40</v>
      </c>
      <c r="C152" s="12">
        <f t="shared" si="24"/>
        <v>308</v>
      </c>
      <c r="D152" s="96">
        <v>47</v>
      </c>
      <c r="E152" s="96">
        <v>2</v>
      </c>
      <c r="F152" s="96">
        <v>26</v>
      </c>
      <c r="G152" s="96">
        <v>51</v>
      </c>
      <c r="H152" s="96">
        <v>64</v>
      </c>
      <c r="I152" s="96">
        <v>15</v>
      </c>
      <c r="J152" s="96">
        <v>19</v>
      </c>
      <c r="K152" s="96">
        <v>28</v>
      </c>
      <c r="L152" s="96">
        <v>0</v>
      </c>
      <c r="M152" s="96">
        <v>0</v>
      </c>
      <c r="N152" s="96">
        <v>4</v>
      </c>
      <c r="O152" s="96">
        <v>0</v>
      </c>
      <c r="P152" s="96">
        <v>0</v>
      </c>
      <c r="Q152" s="96">
        <v>3</v>
      </c>
      <c r="R152" s="96">
        <v>12</v>
      </c>
      <c r="S152" s="96">
        <v>0</v>
      </c>
      <c r="T152" s="96">
        <v>0</v>
      </c>
      <c r="U152" s="96">
        <v>0</v>
      </c>
      <c r="V152" s="96">
        <v>9</v>
      </c>
      <c r="W152" s="12">
        <v>1</v>
      </c>
      <c r="X152" s="96">
        <v>0</v>
      </c>
      <c r="Y152" s="96">
        <v>16</v>
      </c>
      <c r="Z152" s="12">
        <v>7</v>
      </c>
      <c r="AA152" s="96">
        <v>2</v>
      </c>
      <c r="AB152" s="96">
        <v>2</v>
      </c>
      <c r="AC152" s="96">
        <v>0</v>
      </c>
      <c r="AD152" s="96">
        <v>0</v>
      </c>
    </row>
    <row r="153" spans="1:32" ht="32.25" customHeight="1" x14ac:dyDescent="0.25">
      <c r="A153" s="5">
        <v>104</v>
      </c>
      <c r="B153" s="22" t="s">
        <v>90</v>
      </c>
      <c r="C153" s="12">
        <f t="shared" si="24"/>
        <v>100</v>
      </c>
      <c r="D153" s="96">
        <v>8</v>
      </c>
      <c r="E153" s="96">
        <v>0</v>
      </c>
      <c r="F153" s="96">
        <v>8</v>
      </c>
      <c r="G153" s="96">
        <v>12</v>
      </c>
      <c r="H153" s="96">
        <v>42</v>
      </c>
      <c r="I153" s="96">
        <v>1</v>
      </c>
      <c r="J153" s="96">
        <v>0</v>
      </c>
      <c r="K153" s="96">
        <v>4</v>
      </c>
      <c r="L153" s="96">
        <v>0</v>
      </c>
      <c r="M153" s="96">
        <v>0</v>
      </c>
      <c r="N153" s="96">
        <v>2</v>
      </c>
      <c r="O153" s="96">
        <v>0</v>
      </c>
      <c r="P153" s="96">
        <v>0</v>
      </c>
      <c r="Q153" s="96">
        <v>0</v>
      </c>
      <c r="R153" s="96">
        <v>2</v>
      </c>
      <c r="S153" s="96">
        <v>0</v>
      </c>
      <c r="T153" s="96">
        <v>0</v>
      </c>
      <c r="U153" s="96">
        <v>0</v>
      </c>
      <c r="V153" s="96">
        <v>1</v>
      </c>
      <c r="W153" s="12">
        <v>2</v>
      </c>
      <c r="X153" s="96">
        <v>0</v>
      </c>
      <c r="Y153" s="96">
        <v>5</v>
      </c>
      <c r="Z153" s="12">
        <v>5</v>
      </c>
      <c r="AA153" s="96">
        <v>3</v>
      </c>
      <c r="AB153" s="96">
        <v>4</v>
      </c>
      <c r="AC153" s="96">
        <v>0</v>
      </c>
      <c r="AD153" s="96">
        <v>1</v>
      </c>
    </row>
    <row r="154" spans="1:32" ht="50.25" customHeight="1" x14ac:dyDescent="0.25">
      <c r="A154" s="5">
        <v>105</v>
      </c>
      <c r="B154" s="22" t="s">
        <v>69</v>
      </c>
      <c r="C154" s="12">
        <f t="shared" si="24"/>
        <v>4</v>
      </c>
      <c r="D154" s="96">
        <v>0</v>
      </c>
      <c r="E154" s="96">
        <v>0</v>
      </c>
      <c r="F154" s="96">
        <v>0</v>
      </c>
      <c r="G154" s="96">
        <v>2</v>
      </c>
      <c r="H154" s="96">
        <v>0</v>
      </c>
      <c r="I154" s="96">
        <v>1</v>
      </c>
      <c r="J154" s="96">
        <v>0</v>
      </c>
      <c r="K154" s="96">
        <v>0</v>
      </c>
      <c r="L154" s="96">
        <v>0</v>
      </c>
      <c r="M154" s="96">
        <v>0</v>
      </c>
      <c r="N154" s="96">
        <v>0</v>
      </c>
      <c r="O154" s="96">
        <v>0</v>
      </c>
      <c r="P154" s="96">
        <v>0</v>
      </c>
      <c r="Q154" s="96">
        <v>0</v>
      </c>
      <c r="R154" s="96">
        <v>1</v>
      </c>
      <c r="S154" s="96">
        <v>0</v>
      </c>
      <c r="T154" s="96">
        <v>0</v>
      </c>
      <c r="U154" s="96">
        <v>0</v>
      </c>
      <c r="V154" s="96">
        <v>0</v>
      </c>
      <c r="W154" s="12">
        <v>0</v>
      </c>
      <c r="X154" s="96">
        <v>0</v>
      </c>
      <c r="Y154" s="96">
        <v>0</v>
      </c>
      <c r="Z154" s="12">
        <v>0</v>
      </c>
      <c r="AA154" s="96">
        <v>0</v>
      </c>
      <c r="AB154" s="96">
        <v>0</v>
      </c>
      <c r="AC154" s="96">
        <v>0</v>
      </c>
      <c r="AD154" s="96">
        <v>0</v>
      </c>
    </row>
    <row r="155" spans="1:32" ht="75" customHeight="1" x14ac:dyDescent="0.25">
      <c r="A155" s="5">
        <v>106</v>
      </c>
      <c r="B155" s="22" t="s">
        <v>70</v>
      </c>
      <c r="C155" s="12">
        <f t="shared" si="24"/>
        <v>1165</v>
      </c>
      <c r="D155" s="96">
        <v>91</v>
      </c>
      <c r="E155" s="96">
        <v>10</v>
      </c>
      <c r="F155" s="96">
        <v>64</v>
      </c>
      <c r="G155" s="96">
        <v>134</v>
      </c>
      <c r="H155" s="96">
        <v>420</v>
      </c>
      <c r="I155" s="96">
        <v>108</v>
      </c>
      <c r="J155" s="96">
        <v>36</v>
      </c>
      <c r="K155" s="96">
        <v>161</v>
      </c>
      <c r="L155" s="96">
        <v>4</v>
      </c>
      <c r="M155" s="96">
        <v>0</v>
      </c>
      <c r="N155" s="96">
        <v>24</v>
      </c>
      <c r="O155" s="96">
        <v>0</v>
      </c>
      <c r="P155" s="96">
        <v>0</v>
      </c>
      <c r="Q155" s="96">
        <v>2</v>
      </c>
      <c r="R155" s="96">
        <v>13</v>
      </c>
      <c r="S155" s="96">
        <v>7</v>
      </c>
      <c r="T155" s="96">
        <v>0</v>
      </c>
      <c r="U155" s="96">
        <v>0</v>
      </c>
      <c r="V155" s="96">
        <v>11</v>
      </c>
      <c r="W155" s="12">
        <v>4</v>
      </c>
      <c r="X155" s="96">
        <v>0</v>
      </c>
      <c r="Y155" s="96">
        <v>35</v>
      </c>
      <c r="Z155" s="12">
        <v>3</v>
      </c>
      <c r="AA155" s="96">
        <v>22</v>
      </c>
      <c r="AB155" s="96">
        <v>14</v>
      </c>
      <c r="AC155" s="96">
        <v>2</v>
      </c>
      <c r="AD155" s="96">
        <v>0</v>
      </c>
    </row>
    <row r="156" spans="1:32" ht="46.5" customHeight="1" x14ac:dyDescent="0.25">
      <c r="A156" s="5">
        <v>107</v>
      </c>
      <c r="B156" s="22" t="s">
        <v>35</v>
      </c>
      <c r="C156" s="12">
        <f t="shared" si="24"/>
        <v>1239</v>
      </c>
      <c r="D156" s="96">
        <v>88</v>
      </c>
      <c r="E156" s="96">
        <v>34</v>
      </c>
      <c r="F156" s="96">
        <v>182</v>
      </c>
      <c r="G156" s="96">
        <v>217</v>
      </c>
      <c r="H156" s="96">
        <v>135</v>
      </c>
      <c r="I156" s="96">
        <v>23</v>
      </c>
      <c r="J156" s="96">
        <v>74</v>
      </c>
      <c r="K156" s="96">
        <v>99</v>
      </c>
      <c r="L156" s="96">
        <v>0</v>
      </c>
      <c r="M156" s="96">
        <v>0</v>
      </c>
      <c r="N156" s="96">
        <v>68</v>
      </c>
      <c r="O156" s="96">
        <v>7</v>
      </c>
      <c r="P156" s="96">
        <v>0</v>
      </c>
      <c r="Q156" s="96">
        <v>0</v>
      </c>
      <c r="R156" s="96">
        <v>62</v>
      </c>
      <c r="S156" s="96">
        <v>8</v>
      </c>
      <c r="T156" s="96">
        <v>4</v>
      </c>
      <c r="U156" s="96">
        <v>0</v>
      </c>
      <c r="V156" s="96">
        <v>56</v>
      </c>
      <c r="W156" s="12">
        <v>6</v>
      </c>
      <c r="X156" s="96">
        <v>7</v>
      </c>
      <c r="Y156" s="96">
        <v>84</v>
      </c>
      <c r="Z156" s="12">
        <v>17</v>
      </c>
      <c r="AA156" s="96">
        <v>39</v>
      </c>
      <c r="AB156" s="96">
        <v>22</v>
      </c>
      <c r="AC156" s="96">
        <v>7</v>
      </c>
      <c r="AD156" s="96">
        <v>0</v>
      </c>
    </row>
    <row r="157" spans="1:32" ht="33" customHeight="1" x14ac:dyDescent="0.25">
      <c r="A157" s="5">
        <v>108</v>
      </c>
      <c r="B157" s="22" t="s">
        <v>71</v>
      </c>
      <c r="C157" s="12">
        <f t="shared" si="24"/>
        <v>392</v>
      </c>
      <c r="D157" s="96">
        <v>10</v>
      </c>
      <c r="E157" s="96">
        <v>1</v>
      </c>
      <c r="F157" s="96">
        <v>48</v>
      </c>
      <c r="G157" s="96">
        <v>96</v>
      </c>
      <c r="H157" s="96">
        <v>112</v>
      </c>
      <c r="I157" s="96">
        <v>1</v>
      </c>
      <c r="J157" s="96">
        <v>32</v>
      </c>
      <c r="K157" s="96">
        <v>2</v>
      </c>
      <c r="L157" s="96">
        <v>0</v>
      </c>
      <c r="M157" s="96">
        <v>0</v>
      </c>
      <c r="N157" s="96">
        <v>2</v>
      </c>
      <c r="O157" s="96">
        <v>0</v>
      </c>
      <c r="P157" s="96">
        <v>0</v>
      </c>
      <c r="Q157" s="96">
        <v>0</v>
      </c>
      <c r="R157" s="96">
        <v>3</v>
      </c>
      <c r="S157" s="96">
        <v>0</v>
      </c>
      <c r="T157" s="96">
        <v>0</v>
      </c>
      <c r="U157" s="96">
        <v>0</v>
      </c>
      <c r="V157" s="96">
        <v>0</v>
      </c>
      <c r="W157" s="12">
        <v>3</v>
      </c>
      <c r="X157" s="96">
        <v>2</v>
      </c>
      <c r="Y157" s="96">
        <v>39</v>
      </c>
      <c r="Z157" s="12">
        <v>17</v>
      </c>
      <c r="AA157" s="96">
        <v>10</v>
      </c>
      <c r="AB157" s="96">
        <v>14</v>
      </c>
      <c r="AC157" s="96">
        <v>0</v>
      </c>
      <c r="AD157" s="96">
        <v>0</v>
      </c>
    </row>
    <row r="158" spans="1:32" ht="32.25" customHeight="1" x14ac:dyDescent="0.25">
      <c r="A158" s="5">
        <v>109</v>
      </c>
      <c r="B158" s="35" t="s">
        <v>72</v>
      </c>
      <c r="C158" s="12">
        <f t="shared" si="24"/>
        <v>377</v>
      </c>
      <c r="D158" s="96">
        <v>24</v>
      </c>
      <c r="E158" s="96">
        <v>0</v>
      </c>
      <c r="F158" s="96">
        <v>24</v>
      </c>
      <c r="G158" s="96">
        <v>71</v>
      </c>
      <c r="H158" s="96">
        <v>108</v>
      </c>
      <c r="I158" s="96">
        <v>1</v>
      </c>
      <c r="J158" s="96">
        <v>42</v>
      </c>
      <c r="K158" s="96">
        <v>8</v>
      </c>
      <c r="L158" s="96">
        <v>0</v>
      </c>
      <c r="M158" s="96">
        <v>0</v>
      </c>
      <c r="N158" s="96">
        <v>8</v>
      </c>
      <c r="O158" s="96">
        <v>0</v>
      </c>
      <c r="P158" s="96">
        <v>0</v>
      </c>
      <c r="Q158" s="96">
        <v>0</v>
      </c>
      <c r="R158" s="96">
        <v>5</v>
      </c>
      <c r="S158" s="96">
        <v>0</v>
      </c>
      <c r="T158" s="96">
        <v>0</v>
      </c>
      <c r="U158" s="96">
        <v>0</v>
      </c>
      <c r="V158" s="96">
        <v>0</v>
      </c>
      <c r="W158" s="12">
        <v>5</v>
      </c>
      <c r="X158" s="96">
        <v>3</v>
      </c>
      <c r="Y158" s="96">
        <v>45</v>
      </c>
      <c r="Z158" s="12">
        <v>11</v>
      </c>
      <c r="AA158" s="96">
        <v>12</v>
      </c>
      <c r="AB158" s="96">
        <v>10</v>
      </c>
      <c r="AC158" s="96">
        <v>0</v>
      </c>
      <c r="AD158" s="96">
        <v>0</v>
      </c>
    </row>
    <row r="159" spans="1:32" ht="91.5" customHeight="1" x14ac:dyDescent="0.25">
      <c r="A159" s="5">
        <v>110</v>
      </c>
      <c r="B159" s="22" t="s">
        <v>73</v>
      </c>
      <c r="C159" s="12">
        <f t="shared" si="24"/>
        <v>96</v>
      </c>
      <c r="D159" s="96">
        <v>1</v>
      </c>
      <c r="E159" s="96">
        <v>1</v>
      </c>
      <c r="F159" s="96">
        <v>3</v>
      </c>
      <c r="G159" s="96">
        <v>18</v>
      </c>
      <c r="H159" s="96">
        <v>34</v>
      </c>
      <c r="I159" s="96">
        <v>3</v>
      </c>
      <c r="J159" s="96">
        <v>9</v>
      </c>
      <c r="K159" s="96">
        <v>6</v>
      </c>
      <c r="L159" s="96">
        <v>0</v>
      </c>
      <c r="M159" s="96">
        <v>0</v>
      </c>
      <c r="N159" s="96">
        <v>3</v>
      </c>
      <c r="O159" s="96">
        <v>0</v>
      </c>
      <c r="P159" s="96">
        <v>0</v>
      </c>
      <c r="Q159" s="96">
        <v>0</v>
      </c>
      <c r="R159" s="96">
        <v>0</v>
      </c>
      <c r="S159" s="96">
        <v>0</v>
      </c>
      <c r="T159" s="96">
        <v>0</v>
      </c>
      <c r="U159" s="96">
        <v>0</v>
      </c>
      <c r="V159" s="96">
        <v>0</v>
      </c>
      <c r="W159" s="12">
        <v>0</v>
      </c>
      <c r="X159" s="96">
        <v>0</v>
      </c>
      <c r="Y159" s="96">
        <v>10</v>
      </c>
      <c r="Z159" s="12">
        <v>3</v>
      </c>
      <c r="AA159" s="96">
        <v>0</v>
      </c>
      <c r="AB159" s="96">
        <v>4</v>
      </c>
      <c r="AC159" s="96">
        <v>1</v>
      </c>
      <c r="AD159" s="96">
        <v>0</v>
      </c>
    </row>
    <row r="160" spans="1:32" ht="32.25" customHeight="1" x14ac:dyDescent="0.25">
      <c r="A160" s="5">
        <v>111</v>
      </c>
      <c r="B160" s="22" t="s">
        <v>74</v>
      </c>
      <c r="C160" s="12">
        <f t="shared" si="24"/>
        <v>5</v>
      </c>
      <c r="D160" s="96">
        <v>1</v>
      </c>
      <c r="E160" s="96">
        <v>0</v>
      </c>
      <c r="F160" s="96">
        <v>0</v>
      </c>
      <c r="G160" s="96">
        <v>1</v>
      </c>
      <c r="H160" s="96">
        <v>0</v>
      </c>
      <c r="I160" s="96">
        <v>0</v>
      </c>
      <c r="J160" s="96">
        <v>0</v>
      </c>
      <c r="K160" s="96">
        <v>0</v>
      </c>
      <c r="L160" s="96">
        <v>0</v>
      </c>
      <c r="M160" s="96">
        <v>0</v>
      </c>
      <c r="N160" s="96">
        <v>1</v>
      </c>
      <c r="O160" s="96">
        <v>0</v>
      </c>
      <c r="P160" s="96">
        <v>0</v>
      </c>
      <c r="Q160" s="96">
        <v>0</v>
      </c>
      <c r="R160" s="96">
        <v>0</v>
      </c>
      <c r="S160" s="96">
        <v>0</v>
      </c>
      <c r="T160" s="96">
        <v>1</v>
      </c>
      <c r="U160" s="96">
        <v>0</v>
      </c>
      <c r="V160" s="96">
        <v>1</v>
      </c>
      <c r="W160" s="12">
        <v>0</v>
      </c>
      <c r="X160" s="96">
        <v>0</v>
      </c>
      <c r="Y160" s="96">
        <v>0</v>
      </c>
      <c r="Z160" s="12">
        <v>0</v>
      </c>
      <c r="AA160" s="96">
        <v>0</v>
      </c>
      <c r="AB160" s="96">
        <v>0</v>
      </c>
      <c r="AC160" s="96">
        <v>0</v>
      </c>
      <c r="AD160" s="96">
        <v>0</v>
      </c>
    </row>
    <row r="161" spans="1:32" ht="23.25" customHeight="1" x14ac:dyDescent="0.25">
      <c r="A161" s="5">
        <v>112</v>
      </c>
      <c r="B161" s="9" t="s">
        <v>43</v>
      </c>
      <c r="C161" s="12">
        <f t="shared" si="24"/>
        <v>213</v>
      </c>
      <c r="D161" s="96">
        <v>24</v>
      </c>
      <c r="E161" s="96">
        <v>5</v>
      </c>
      <c r="F161" s="96">
        <v>32</v>
      </c>
      <c r="G161" s="96">
        <v>64</v>
      </c>
      <c r="H161" s="96">
        <v>12</v>
      </c>
      <c r="I161" s="96">
        <v>0</v>
      </c>
      <c r="J161" s="96">
        <v>6</v>
      </c>
      <c r="K161" s="96">
        <v>2</v>
      </c>
      <c r="L161" s="96">
        <v>0</v>
      </c>
      <c r="M161" s="96">
        <v>0</v>
      </c>
      <c r="N161" s="96">
        <v>15</v>
      </c>
      <c r="O161" s="96">
        <v>0</v>
      </c>
      <c r="P161" s="96">
        <v>0</v>
      </c>
      <c r="Q161" s="96">
        <v>0</v>
      </c>
      <c r="R161" s="96">
        <v>15</v>
      </c>
      <c r="S161" s="96">
        <v>1</v>
      </c>
      <c r="T161" s="96">
        <v>0</v>
      </c>
      <c r="U161" s="96">
        <v>0</v>
      </c>
      <c r="V161" s="96">
        <v>0</v>
      </c>
      <c r="W161" s="12">
        <v>0</v>
      </c>
      <c r="X161" s="96">
        <v>0</v>
      </c>
      <c r="Y161" s="96">
        <v>13</v>
      </c>
      <c r="Z161" s="12">
        <v>3</v>
      </c>
      <c r="AA161" s="96">
        <v>16</v>
      </c>
      <c r="AB161" s="96">
        <v>5</v>
      </c>
      <c r="AC161" s="96">
        <v>0</v>
      </c>
      <c r="AD161" s="96">
        <v>0</v>
      </c>
    </row>
    <row r="162" spans="1:32" ht="28.5" customHeight="1" x14ac:dyDescent="0.25">
      <c r="A162" s="5">
        <v>113</v>
      </c>
      <c r="B162" s="9" t="s">
        <v>226</v>
      </c>
      <c r="C162" s="12">
        <f t="shared" si="24"/>
        <v>31</v>
      </c>
      <c r="D162" s="96">
        <v>1</v>
      </c>
      <c r="E162" s="96">
        <v>3</v>
      </c>
      <c r="F162" s="96">
        <v>2</v>
      </c>
      <c r="G162" s="96">
        <v>9</v>
      </c>
      <c r="H162" s="96">
        <v>3</v>
      </c>
      <c r="I162" s="96">
        <v>2</v>
      </c>
      <c r="J162" s="96">
        <v>3</v>
      </c>
      <c r="K162" s="96">
        <v>1</v>
      </c>
      <c r="L162" s="96">
        <v>0</v>
      </c>
      <c r="M162" s="96">
        <v>0</v>
      </c>
      <c r="N162" s="96">
        <v>0</v>
      </c>
      <c r="O162" s="96">
        <v>0</v>
      </c>
      <c r="P162" s="96">
        <v>0</v>
      </c>
      <c r="Q162" s="96">
        <v>0</v>
      </c>
      <c r="R162" s="96">
        <v>0</v>
      </c>
      <c r="S162" s="96">
        <v>0</v>
      </c>
      <c r="T162" s="96">
        <v>0</v>
      </c>
      <c r="U162" s="96">
        <v>0</v>
      </c>
      <c r="V162" s="96">
        <v>0</v>
      </c>
      <c r="W162" s="12">
        <v>0</v>
      </c>
      <c r="X162" s="96">
        <v>0</v>
      </c>
      <c r="Y162" s="96">
        <v>7</v>
      </c>
      <c r="Z162" s="12">
        <v>0</v>
      </c>
      <c r="AA162" s="96">
        <v>0</v>
      </c>
      <c r="AB162" s="96">
        <v>0</v>
      </c>
      <c r="AC162" s="96">
        <v>0</v>
      </c>
      <c r="AD162" s="96">
        <v>0</v>
      </c>
    </row>
    <row r="163" spans="1:32" s="11" customFormat="1" x14ac:dyDescent="0.25">
      <c r="A163" s="26">
        <v>12</v>
      </c>
      <c r="B163" s="7" t="s">
        <v>25</v>
      </c>
      <c r="C163" s="15">
        <f>SUM(C151:C162)</f>
        <v>4185</v>
      </c>
      <c r="D163" s="97">
        <f>SUM(D151:D162)</f>
        <v>329</v>
      </c>
      <c r="E163" s="97">
        <f t="shared" ref="E163:AC163" si="25">SUM(E151:E162)</f>
        <v>61</v>
      </c>
      <c r="F163" s="97">
        <f t="shared" si="25"/>
        <v>414</v>
      </c>
      <c r="G163" s="97">
        <f t="shared" si="25"/>
        <v>706</v>
      </c>
      <c r="H163" s="97">
        <f t="shared" si="25"/>
        <v>986</v>
      </c>
      <c r="I163" s="97">
        <f t="shared" si="25"/>
        <v>169</v>
      </c>
      <c r="J163" s="97">
        <f t="shared" si="25"/>
        <v>234</v>
      </c>
      <c r="K163" s="97">
        <f t="shared" si="25"/>
        <v>325</v>
      </c>
      <c r="L163" s="97">
        <f t="shared" si="25"/>
        <v>4</v>
      </c>
      <c r="M163" s="97">
        <f t="shared" si="25"/>
        <v>0</v>
      </c>
      <c r="N163" s="97">
        <f>SUM(N151:N162)</f>
        <v>133</v>
      </c>
      <c r="O163" s="97">
        <f t="shared" si="25"/>
        <v>9</v>
      </c>
      <c r="P163" s="97">
        <f t="shared" si="25"/>
        <v>0</v>
      </c>
      <c r="Q163" s="97">
        <f t="shared" si="25"/>
        <v>5</v>
      </c>
      <c r="R163" s="97">
        <f t="shared" si="25"/>
        <v>120</v>
      </c>
      <c r="S163" s="97">
        <f>SUM(S151:S162)</f>
        <v>19</v>
      </c>
      <c r="T163" s="97">
        <f t="shared" si="25"/>
        <v>5</v>
      </c>
      <c r="U163" s="97">
        <f>SUM(U151:U162)</f>
        <v>0</v>
      </c>
      <c r="V163" s="97">
        <f t="shared" si="25"/>
        <v>87</v>
      </c>
      <c r="W163" s="15">
        <f>SUM(W151:W162)</f>
        <v>22</v>
      </c>
      <c r="X163" s="97">
        <f>SUM(X151:X162)</f>
        <v>13</v>
      </c>
      <c r="Y163" s="97">
        <f>SUM(Y151:Y162)</f>
        <v>275</v>
      </c>
      <c r="Z163" s="15">
        <f t="shared" si="25"/>
        <v>68</v>
      </c>
      <c r="AA163" s="97">
        <f t="shared" si="25"/>
        <v>108</v>
      </c>
      <c r="AB163" s="97">
        <f t="shared" si="25"/>
        <v>81</v>
      </c>
      <c r="AC163" s="97">
        <f t="shared" si="25"/>
        <v>11</v>
      </c>
      <c r="AD163" s="97">
        <f>SUM(AD151:AD162)</f>
        <v>1</v>
      </c>
      <c r="AE163" s="39"/>
      <c r="AF163" s="36"/>
    </row>
    <row r="164" spans="1:32" s="11" customFormat="1" x14ac:dyDescent="0.25">
      <c r="A164" s="139"/>
      <c r="B164" s="7" t="s">
        <v>29</v>
      </c>
      <c r="C164" s="21">
        <f>C163+C149</f>
        <v>4188</v>
      </c>
      <c r="D164" s="103">
        <f>D163+D149</f>
        <v>329</v>
      </c>
      <c r="E164" s="103">
        <f t="shared" ref="E164:AC164" si="26">E163+E149</f>
        <v>61</v>
      </c>
      <c r="F164" s="103">
        <f t="shared" si="26"/>
        <v>414</v>
      </c>
      <c r="G164" s="103">
        <f t="shared" si="26"/>
        <v>706</v>
      </c>
      <c r="H164" s="103">
        <f t="shared" si="26"/>
        <v>986</v>
      </c>
      <c r="I164" s="103">
        <f t="shared" si="26"/>
        <v>170</v>
      </c>
      <c r="J164" s="103">
        <f t="shared" si="26"/>
        <v>235</v>
      </c>
      <c r="K164" s="103">
        <f t="shared" si="26"/>
        <v>325</v>
      </c>
      <c r="L164" s="103">
        <f t="shared" si="26"/>
        <v>4</v>
      </c>
      <c r="M164" s="103">
        <f t="shared" si="26"/>
        <v>0</v>
      </c>
      <c r="N164" s="103">
        <f t="shared" si="26"/>
        <v>133</v>
      </c>
      <c r="O164" s="103">
        <f t="shared" si="26"/>
        <v>9</v>
      </c>
      <c r="P164" s="103">
        <f t="shared" si="26"/>
        <v>0</v>
      </c>
      <c r="Q164" s="103">
        <f t="shared" si="26"/>
        <v>6</v>
      </c>
      <c r="R164" s="103">
        <f t="shared" si="26"/>
        <v>120</v>
      </c>
      <c r="S164" s="103">
        <f t="shared" si="26"/>
        <v>19</v>
      </c>
      <c r="T164" s="103">
        <f t="shared" si="26"/>
        <v>5</v>
      </c>
      <c r="U164" s="103">
        <f>U163+U149</f>
        <v>0</v>
      </c>
      <c r="V164" s="103">
        <f t="shared" si="26"/>
        <v>87</v>
      </c>
      <c r="W164" s="21">
        <f>W163+W149</f>
        <v>22</v>
      </c>
      <c r="X164" s="103">
        <f>X163+X149</f>
        <v>13</v>
      </c>
      <c r="Y164" s="103">
        <f t="shared" si="26"/>
        <v>275</v>
      </c>
      <c r="Z164" s="21">
        <f t="shared" si="26"/>
        <v>68</v>
      </c>
      <c r="AA164" s="103">
        <f t="shared" si="26"/>
        <v>108</v>
      </c>
      <c r="AB164" s="103">
        <f t="shared" si="26"/>
        <v>81</v>
      </c>
      <c r="AC164" s="103">
        <f t="shared" si="26"/>
        <v>11</v>
      </c>
      <c r="AD164" s="103">
        <f>AD163+AD149</f>
        <v>1</v>
      </c>
      <c r="AE164" s="39"/>
      <c r="AF164" s="36"/>
    </row>
    <row r="165" spans="1:32" ht="15" customHeight="1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</row>
    <row r="166" spans="1:32" ht="15" customHeight="1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</row>
    <row r="167" spans="1:32" ht="39.75" customHeight="1" x14ac:dyDescent="0.25">
      <c r="A167" s="5">
        <v>114</v>
      </c>
      <c r="B167" s="10" t="s">
        <v>15</v>
      </c>
      <c r="C167" s="12">
        <f t="shared" ref="C167:C172" si="27">SUM(D167:AD167)</f>
        <v>0</v>
      </c>
      <c r="D167" s="96">
        <v>0</v>
      </c>
      <c r="E167" s="101" t="s">
        <v>13</v>
      </c>
      <c r="F167" s="101" t="s">
        <v>13</v>
      </c>
      <c r="G167" s="101" t="s">
        <v>13</v>
      </c>
      <c r="H167" s="101" t="s">
        <v>13</v>
      </c>
      <c r="I167" s="101" t="s">
        <v>13</v>
      </c>
      <c r="J167" s="101" t="s">
        <v>13</v>
      </c>
      <c r="K167" s="101" t="s">
        <v>13</v>
      </c>
      <c r="L167" s="101" t="s">
        <v>13</v>
      </c>
      <c r="M167" s="101" t="s">
        <v>13</v>
      </c>
      <c r="N167" s="101" t="s">
        <v>13</v>
      </c>
      <c r="O167" s="101" t="s">
        <v>13</v>
      </c>
      <c r="P167" s="101" t="s">
        <v>13</v>
      </c>
      <c r="Q167" s="101" t="s">
        <v>13</v>
      </c>
      <c r="R167" s="101" t="s">
        <v>13</v>
      </c>
      <c r="S167" s="101" t="s">
        <v>13</v>
      </c>
      <c r="T167" s="101" t="s">
        <v>13</v>
      </c>
      <c r="U167" s="101" t="s">
        <v>13</v>
      </c>
      <c r="V167" s="101" t="s">
        <v>13</v>
      </c>
      <c r="W167" s="1" t="s">
        <v>13</v>
      </c>
      <c r="X167" s="101" t="s">
        <v>13</v>
      </c>
      <c r="Y167" s="101" t="s">
        <v>13</v>
      </c>
      <c r="Z167" s="1" t="s">
        <v>13</v>
      </c>
      <c r="AA167" s="101" t="s">
        <v>13</v>
      </c>
      <c r="AB167" s="101" t="s">
        <v>13</v>
      </c>
      <c r="AC167" s="101" t="s">
        <v>13</v>
      </c>
      <c r="AD167" s="101" t="s">
        <v>13</v>
      </c>
    </row>
    <row r="168" spans="1:32" ht="30" x14ac:dyDescent="0.25">
      <c r="A168" s="5">
        <v>115</v>
      </c>
      <c r="B168" s="10" t="s">
        <v>10</v>
      </c>
      <c r="C168" s="12">
        <f t="shared" si="27"/>
        <v>0</v>
      </c>
      <c r="D168" s="96">
        <v>0</v>
      </c>
      <c r="E168" s="101" t="s">
        <v>13</v>
      </c>
      <c r="F168" s="101" t="s">
        <v>13</v>
      </c>
      <c r="G168" s="101" t="s">
        <v>13</v>
      </c>
      <c r="H168" s="101" t="s">
        <v>13</v>
      </c>
      <c r="I168" s="101" t="s">
        <v>13</v>
      </c>
      <c r="J168" s="101" t="s">
        <v>13</v>
      </c>
      <c r="K168" s="101" t="s">
        <v>13</v>
      </c>
      <c r="L168" s="101" t="s">
        <v>13</v>
      </c>
      <c r="M168" s="101" t="s">
        <v>13</v>
      </c>
      <c r="N168" s="101" t="s">
        <v>13</v>
      </c>
      <c r="O168" s="101" t="s">
        <v>13</v>
      </c>
      <c r="P168" s="101" t="s">
        <v>13</v>
      </c>
      <c r="Q168" s="101" t="s">
        <v>13</v>
      </c>
      <c r="R168" s="101" t="s">
        <v>13</v>
      </c>
      <c r="S168" s="101" t="s">
        <v>13</v>
      </c>
      <c r="T168" s="101" t="s">
        <v>13</v>
      </c>
      <c r="U168" s="101" t="s">
        <v>13</v>
      </c>
      <c r="V168" s="101" t="s">
        <v>13</v>
      </c>
      <c r="W168" s="1" t="s">
        <v>13</v>
      </c>
      <c r="X168" s="101" t="s">
        <v>13</v>
      </c>
      <c r="Y168" s="101" t="s">
        <v>13</v>
      </c>
      <c r="Z168" s="1" t="s">
        <v>13</v>
      </c>
      <c r="AA168" s="101" t="s">
        <v>13</v>
      </c>
      <c r="AB168" s="101" t="s">
        <v>13</v>
      </c>
      <c r="AC168" s="101" t="s">
        <v>13</v>
      </c>
      <c r="AD168" s="101" t="s">
        <v>13</v>
      </c>
    </row>
    <row r="169" spans="1:32" ht="30" x14ac:dyDescent="0.25">
      <c r="A169" s="5">
        <v>116</v>
      </c>
      <c r="B169" s="10" t="s">
        <v>33</v>
      </c>
      <c r="C169" s="12">
        <f t="shared" si="27"/>
        <v>0</v>
      </c>
      <c r="D169" s="96">
        <v>0</v>
      </c>
      <c r="E169" s="101" t="s">
        <v>13</v>
      </c>
      <c r="F169" s="101" t="s">
        <v>13</v>
      </c>
      <c r="G169" s="101" t="s">
        <v>13</v>
      </c>
      <c r="H169" s="101" t="s">
        <v>13</v>
      </c>
      <c r="I169" s="101" t="s">
        <v>13</v>
      </c>
      <c r="J169" s="101" t="s">
        <v>13</v>
      </c>
      <c r="K169" s="101" t="s">
        <v>13</v>
      </c>
      <c r="L169" s="101" t="s">
        <v>13</v>
      </c>
      <c r="M169" s="101" t="s">
        <v>13</v>
      </c>
      <c r="N169" s="101" t="s">
        <v>13</v>
      </c>
      <c r="O169" s="101" t="s">
        <v>13</v>
      </c>
      <c r="P169" s="101" t="s">
        <v>13</v>
      </c>
      <c r="Q169" s="101" t="s">
        <v>13</v>
      </c>
      <c r="R169" s="101" t="s">
        <v>13</v>
      </c>
      <c r="S169" s="101" t="s">
        <v>13</v>
      </c>
      <c r="T169" s="101" t="s">
        <v>13</v>
      </c>
      <c r="U169" s="101" t="s">
        <v>13</v>
      </c>
      <c r="V169" s="101" t="s">
        <v>13</v>
      </c>
      <c r="W169" s="1" t="s">
        <v>13</v>
      </c>
      <c r="X169" s="101" t="s">
        <v>13</v>
      </c>
      <c r="Y169" s="101" t="s">
        <v>13</v>
      </c>
      <c r="Z169" s="1" t="s">
        <v>13</v>
      </c>
      <c r="AA169" s="101" t="s">
        <v>13</v>
      </c>
      <c r="AB169" s="101" t="s">
        <v>13</v>
      </c>
      <c r="AC169" s="101" t="s">
        <v>13</v>
      </c>
      <c r="AD169" s="101" t="s">
        <v>13</v>
      </c>
    </row>
    <row r="170" spans="1:32" ht="30" x14ac:dyDescent="0.25">
      <c r="A170" s="5">
        <v>117</v>
      </c>
      <c r="B170" s="10" t="s">
        <v>11</v>
      </c>
      <c r="C170" s="12">
        <f t="shared" si="27"/>
        <v>0</v>
      </c>
      <c r="D170" s="96">
        <v>0</v>
      </c>
      <c r="E170" s="101" t="s">
        <v>13</v>
      </c>
      <c r="F170" s="101" t="s">
        <v>13</v>
      </c>
      <c r="G170" s="101" t="s">
        <v>13</v>
      </c>
      <c r="H170" s="101" t="s">
        <v>13</v>
      </c>
      <c r="I170" s="101" t="s">
        <v>13</v>
      </c>
      <c r="J170" s="101" t="s">
        <v>13</v>
      </c>
      <c r="K170" s="101" t="s">
        <v>13</v>
      </c>
      <c r="L170" s="101" t="s">
        <v>13</v>
      </c>
      <c r="M170" s="101" t="s">
        <v>13</v>
      </c>
      <c r="N170" s="101" t="s">
        <v>13</v>
      </c>
      <c r="O170" s="101" t="s">
        <v>13</v>
      </c>
      <c r="P170" s="101" t="s">
        <v>13</v>
      </c>
      <c r="Q170" s="101" t="s">
        <v>13</v>
      </c>
      <c r="R170" s="101" t="s">
        <v>13</v>
      </c>
      <c r="S170" s="101" t="s">
        <v>13</v>
      </c>
      <c r="T170" s="101" t="s">
        <v>13</v>
      </c>
      <c r="U170" s="101" t="s">
        <v>13</v>
      </c>
      <c r="V170" s="101" t="s">
        <v>13</v>
      </c>
      <c r="W170" s="1" t="s">
        <v>13</v>
      </c>
      <c r="X170" s="101" t="s">
        <v>13</v>
      </c>
      <c r="Y170" s="101" t="s">
        <v>13</v>
      </c>
      <c r="Z170" s="1" t="s">
        <v>13</v>
      </c>
      <c r="AA170" s="101" t="s">
        <v>13</v>
      </c>
      <c r="AB170" s="101" t="s">
        <v>13</v>
      </c>
      <c r="AC170" s="101" t="s">
        <v>13</v>
      </c>
      <c r="AD170" s="101" t="s">
        <v>13</v>
      </c>
    </row>
    <row r="171" spans="1:32" ht="30" x14ac:dyDescent="0.25">
      <c r="A171" s="5">
        <v>118</v>
      </c>
      <c r="B171" s="10" t="s">
        <v>12</v>
      </c>
      <c r="C171" s="12">
        <f t="shared" si="27"/>
        <v>58</v>
      </c>
      <c r="D171" s="96">
        <v>58</v>
      </c>
      <c r="E171" s="101" t="s">
        <v>13</v>
      </c>
      <c r="F171" s="101" t="s">
        <v>13</v>
      </c>
      <c r="G171" s="101" t="s">
        <v>13</v>
      </c>
      <c r="H171" s="101" t="s">
        <v>13</v>
      </c>
      <c r="I171" s="101" t="s">
        <v>13</v>
      </c>
      <c r="J171" s="101" t="s">
        <v>13</v>
      </c>
      <c r="K171" s="101" t="s">
        <v>13</v>
      </c>
      <c r="L171" s="101" t="s">
        <v>13</v>
      </c>
      <c r="M171" s="101" t="s">
        <v>13</v>
      </c>
      <c r="N171" s="101" t="s">
        <v>13</v>
      </c>
      <c r="O171" s="101" t="s">
        <v>13</v>
      </c>
      <c r="P171" s="101" t="s">
        <v>13</v>
      </c>
      <c r="Q171" s="101" t="s">
        <v>13</v>
      </c>
      <c r="R171" s="101" t="s">
        <v>13</v>
      </c>
      <c r="S171" s="101" t="s">
        <v>13</v>
      </c>
      <c r="T171" s="101" t="s">
        <v>13</v>
      </c>
      <c r="U171" s="101" t="s">
        <v>13</v>
      </c>
      <c r="V171" s="101" t="s">
        <v>13</v>
      </c>
      <c r="W171" s="1" t="s">
        <v>13</v>
      </c>
      <c r="X171" s="101" t="s">
        <v>13</v>
      </c>
      <c r="Y171" s="101" t="s">
        <v>13</v>
      </c>
      <c r="Z171" s="1" t="s">
        <v>13</v>
      </c>
      <c r="AA171" s="101" t="s">
        <v>13</v>
      </c>
      <c r="AB171" s="101" t="s">
        <v>13</v>
      </c>
      <c r="AC171" s="101" t="s">
        <v>13</v>
      </c>
      <c r="AD171" s="101" t="s">
        <v>13</v>
      </c>
    </row>
    <row r="172" spans="1:32" ht="30" x14ac:dyDescent="0.25">
      <c r="A172" s="5">
        <v>119</v>
      </c>
      <c r="B172" s="10" t="s">
        <v>16</v>
      </c>
      <c r="C172" s="12">
        <f t="shared" si="27"/>
        <v>0</v>
      </c>
      <c r="D172" s="96">
        <v>0</v>
      </c>
      <c r="E172" s="101" t="s">
        <v>13</v>
      </c>
      <c r="F172" s="101" t="s">
        <v>13</v>
      </c>
      <c r="G172" s="101" t="s">
        <v>13</v>
      </c>
      <c r="H172" s="101" t="s">
        <v>13</v>
      </c>
      <c r="I172" s="101" t="s">
        <v>13</v>
      </c>
      <c r="J172" s="101" t="s">
        <v>13</v>
      </c>
      <c r="K172" s="101" t="s">
        <v>13</v>
      </c>
      <c r="L172" s="101" t="s">
        <v>13</v>
      </c>
      <c r="M172" s="101" t="s">
        <v>13</v>
      </c>
      <c r="N172" s="101" t="s">
        <v>13</v>
      </c>
      <c r="O172" s="101" t="s">
        <v>13</v>
      </c>
      <c r="P172" s="101" t="s">
        <v>13</v>
      </c>
      <c r="Q172" s="101" t="s">
        <v>13</v>
      </c>
      <c r="R172" s="101" t="s">
        <v>13</v>
      </c>
      <c r="S172" s="101" t="s">
        <v>13</v>
      </c>
      <c r="T172" s="101" t="s">
        <v>13</v>
      </c>
      <c r="U172" s="101" t="s">
        <v>13</v>
      </c>
      <c r="V172" s="101" t="s">
        <v>13</v>
      </c>
      <c r="W172" s="1" t="s">
        <v>13</v>
      </c>
      <c r="X172" s="101" t="s">
        <v>13</v>
      </c>
      <c r="Y172" s="101" t="s">
        <v>13</v>
      </c>
      <c r="Z172" s="1" t="s">
        <v>13</v>
      </c>
      <c r="AA172" s="101" t="s">
        <v>13</v>
      </c>
      <c r="AB172" s="101" t="s">
        <v>13</v>
      </c>
      <c r="AC172" s="101" t="s">
        <v>13</v>
      </c>
      <c r="AD172" s="101" t="s">
        <v>13</v>
      </c>
    </row>
    <row r="173" spans="1:32" s="11" customFormat="1" x14ac:dyDescent="0.25">
      <c r="A173" s="26">
        <v>6</v>
      </c>
      <c r="B173" s="7" t="s">
        <v>25</v>
      </c>
      <c r="C173" s="15">
        <f t="shared" ref="C173:AC173" si="28">SUM(C167:C172)</f>
        <v>58</v>
      </c>
      <c r="D173" s="97">
        <f t="shared" si="28"/>
        <v>58</v>
      </c>
      <c r="E173" s="97">
        <f t="shared" si="28"/>
        <v>0</v>
      </c>
      <c r="F173" s="97">
        <f t="shared" si="28"/>
        <v>0</v>
      </c>
      <c r="G173" s="97">
        <f t="shared" si="28"/>
        <v>0</v>
      </c>
      <c r="H173" s="97">
        <f t="shared" si="28"/>
        <v>0</v>
      </c>
      <c r="I173" s="97">
        <f t="shared" si="28"/>
        <v>0</v>
      </c>
      <c r="J173" s="97">
        <f t="shared" si="28"/>
        <v>0</v>
      </c>
      <c r="K173" s="97">
        <f t="shared" si="28"/>
        <v>0</v>
      </c>
      <c r="L173" s="97">
        <f t="shared" si="28"/>
        <v>0</v>
      </c>
      <c r="M173" s="97">
        <f t="shared" si="28"/>
        <v>0</v>
      </c>
      <c r="N173" s="97">
        <f t="shared" si="28"/>
        <v>0</v>
      </c>
      <c r="O173" s="97">
        <f t="shared" si="28"/>
        <v>0</v>
      </c>
      <c r="P173" s="97">
        <f t="shared" si="28"/>
        <v>0</v>
      </c>
      <c r="Q173" s="97">
        <f t="shared" si="28"/>
        <v>0</v>
      </c>
      <c r="R173" s="97">
        <f t="shared" si="28"/>
        <v>0</v>
      </c>
      <c r="S173" s="97">
        <f t="shared" si="28"/>
        <v>0</v>
      </c>
      <c r="T173" s="97">
        <f t="shared" si="28"/>
        <v>0</v>
      </c>
      <c r="U173" s="97">
        <f>SUM(U167:U172)</f>
        <v>0</v>
      </c>
      <c r="V173" s="97">
        <f t="shared" si="28"/>
        <v>0</v>
      </c>
      <c r="W173" s="15">
        <f>SUM(W167:W172)</f>
        <v>0</v>
      </c>
      <c r="X173" s="97">
        <f>SUM(X167:X172)</f>
        <v>0</v>
      </c>
      <c r="Y173" s="97">
        <f t="shared" si="28"/>
        <v>0</v>
      </c>
      <c r="Z173" s="15">
        <f t="shared" si="28"/>
        <v>0</v>
      </c>
      <c r="AA173" s="97">
        <f t="shared" si="28"/>
        <v>0</v>
      </c>
      <c r="AB173" s="97">
        <f t="shared" si="28"/>
        <v>0</v>
      </c>
      <c r="AC173" s="97">
        <f t="shared" si="28"/>
        <v>0</v>
      </c>
      <c r="AD173" s="97">
        <f>SUM(AD167:AD172)</f>
        <v>0</v>
      </c>
      <c r="AE173" s="39"/>
      <c r="AF173" s="36"/>
    </row>
    <row r="174" spans="1:32" ht="15" customHeight="1" x14ac:dyDescent="0.25">
      <c r="A174" s="5"/>
      <c r="B174" s="145" t="s">
        <v>238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</row>
    <row r="175" spans="1:32" ht="59.25" customHeight="1" x14ac:dyDescent="0.25">
      <c r="A175" s="5">
        <v>120</v>
      </c>
      <c r="B175" s="10" t="s">
        <v>171</v>
      </c>
      <c r="C175" s="12">
        <f>SUM(D175:AD175)</f>
        <v>164</v>
      </c>
      <c r="D175" s="96">
        <v>105</v>
      </c>
      <c r="E175" s="98">
        <v>11</v>
      </c>
      <c r="F175" s="98">
        <v>18</v>
      </c>
      <c r="G175" s="98">
        <v>17</v>
      </c>
      <c r="H175" s="101" t="s">
        <v>13</v>
      </c>
      <c r="I175" s="101" t="s">
        <v>13</v>
      </c>
      <c r="J175" s="101" t="s">
        <v>13</v>
      </c>
      <c r="K175" s="98">
        <v>12</v>
      </c>
      <c r="L175" s="101" t="s">
        <v>13</v>
      </c>
      <c r="M175" s="101" t="s">
        <v>13</v>
      </c>
      <c r="N175" s="101" t="s">
        <v>13</v>
      </c>
      <c r="O175" s="101" t="s">
        <v>13</v>
      </c>
      <c r="P175" s="101" t="s">
        <v>13</v>
      </c>
      <c r="Q175" s="101" t="s">
        <v>13</v>
      </c>
      <c r="R175" s="101" t="s">
        <v>13</v>
      </c>
      <c r="S175" s="101" t="s">
        <v>13</v>
      </c>
      <c r="T175" s="101" t="s">
        <v>13</v>
      </c>
      <c r="U175" s="101" t="s">
        <v>13</v>
      </c>
      <c r="V175" s="98">
        <v>1</v>
      </c>
      <c r="W175" s="1" t="s">
        <v>13</v>
      </c>
      <c r="X175" s="101" t="s">
        <v>13</v>
      </c>
      <c r="Y175" s="101" t="s">
        <v>13</v>
      </c>
      <c r="Z175" s="1" t="s">
        <v>13</v>
      </c>
      <c r="AA175" s="101" t="s">
        <v>13</v>
      </c>
      <c r="AB175" s="101" t="s">
        <v>13</v>
      </c>
      <c r="AC175" s="101" t="s">
        <v>13</v>
      </c>
      <c r="AD175" s="101" t="s">
        <v>13</v>
      </c>
    </row>
    <row r="176" spans="1:32" ht="19.5" customHeight="1" x14ac:dyDescent="0.25">
      <c r="A176" s="5">
        <v>121</v>
      </c>
      <c r="B176" s="10" t="s">
        <v>172</v>
      </c>
      <c r="C176" s="12">
        <f>SUM(D176:AD176)</f>
        <v>171</v>
      </c>
      <c r="D176" s="96">
        <v>162</v>
      </c>
      <c r="E176" s="98">
        <v>6</v>
      </c>
      <c r="F176" s="101" t="s">
        <v>13</v>
      </c>
      <c r="G176" s="101" t="s">
        <v>13</v>
      </c>
      <c r="H176" s="101" t="s">
        <v>13</v>
      </c>
      <c r="I176" s="101" t="s">
        <v>13</v>
      </c>
      <c r="J176" s="101" t="s">
        <v>13</v>
      </c>
      <c r="K176" s="98">
        <v>3</v>
      </c>
      <c r="L176" s="101" t="s">
        <v>13</v>
      </c>
      <c r="M176" s="101" t="s">
        <v>13</v>
      </c>
      <c r="N176" s="101" t="s">
        <v>13</v>
      </c>
      <c r="O176" s="101" t="s">
        <v>13</v>
      </c>
      <c r="P176" s="101" t="s">
        <v>13</v>
      </c>
      <c r="Q176" s="101" t="s">
        <v>13</v>
      </c>
      <c r="R176" s="101" t="s">
        <v>13</v>
      </c>
      <c r="S176" s="101" t="s">
        <v>13</v>
      </c>
      <c r="T176" s="101" t="s">
        <v>13</v>
      </c>
      <c r="U176" s="101" t="s">
        <v>13</v>
      </c>
      <c r="V176" s="98">
        <v>0</v>
      </c>
      <c r="W176" s="1" t="s">
        <v>13</v>
      </c>
      <c r="X176" s="101" t="s">
        <v>13</v>
      </c>
      <c r="Y176" s="101" t="s">
        <v>13</v>
      </c>
      <c r="Z176" s="1" t="s">
        <v>13</v>
      </c>
      <c r="AA176" s="101" t="s">
        <v>13</v>
      </c>
      <c r="AB176" s="101" t="s">
        <v>13</v>
      </c>
      <c r="AC176" s="101" t="s">
        <v>13</v>
      </c>
      <c r="AD176" s="101" t="s">
        <v>13</v>
      </c>
    </row>
    <row r="177" spans="1:32" ht="18" customHeight="1" x14ac:dyDescent="0.25">
      <c r="A177" s="5">
        <v>122</v>
      </c>
      <c r="B177" s="10" t="s">
        <v>57</v>
      </c>
      <c r="C177" s="12">
        <f>SUM(D177:AD177)</f>
        <v>9</v>
      </c>
      <c r="D177" s="96">
        <v>9</v>
      </c>
      <c r="E177" s="101" t="s">
        <v>13</v>
      </c>
      <c r="F177" s="101" t="s">
        <v>13</v>
      </c>
      <c r="G177" s="101" t="s">
        <v>13</v>
      </c>
      <c r="H177" s="101" t="s">
        <v>13</v>
      </c>
      <c r="I177" s="101" t="s">
        <v>13</v>
      </c>
      <c r="J177" s="101" t="s">
        <v>13</v>
      </c>
      <c r="K177" s="101" t="s">
        <v>13</v>
      </c>
      <c r="L177" s="101" t="s">
        <v>13</v>
      </c>
      <c r="M177" s="101" t="s">
        <v>13</v>
      </c>
      <c r="N177" s="101" t="s">
        <v>13</v>
      </c>
      <c r="O177" s="101" t="s">
        <v>13</v>
      </c>
      <c r="P177" s="101" t="s">
        <v>13</v>
      </c>
      <c r="Q177" s="101" t="s">
        <v>13</v>
      </c>
      <c r="R177" s="101" t="s">
        <v>13</v>
      </c>
      <c r="S177" s="101" t="s">
        <v>13</v>
      </c>
      <c r="T177" s="101" t="s">
        <v>13</v>
      </c>
      <c r="U177" s="101" t="s">
        <v>13</v>
      </c>
      <c r="V177" s="101" t="s">
        <v>13</v>
      </c>
      <c r="W177" s="1" t="s">
        <v>13</v>
      </c>
      <c r="X177" s="101" t="s">
        <v>13</v>
      </c>
      <c r="Y177" s="101" t="s">
        <v>13</v>
      </c>
      <c r="Z177" s="1" t="s">
        <v>13</v>
      </c>
      <c r="AA177" s="101" t="s">
        <v>13</v>
      </c>
      <c r="AB177" s="101" t="s">
        <v>13</v>
      </c>
      <c r="AC177" s="101" t="s">
        <v>13</v>
      </c>
      <c r="AD177" s="101" t="s">
        <v>13</v>
      </c>
    </row>
    <row r="178" spans="1:32" s="11" customFormat="1" x14ac:dyDescent="0.25">
      <c r="A178" s="26">
        <v>3</v>
      </c>
      <c r="B178" s="7" t="s">
        <v>25</v>
      </c>
      <c r="C178" s="15">
        <f>SUM(C175:C177)</f>
        <v>344</v>
      </c>
      <c r="D178" s="97">
        <f t="shared" ref="D178:AC178" si="29">SUM(D175:D177)</f>
        <v>276</v>
      </c>
      <c r="E178" s="97">
        <f t="shared" si="29"/>
        <v>17</v>
      </c>
      <c r="F178" s="97">
        <f t="shared" si="29"/>
        <v>18</v>
      </c>
      <c r="G178" s="97">
        <f t="shared" si="29"/>
        <v>17</v>
      </c>
      <c r="H178" s="97">
        <f t="shared" si="29"/>
        <v>0</v>
      </c>
      <c r="I178" s="97">
        <f t="shared" si="29"/>
        <v>0</v>
      </c>
      <c r="J178" s="97">
        <f t="shared" si="29"/>
        <v>0</v>
      </c>
      <c r="K178" s="97">
        <f t="shared" si="29"/>
        <v>15</v>
      </c>
      <c r="L178" s="97">
        <f t="shared" si="29"/>
        <v>0</v>
      </c>
      <c r="M178" s="97">
        <f t="shared" si="29"/>
        <v>0</v>
      </c>
      <c r="N178" s="97">
        <f t="shared" si="29"/>
        <v>0</v>
      </c>
      <c r="O178" s="97">
        <f t="shared" si="29"/>
        <v>0</v>
      </c>
      <c r="P178" s="97">
        <f t="shared" si="29"/>
        <v>0</v>
      </c>
      <c r="Q178" s="97">
        <f t="shared" si="29"/>
        <v>0</v>
      </c>
      <c r="R178" s="97">
        <f t="shared" si="29"/>
        <v>0</v>
      </c>
      <c r="S178" s="97">
        <f t="shared" si="29"/>
        <v>0</v>
      </c>
      <c r="T178" s="97">
        <f t="shared" si="29"/>
        <v>0</v>
      </c>
      <c r="U178" s="97">
        <f>SUM(U175:U177)</f>
        <v>0</v>
      </c>
      <c r="V178" s="97">
        <f t="shared" si="29"/>
        <v>1</v>
      </c>
      <c r="W178" s="15">
        <f>SUM(W175:W177)</f>
        <v>0</v>
      </c>
      <c r="X178" s="97">
        <f>SUM(X175:X177)</f>
        <v>0</v>
      </c>
      <c r="Y178" s="97">
        <f t="shared" si="29"/>
        <v>0</v>
      </c>
      <c r="Z178" s="15">
        <f t="shared" si="29"/>
        <v>0</v>
      </c>
      <c r="AA178" s="97">
        <f t="shared" si="29"/>
        <v>0</v>
      </c>
      <c r="AB178" s="97">
        <f t="shared" si="29"/>
        <v>0</v>
      </c>
      <c r="AC178" s="97">
        <f t="shared" si="29"/>
        <v>0</v>
      </c>
      <c r="AD178" s="97">
        <f>SUM(AD175:AD177)</f>
        <v>0</v>
      </c>
      <c r="AE178" s="39"/>
      <c r="AF178" s="36"/>
    </row>
    <row r="179" spans="1:32" ht="15" customHeight="1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</row>
    <row r="180" spans="1:32" ht="32.25" customHeight="1" x14ac:dyDescent="0.25">
      <c r="A180" s="5">
        <v>123</v>
      </c>
      <c r="B180" s="10" t="s">
        <v>168</v>
      </c>
      <c r="C180" s="12">
        <f>SUM(D180:AD180)</f>
        <v>11</v>
      </c>
      <c r="D180" s="96">
        <v>11</v>
      </c>
      <c r="E180" s="101" t="s">
        <v>13</v>
      </c>
      <c r="F180" s="101" t="s">
        <v>13</v>
      </c>
      <c r="G180" s="101" t="s">
        <v>13</v>
      </c>
      <c r="H180" s="101" t="s">
        <v>13</v>
      </c>
      <c r="I180" s="101" t="s">
        <v>13</v>
      </c>
      <c r="J180" s="101" t="s">
        <v>13</v>
      </c>
      <c r="K180" s="101" t="s">
        <v>13</v>
      </c>
      <c r="L180" s="101" t="s">
        <v>13</v>
      </c>
      <c r="M180" s="101" t="s">
        <v>13</v>
      </c>
      <c r="N180" s="101" t="s">
        <v>13</v>
      </c>
      <c r="O180" s="101" t="s">
        <v>13</v>
      </c>
      <c r="P180" s="101" t="s">
        <v>13</v>
      </c>
      <c r="Q180" s="101" t="s">
        <v>13</v>
      </c>
      <c r="R180" s="101" t="s">
        <v>13</v>
      </c>
      <c r="S180" s="101" t="s">
        <v>13</v>
      </c>
      <c r="T180" s="101" t="s">
        <v>13</v>
      </c>
      <c r="U180" s="101" t="s">
        <v>13</v>
      </c>
      <c r="V180" s="101" t="s">
        <v>13</v>
      </c>
      <c r="W180" s="1" t="s">
        <v>13</v>
      </c>
      <c r="X180" s="101" t="s">
        <v>13</v>
      </c>
      <c r="Y180" s="101" t="s">
        <v>13</v>
      </c>
      <c r="Z180" s="1" t="s">
        <v>13</v>
      </c>
      <c r="AA180" s="101" t="s">
        <v>13</v>
      </c>
      <c r="AB180" s="101" t="s">
        <v>13</v>
      </c>
      <c r="AC180" s="101" t="s">
        <v>13</v>
      </c>
      <c r="AD180" s="101" t="s">
        <v>13</v>
      </c>
    </row>
    <row r="181" spans="1:32" x14ac:dyDescent="0.25">
      <c r="A181" s="5">
        <v>124</v>
      </c>
      <c r="B181" s="10" t="s">
        <v>42</v>
      </c>
      <c r="C181" s="12">
        <f>SUM(D181:AD181)</f>
        <v>0</v>
      </c>
      <c r="D181" s="96">
        <v>0</v>
      </c>
      <c r="E181" s="101" t="s">
        <v>13</v>
      </c>
      <c r="F181" s="101" t="s">
        <v>13</v>
      </c>
      <c r="G181" s="101" t="s">
        <v>13</v>
      </c>
      <c r="H181" s="101" t="s">
        <v>13</v>
      </c>
      <c r="I181" s="101" t="s">
        <v>13</v>
      </c>
      <c r="J181" s="101" t="s">
        <v>13</v>
      </c>
      <c r="K181" s="101" t="s">
        <v>13</v>
      </c>
      <c r="L181" s="101" t="s">
        <v>13</v>
      </c>
      <c r="M181" s="101" t="s">
        <v>13</v>
      </c>
      <c r="N181" s="101" t="s">
        <v>13</v>
      </c>
      <c r="O181" s="101" t="s">
        <v>13</v>
      </c>
      <c r="P181" s="101" t="s">
        <v>13</v>
      </c>
      <c r="Q181" s="101" t="s">
        <v>13</v>
      </c>
      <c r="R181" s="101" t="s">
        <v>13</v>
      </c>
      <c r="S181" s="101" t="s">
        <v>13</v>
      </c>
      <c r="T181" s="101" t="s">
        <v>13</v>
      </c>
      <c r="U181" s="101" t="s">
        <v>13</v>
      </c>
      <c r="V181" s="101" t="s">
        <v>13</v>
      </c>
      <c r="W181" s="1" t="s">
        <v>13</v>
      </c>
      <c r="X181" s="101" t="s">
        <v>13</v>
      </c>
      <c r="Y181" s="101" t="s">
        <v>13</v>
      </c>
      <c r="Z181" s="1" t="s">
        <v>13</v>
      </c>
      <c r="AA181" s="101" t="s">
        <v>13</v>
      </c>
      <c r="AB181" s="101" t="s">
        <v>13</v>
      </c>
      <c r="AC181" s="101" t="s">
        <v>13</v>
      </c>
      <c r="AD181" s="101" t="s">
        <v>13</v>
      </c>
    </row>
    <row r="182" spans="1:32" ht="18" customHeight="1" x14ac:dyDescent="0.25">
      <c r="A182" s="5">
        <v>125</v>
      </c>
      <c r="B182" s="10" t="s">
        <v>169</v>
      </c>
      <c r="C182" s="12">
        <f>SUM(D182:AD182)</f>
        <v>0</v>
      </c>
      <c r="D182" s="96">
        <v>0</v>
      </c>
      <c r="E182" s="101" t="s">
        <v>13</v>
      </c>
      <c r="F182" s="101" t="s">
        <v>13</v>
      </c>
      <c r="G182" s="101" t="s">
        <v>13</v>
      </c>
      <c r="H182" s="101" t="s">
        <v>13</v>
      </c>
      <c r="I182" s="101" t="s">
        <v>13</v>
      </c>
      <c r="J182" s="101" t="s">
        <v>13</v>
      </c>
      <c r="K182" s="101" t="s">
        <v>13</v>
      </c>
      <c r="L182" s="101" t="s">
        <v>13</v>
      </c>
      <c r="M182" s="101" t="s">
        <v>13</v>
      </c>
      <c r="N182" s="101" t="s">
        <v>13</v>
      </c>
      <c r="O182" s="101" t="s">
        <v>13</v>
      </c>
      <c r="P182" s="101" t="s">
        <v>13</v>
      </c>
      <c r="Q182" s="101" t="s">
        <v>13</v>
      </c>
      <c r="R182" s="101" t="s">
        <v>13</v>
      </c>
      <c r="S182" s="101" t="s">
        <v>13</v>
      </c>
      <c r="T182" s="101" t="s">
        <v>13</v>
      </c>
      <c r="U182" s="101" t="s">
        <v>13</v>
      </c>
      <c r="V182" s="101" t="s">
        <v>13</v>
      </c>
      <c r="W182" s="1" t="s">
        <v>13</v>
      </c>
      <c r="X182" s="101" t="s">
        <v>13</v>
      </c>
      <c r="Y182" s="101" t="s">
        <v>13</v>
      </c>
      <c r="Z182" s="1" t="s">
        <v>13</v>
      </c>
      <c r="AA182" s="101" t="s">
        <v>13</v>
      </c>
      <c r="AB182" s="101" t="s">
        <v>13</v>
      </c>
      <c r="AC182" s="101" t="s">
        <v>13</v>
      </c>
      <c r="AD182" s="101" t="s">
        <v>13</v>
      </c>
    </row>
    <row r="183" spans="1:32" s="11" customFormat="1" x14ac:dyDescent="0.25">
      <c r="A183" s="26">
        <v>3</v>
      </c>
      <c r="B183" s="7" t="s">
        <v>25</v>
      </c>
      <c r="C183" s="15">
        <f>SUM(C180:C182)</f>
        <v>11</v>
      </c>
      <c r="D183" s="97">
        <f>SUM(D180:D182)</f>
        <v>11</v>
      </c>
      <c r="E183" s="97">
        <f t="shared" ref="E183:AC183" si="30">SUM(E180:E182)</f>
        <v>0</v>
      </c>
      <c r="F183" s="97">
        <f t="shared" si="30"/>
        <v>0</v>
      </c>
      <c r="G183" s="97">
        <f t="shared" si="30"/>
        <v>0</v>
      </c>
      <c r="H183" s="97">
        <f t="shared" si="30"/>
        <v>0</v>
      </c>
      <c r="I183" s="97">
        <f t="shared" si="30"/>
        <v>0</v>
      </c>
      <c r="J183" s="97">
        <f t="shared" si="30"/>
        <v>0</v>
      </c>
      <c r="K183" s="97">
        <f t="shared" si="30"/>
        <v>0</v>
      </c>
      <c r="L183" s="97">
        <f t="shared" si="30"/>
        <v>0</v>
      </c>
      <c r="M183" s="97">
        <f t="shared" si="30"/>
        <v>0</v>
      </c>
      <c r="N183" s="97">
        <f t="shared" si="30"/>
        <v>0</v>
      </c>
      <c r="O183" s="97">
        <f t="shared" si="30"/>
        <v>0</v>
      </c>
      <c r="P183" s="97">
        <f t="shared" si="30"/>
        <v>0</v>
      </c>
      <c r="Q183" s="97">
        <f t="shared" si="30"/>
        <v>0</v>
      </c>
      <c r="R183" s="97">
        <f t="shared" si="30"/>
        <v>0</v>
      </c>
      <c r="S183" s="97">
        <f t="shared" si="30"/>
        <v>0</v>
      </c>
      <c r="T183" s="97">
        <f t="shared" si="30"/>
        <v>0</v>
      </c>
      <c r="U183" s="97">
        <f>SUM(U180:U182)</f>
        <v>0</v>
      </c>
      <c r="V183" s="97">
        <f t="shared" si="30"/>
        <v>0</v>
      </c>
      <c r="W183" s="15">
        <f>SUM(W180:W182)</f>
        <v>0</v>
      </c>
      <c r="X183" s="97">
        <f>SUM(X180:X182)</f>
        <v>0</v>
      </c>
      <c r="Y183" s="97">
        <f t="shared" si="30"/>
        <v>0</v>
      </c>
      <c r="Z183" s="15">
        <f t="shared" si="30"/>
        <v>0</v>
      </c>
      <c r="AA183" s="97">
        <f t="shared" si="30"/>
        <v>0</v>
      </c>
      <c r="AB183" s="97">
        <f t="shared" si="30"/>
        <v>0</v>
      </c>
      <c r="AC183" s="97">
        <f t="shared" si="30"/>
        <v>0</v>
      </c>
      <c r="AD183" s="97">
        <f>SUM(AD180:AD182)</f>
        <v>0</v>
      </c>
      <c r="AE183" s="39"/>
      <c r="AF183" s="36"/>
    </row>
    <row r="184" spans="1:32" ht="15" customHeight="1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</row>
    <row r="185" spans="1:32" ht="52.5" customHeight="1" x14ac:dyDescent="0.25">
      <c r="A185" s="5">
        <v>126</v>
      </c>
      <c r="B185" s="10" t="s">
        <v>244</v>
      </c>
      <c r="C185" s="12">
        <f>SUM(D185:AD185)</f>
        <v>0</v>
      </c>
      <c r="D185" s="96">
        <v>0</v>
      </c>
      <c r="E185" s="101" t="s">
        <v>13</v>
      </c>
      <c r="F185" s="101" t="s">
        <v>13</v>
      </c>
      <c r="G185" s="101" t="s">
        <v>13</v>
      </c>
      <c r="H185" s="101" t="s">
        <v>13</v>
      </c>
      <c r="I185" s="101" t="s">
        <v>13</v>
      </c>
      <c r="J185" s="101" t="s">
        <v>13</v>
      </c>
      <c r="K185" s="101" t="s">
        <v>13</v>
      </c>
      <c r="L185" s="101" t="s">
        <v>13</v>
      </c>
      <c r="M185" s="101" t="s">
        <v>13</v>
      </c>
      <c r="N185" s="101" t="s">
        <v>13</v>
      </c>
      <c r="O185" s="101" t="s">
        <v>13</v>
      </c>
      <c r="P185" s="101" t="s">
        <v>13</v>
      </c>
      <c r="Q185" s="101" t="s">
        <v>13</v>
      </c>
      <c r="R185" s="101" t="s">
        <v>13</v>
      </c>
      <c r="S185" s="101" t="s">
        <v>13</v>
      </c>
      <c r="T185" s="101" t="s">
        <v>13</v>
      </c>
      <c r="U185" s="101" t="s">
        <v>13</v>
      </c>
      <c r="V185" s="101" t="s">
        <v>13</v>
      </c>
      <c r="W185" s="1" t="s">
        <v>13</v>
      </c>
      <c r="X185" s="101" t="s">
        <v>13</v>
      </c>
      <c r="Y185" s="101" t="s">
        <v>13</v>
      </c>
      <c r="Z185" s="1" t="s">
        <v>13</v>
      </c>
      <c r="AA185" s="101" t="s">
        <v>13</v>
      </c>
      <c r="AB185" s="101" t="s">
        <v>13</v>
      </c>
      <c r="AC185" s="101" t="s">
        <v>13</v>
      </c>
      <c r="AD185" s="101" t="s">
        <v>13</v>
      </c>
    </row>
    <row r="186" spans="1:32" s="11" customFormat="1" x14ac:dyDescent="0.25">
      <c r="A186" s="26">
        <v>1</v>
      </c>
      <c r="B186" s="7" t="s">
        <v>25</v>
      </c>
      <c r="C186" s="15">
        <f t="shared" ref="C186:AC186" si="31">SUM(C185:C185)</f>
        <v>0</v>
      </c>
      <c r="D186" s="97">
        <f t="shared" si="31"/>
        <v>0</v>
      </c>
      <c r="E186" s="97">
        <f t="shared" si="31"/>
        <v>0</v>
      </c>
      <c r="F186" s="97">
        <f t="shared" si="31"/>
        <v>0</v>
      </c>
      <c r="G186" s="97">
        <f t="shared" si="31"/>
        <v>0</v>
      </c>
      <c r="H186" s="97">
        <f t="shared" si="31"/>
        <v>0</v>
      </c>
      <c r="I186" s="97">
        <f t="shared" si="31"/>
        <v>0</v>
      </c>
      <c r="J186" s="97">
        <f t="shared" si="31"/>
        <v>0</v>
      </c>
      <c r="K186" s="97">
        <f t="shared" si="31"/>
        <v>0</v>
      </c>
      <c r="L186" s="97">
        <f t="shared" si="31"/>
        <v>0</v>
      </c>
      <c r="M186" s="97">
        <f t="shared" si="31"/>
        <v>0</v>
      </c>
      <c r="N186" s="97">
        <f t="shared" si="31"/>
        <v>0</v>
      </c>
      <c r="O186" s="97">
        <f t="shared" si="31"/>
        <v>0</v>
      </c>
      <c r="P186" s="97">
        <f t="shared" si="31"/>
        <v>0</v>
      </c>
      <c r="Q186" s="97">
        <f t="shared" si="31"/>
        <v>0</v>
      </c>
      <c r="R186" s="97">
        <f t="shared" si="31"/>
        <v>0</v>
      </c>
      <c r="S186" s="97">
        <f t="shared" si="31"/>
        <v>0</v>
      </c>
      <c r="T186" s="97">
        <f t="shared" si="31"/>
        <v>0</v>
      </c>
      <c r="U186" s="97">
        <f>SUM(U185:U185)</f>
        <v>0</v>
      </c>
      <c r="V186" s="97">
        <f t="shared" si="31"/>
        <v>0</v>
      </c>
      <c r="W186" s="15">
        <f>SUM(W185:W185)</f>
        <v>0</v>
      </c>
      <c r="X186" s="97">
        <f>SUM(X185:X185)</f>
        <v>0</v>
      </c>
      <c r="Y186" s="97">
        <f t="shared" si="31"/>
        <v>0</v>
      </c>
      <c r="Z186" s="15">
        <f t="shared" si="31"/>
        <v>0</v>
      </c>
      <c r="AA186" s="97">
        <f t="shared" si="31"/>
        <v>0</v>
      </c>
      <c r="AB186" s="97">
        <f t="shared" si="31"/>
        <v>0</v>
      </c>
      <c r="AC186" s="97">
        <f t="shared" si="31"/>
        <v>0</v>
      </c>
      <c r="AD186" s="97">
        <f>SUM(AD185:AD185)</f>
        <v>0</v>
      </c>
      <c r="AE186" s="39"/>
      <c r="AF186" s="36"/>
    </row>
    <row r="187" spans="1:32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</row>
    <row r="188" spans="1:32" x14ac:dyDescent="0.25">
      <c r="A188" s="5">
        <v>127</v>
      </c>
      <c r="B188" s="6" t="s">
        <v>86</v>
      </c>
      <c r="C188" s="34">
        <f>SUM(D188:AD188)</f>
        <v>0</v>
      </c>
      <c r="D188" s="101" t="s">
        <v>13</v>
      </c>
      <c r="E188" s="98">
        <v>0</v>
      </c>
      <c r="F188" s="101" t="s">
        <v>13</v>
      </c>
      <c r="G188" s="101" t="s">
        <v>13</v>
      </c>
      <c r="H188" s="101" t="s">
        <v>13</v>
      </c>
      <c r="I188" s="101" t="s">
        <v>13</v>
      </c>
      <c r="J188" s="96" t="s">
        <v>13</v>
      </c>
      <c r="K188" s="96" t="s">
        <v>13</v>
      </c>
      <c r="L188" s="96" t="s">
        <v>13</v>
      </c>
      <c r="M188" s="96" t="s">
        <v>13</v>
      </c>
      <c r="N188" s="96" t="s">
        <v>13</v>
      </c>
      <c r="O188" s="96" t="s">
        <v>13</v>
      </c>
      <c r="P188" s="96" t="s">
        <v>13</v>
      </c>
      <c r="Q188" s="96" t="s">
        <v>13</v>
      </c>
      <c r="R188" s="96" t="s">
        <v>13</v>
      </c>
      <c r="S188" s="96" t="s">
        <v>13</v>
      </c>
      <c r="T188" s="96" t="s">
        <v>13</v>
      </c>
      <c r="U188" s="96" t="s">
        <v>13</v>
      </c>
      <c r="V188" s="96" t="s">
        <v>13</v>
      </c>
      <c r="W188" s="12" t="s">
        <v>13</v>
      </c>
      <c r="X188" s="96" t="s">
        <v>13</v>
      </c>
      <c r="Y188" s="96" t="s">
        <v>13</v>
      </c>
      <c r="Z188" s="12" t="s">
        <v>13</v>
      </c>
      <c r="AA188" s="96" t="s">
        <v>13</v>
      </c>
      <c r="AB188" s="96" t="s">
        <v>13</v>
      </c>
      <c r="AC188" s="96" t="s">
        <v>13</v>
      </c>
      <c r="AD188" s="96" t="s">
        <v>13</v>
      </c>
    </row>
    <row r="189" spans="1:32" ht="38.25" customHeight="1" x14ac:dyDescent="0.25">
      <c r="A189" s="5">
        <v>128</v>
      </c>
      <c r="B189" s="6" t="s">
        <v>87</v>
      </c>
      <c r="C189" s="12">
        <f>SUM(D189:AD189)</f>
        <v>0</v>
      </c>
      <c r="D189" s="101" t="s">
        <v>13</v>
      </c>
      <c r="E189" s="98">
        <v>0</v>
      </c>
      <c r="F189" s="101" t="s">
        <v>13</v>
      </c>
      <c r="G189" s="101" t="s">
        <v>13</v>
      </c>
      <c r="H189" s="101" t="s">
        <v>13</v>
      </c>
      <c r="I189" s="101" t="s">
        <v>13</v>
      </c>
      <c r="J189" s="96" t="s">
        <v>13</v>
      </c>
      <c r="K189" s="96" t="s">
        <v>13</v>
      </c>
      <c r="L189" s="96" t="s">
        <v>13</v>
      </c>
      <c r="M189" s="96" t="s">
        <v>13</v>
      </c>
      <c r="N189" s="96" t="s">
        <v>13</v>
      </c>
      <c r="O189" s="96" t="s">
        <v>13</v>
      </c>
      <c r="P189" s="96" t="s">
        <v>13</v>
      </c>
      <c r="Q189" s="96" t="s">
        <v>13</v>
      </c>
      <c r="R189" s="96" t="s">
        <v>13</v>
      </c>
      <c r="S189" s="96" t="s">
        <v>13</v>
      </c>
      <c r="T189" s="96" t="s">
        <v>13</v>
      </c>
      <c r="U189" s="96" t="s">
        <v>13</v>
      </c>
      <c r="V189" s="96" t="s">
        <v>13</v>
      </c>
      <c r="W189" s="12" t="s">
        <v>13</v>
      </c>
      <c r="X189" s="96" t="s">
        <v>13</v>
      </c>
      <c r="Y189" s="96" t="s">
        <v>13</v>
      </c>
      <c r="Z189" s="12" t="s">
        <v>13</v>
      </c>
      <c r="AA189" s="96" t="s">
        <v>13</v>
      </c>
      <c r="AB189" s="96" t="s">
        <v>13</v>
      </c>
      <c r="AC189" s="96" t="s">
        <v>13</v>
      </c>
      <c r="AD189" s="96" t="s">
        <v>13</v>
      </c>
    </row>
    <row r="190" spans="1:32" ht="22.5" customHeight="1" x14ac:dyDescent="0.25">
      <c r="A190" s="5">
        <v>129</v>
      </c>
      <c r="B190" s="6" t="s">
        <v>169</v>
      </c>
      <c r="C190" s="12">
        <f>SUM(D190:AD190)</f>
        <v>0</v>
      </c>
      <c r="D190" s="101" t="s">
        <v>13</v>
      </c>
      <c r="E190" s="98">
        <v>0</v>
      </c>
      <c r="F190" s="101" t="s">
        <v>13</v>
      </c>
      <c r="G190" s="101" t="s">
        <v>13</v>
      </c>
      <c r="H190" s="101" t="s">
        <v>13</v>
      </c>
      <c r="I190" s="101" t="s">
        <v>13</v>
      </c>
      <c r="J190" s="96" t="s">
        <v>13</v>
      </c>
      <c r="K190" s="96" t="s">
        <v>13</v>
      </c>
      <c r="L190" s="96" t="s">
        <v>13</v>
      </c>
      <c r="M190" s="96" t="s">
        <v>13</v>
      </c>
      <c r="N190" s="96" t="s">
        <v>13</v>
      </c>
      <c r="O190" s="96" t="s">
        <v>13</v>
      </c>
      <c r="P190" s="96" t="s">
        <v>13</v>
      </c>
      <c r="Q190" s="96" t="s">
        <v>13</v>
      </c>
      <c r="R190" s="96" t="s">
        <v>13</v>
      </c>
      <c r="S190" s="96" t="s">
        <v>13</v>
      </c>
      <c r="T190" s="96" t="s">
        <v>13</v>
      </c>
      <c r="U190" s="96" t="s">
        <v>13</v>
      </c>
      <c r="V190" s="96" t="s">
        <v>13</v>
      </c>
      <c r="W190" s="12" t="s">
        <v>13</v>
      </c>
      <c r="X190" s="96" t="s">
        <v>13</v>
      </c>
      <c r="Y190" s="96" t="s">
        <v>13</v>
      </c>
      <c r="Z190" s="12" t="s">
        <v>13</v>
      </c>
      <c r="AA190" s="96" t="s">
        <v>13</v>
      </c>
      <c r="AB190" s="96" t="s">
        <v>13</v>
      </c>
      <c r="AC190" s="96" t="s">
        <v>13</v>
      </c>
      <c r="AD190" s="96" t="s">
        <v>13</v>
      </c>
    </row>
    <row r="191" spans="1:32" ht="57.75" customHeight="1" x14ac:dyDescent="0.25">
      <c r="A191" s="5">
        <v>130</v>
      </c>
      <c r="B191" s="6" t="s">
        <v>170</v>
      </c>
      <c r="C191" s="12">
        <f>SUM(D191:AD191)</f>
        <v>0</v>
      </c>
      <c r="D191" s="101" t="s">
        <v>13</v>
      </c>
      <c r="E191" s="98">
        <v>0</v>
      </c>
      <c r="F191" s="101" t="s">
        <v>13</v>
      </c>
      <c r="G191" s="101" t="s">
        <v>13</v>
      </c>
      <c r="H191" s="101" t="s">
        <v>13</v>
      </c>
      <c r="I191" s="101" t="s">
        <v>13</v>
      </c>
      <c r="J191" s="96" t="s">
        <v>13</v>
      </c>
      <c r="K191" s="96" t="s">
        <v>13</v>
      </c>
      <c r="L191" s="96" t="s">
        <v>13</v>
      </c>
      <c r="M191" s="96" t="s">
        <v>13</v>
      </c>
      <c r="N191" s="96" t="s">
        <v>13</v>
      </c>
      <c r="O191" s="96" t="s">
        <v>13</v>
      </c>
      <c r="P191" s="96" t="s">
        <v>13</v>
      </c>
      <c r="Q191" s="96" t="s">
        <v>13</v>
      </c>
      <c r="R191" s="96" t="s">
        <v>13</v>
      </c>
      <c r="S191" s="96" t="s">
        <v>13</v>
      </c>
      <c r="T191" s="96" t="s">
        <v>13</v>
      </c>
      <c r="U191" s="96" t="s">
        <v>13</v>
      </c>
      <c r="V191" s="96" t="s">
        <v>13</v>
      </c>
      <c r="W191" s="12" t="s">
        <v>13</v>
      </c>
      <c r="X191" s="96" t="s">
        <v>13</v>
      </c>
      <c r="Y191" s="96" t="s">
        <v>13</v>
      </c>
      <c r="Z191" s="12" t="s">
        <v>13</v>
      </c>
      <c r="AA191" s="96" t="s">
        <v>13</v>
      </c>
      <c r="AB191" s="96" t="s">
        <v>13</v>
      </c>
      <c r="AC191" s="96" t="s">
        <v>13</v>
      </c>
      <c r="AD191" s="96" t="s">
        <v>13</v>
      </c>
    </row>
    <row r="192" spans="1:32" s="11" customFormat="1" x14ac:dyDescent="0.25">
      <c r="A192" s="26">
        <v>4</v>
      </c>
      <c r="B192" s="7" t="s">
        <v>25</v>
      </c>
      <c r="C192" s="21">
        <f>SUM(C188:C191)</f>
        <v>0</v>
      </c>
      <c r="D192" s="103">
        <f>SUM(D188:D191)</f>
        <v>0</v>
      </c>
      <c r="E192" s="103">
        <f t="shared" ref="E192:AC192" si="32">SUM(E188:E191)</f>
        <v>0</v>
      </c>
      <c r="F192" s="103">
        <f t="shared" si="32"/>
        <v>0</v>
      </c>
      <c r="G192" s="103">
        <f t="shared" si="32"/>
        <v>0</v>
      </c>
      <c r="H192" s="103">
        <f t="shared" si="32"/>
        <v>0</v>
      </c>
      <c r="I192" s="103">
        <f t="shared" si="32"/>
        <v>0</v>
      </c>
      <c r="J192" s="103">
        <f t="shared" si="32"/>
        <v>0</v>
      </c>
      <c r="K192" s="103">
        <f t="shared" si="32"/>
        <v>0</v>
      </c>
      <c r="L192" s="103">
        <f t="shared" si="32"/>
        <v>0</v>
      </c>
      <c r="M192" s="103">
        <f t="shared" si="32"/>
        <v>0</v>
      </c>
      <c r="N192" s="103">
        <f t="shared" si="32"/>
        <v>0</v>
      </c>
      <c r="O192" s="103">
        <f t="shared" si="32"/>
        <v>0</v>
      </c>
      <c r="P192" s="103">
        <f t="shared" si="32"/>
        <v>0</v>
      </c>
      <c r="Q192" s="103">
        <f t="shared" si="32"/>
        <v>0</v>
      </c>
      <c r="R192" s="103">
        <f t="shared" si="32"/>
        <v>0</v>
      </c>
      <c r="S192" s="103">
        <f t="shared" si="32"/>
        <v>0</v>
      </c>
      <c r="T192" s="103">
        <f t="shared" si="32"/>
        <v>0</v>
      </c>
      <c r="U192" s="103">
        <f>SUM(U188:U191)</f>
        <v>0</v>
      </c>
      <c r="V192" s="103">
        <f t="shared" si="32"/>
        <v>0</v>
      </c>
      <c r="W192" s="21">
        <f>SUM(W188:W191)</f>
        <v>0</v>
      </c>
      <c r="X192" s="103">
        <f>SUM(X188:X191)</f>
        <v>0</v>
      </c>
      <c r="Y192" s="103">
        <f t="shared" si="32"/>
        <v>0</v>
      </c>
      <c r="Z192" s="21">
        <f t="shared" si="32"/>
        <v>0</v>
      </c>
      <c r="AA192" s="103">
        <f t="shared" si="32"/>
        <v>0</v>
      </c>
      <c r="AB192" s="103">
        <f t="shared" si="32"/>
        <v>0</v>
      </c>
      <c r="AC192" s="103">
        <f t="shared" si="32"/>
        <v>0</v>
      </c>
      <c r="AD192" s="103">
        <f>SUM(AD188:AD191)</f>
        <v>0</v>
      </c>
      <c r="AE192" s="39"/>
      <c r="AF192" s="36"/>
    </row>
    <row r="193" spans="1:32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</row>
    <row r="194" spans="1:32" ht="47.25" customHeight="1" x14ac:dyDescent="0.25">
      <c r="A194" s="5">
        <v>131</v>
      </c>
      <c r="B194" s="8" t="s">
        <v>169</v>
      </c>
      <c r="C194" s="12">
        <f>SUM(D194:AD194)</f>
        <v>0</v>
      </c>
      <c r="D194" s="101" t="s">
        <v>13</v>
      </c>
      <c r="E194" s="101" t="s">
        <v>13</v>
      </c>
      <c r="F194" s="101" t="s">
        <v>13</v>
      </c>
      <c r="G194" s="101" t="s">
        <v>13</v>
      </c>
      <c r="H194" s="96">
        <v>0</v>
      </c>
      <c r="I194" s="101" t="s">
        <v>13</v>
      </c>
      <c r="J194" s="101" t="s">
        <v>13</v>
      </c>
      <c r="K194" s="101" t="s">
        <v>13</v>
      </c>
      <c r="L194" s="101" t="s">
        <v>13</v>
      </c>
      <c r="M194" s="101" t="s">
        <v>13</v>
      </c>
      <c r="N194" s="101" t="s">
        <v>13</v>
      </c>
      <c r="O194" s="101" t="s">
        <v>13</v>
      </c>
      <c r="P194" s="101" t="s">
        <v>13</v>
      </c>
      <c r="Q194" s="101" t="s">
        <v>13</v>
      </c>
      <c r="R194" s="101" t="s">
        <v>13</v>
      </c>
      <c r="S194" s="101" t="s">
        <v>13</v>
      </c>
      <c r="T194" s="101" t="s">
        <v>13</v>
      </c>
      <c r="U194" s="101" t="s">
        <v>13</v>
      </c>
      <c r="V194" s="101" t="s">
        <v>13</v>
      </c>
      <c r="W194" s="1" t="s">
        <v>13</v>
      </c>
      <c r="X194" s="101" t="s">
        <v>13</v>
      </c>
      <c r="Y194" s="101" t="s">
        <v>13</v>
      </c>
      <c r="Z194" s="1" t="s">
        <v>13</v>
      </c>
      <c r="AA194" s="101" t="s">
        <v>13</v>
      </c>
      <c r="AB194" s="101" t="s">
        <v>13</v>
      </c>
      <c r="AC194" s="101" t="s">
        <v>13</v>
      </c>
      <c r="AD194" s="101" t="s">
        <v>13</v>
      </c>
    </row>
    <row r="195" spans="1:32" ht="47.25" customHeight="1" x14ac:dyDescent="0.25">
      <c r="A195" s="5">
        <v>132</v>
      </c>
      <c r="B195" s="8" t="s">
        <v>75</v>
      </c>
      <c r="C195" s="34">
        <f>SUM(D195:AD195)</f>
        <v>0</v>
      </c>
      <c r="D195" s="101" t="s">
        <v>13</v>
      </c>
      <c r="E195" s="101" t="s">
        <v>13</v>
      </c>
      <c r="F195" s="101" t="s">
        <v>13</v>
      </c>
      <c r="G195" s="101" t="s">
        <v>13</v>
      </c>
      <c r="H195" s="98">
        <v>0</v>
      </c>
      <c r="I195" s="101" t="s">
        <v>13</v>
      </c>
      <c r="J195" s="101" t="s">
        <v>13</v>
      </c>
      <c r="K195" s="101" t="s">
        <v>13</v>
      </c>
      <c r="L195" s="101" t="s">
        <v>13</v>
      </c>
      <c r="M195" s="101" t="s">
        <v>13</v>
      </c>
      <c r="N195" s="101" t="s">
        <v>13</v>
      </c>
      <c r="O195" s="101" t="s">
        <v>13</v>
      </c>
      <c r="P195" s="101" t="s">
        <v>13</v>
      </c>
      <c r="Q195" s="101" t="s">
        <v>13</v>
      </c>
      <c r="R195" s="101" t="s">
        <v>13</v>
      </c>
      <c r="S195" s="101" t="s">
        <v>13</v>
      </c>
      <c r="T195" s="101" t="s">
        <v>13</v>
      </c>
      <c r="U195" s="101" t="s">
        <v>13</v>
      </c>
      <c r="V195" s="101" t="s">
        <v>13</v>
      </c>
      <c r="W195" s="1" t="s">
        <v>13</v>
      </c>
      <c r="X195" s="101" t="s">
        <v>13</v>
      </c>
      <c r="Y195" s="101" t="s">
        <v>13</v>
      </c>
      <c r="Z195" s="1" t="s">
        <v>13</v>
      </c>
      <c r="AA195" s="101" t="s">
        <v>13</v>
      </c>
      <c r="AB195" s="101" t="s">
        <v>13</v>
      </c>
      <c r="AC195" s="101" t="s">
        <v>13</v>
      </c>
      <c r="AD195" s="101" t="s">
        <v>13</v>
      </c>
    </row>
    <row r="196" spans="1:32" s="11" customFormat="1" x14ac:dyDescent="0.25">
      <c r="A196" s="26">
        <v>2</v>
      </c>
      <c r="B196" s="7" t="s">
        <v>25</v>
      </c>
      <c r="C196" s="21">
        <f>SUM(C194:C195)</f>
        <v>0</v>
      </c>
      <c r="D196" s="103">
        <f t="shared" ref="D196:AC196" si="33">SUM(D194:D195)</f>
        <v>0</v>
      </c>
      <c r="E196" s="103">
        <f t="shared" si="33"/>
        <v>0</v>
      </c>
      <c r="F196" s="103">
        <f t="shared" si="33"/>
        <v>0</v>
      </c>
      <c r="G196" s="103">
        <f t="shared" si="33"/>
        <v>0</v>
      </c>
      <c r="H196" s="103">
        <f t="shared" si="33"/>
        <v>0</v>
      </c>
      <c r="I196" s="103">
        <f t="shared" si="33"/>
        <v>0</v>
      </c>
      <c r="J196" s="103">
        <f t="shared" si="33"/>
        <v>0</v>
      </c>
      <c r="K196" s="103">
        <f t="shared" si="33"/>
        <v>0</v>
      </c>
      <c r="L196" s="103">
        <f t="shared" si="33"/>
        <v>0</v>
      </c>
      <c r="M196" s="103">
        <f t="shared" si="33"/>
        <v>0</v>
      </c>
      <c r="N196" s="103">
        <f t="shared" si="33"/>
        <v>0</v>
      </c>
      <c r="O196" s="103">
        <f t="shared" si="33"/>
        <v>0</v>
      </c>
      <c r="P196" s="103">
        <f t="shared" si="33"/>
        <v>0</v>
      </c>
      <c r="Q196" s="103">
        <f t="shared" si="33"/>
        <v>0</v>
      </c>
      <c r="R196" s="103">
        <f t="shared" si="33"/>
        <v>0</v>
      </c>
      <c r="S196" s="103">
        <f t="shared" si="33"/>
        <v>0</v>
      </c>
      <c r="T196" s="103">
        <f t="shared" si="33"/>
        <v>0</v>
      </c>
      <c r="U196" s="103">
        <f>SUM(U194:U195)</f>
        <v>0</v>
      </c>
      <c r="V196" s="103">
        <f t="shared" si="33"/>
        <v>0</v>
      </c>
      <c r="W196" s="21">
        <f>SUM(W194:W195)</f>
        <v>0</v>
      </c>
      <c r="X196" s="103">
        <f>SUM(X194:X195)</f>
        <v>0</v>
      </c>
      <c r="Y196" s="103">
        <f t="shared" si="33"/>
        <v>0</v>
      </c>
      <c r="Z196" s="21">
        <f t="shared" si="33"/>
        <v>0</v>
      </c>
      <c r="AA196" s="103">
        <f t="shared" si="33"/>
        <v>0</v>
      </c>
      <c r="AB196" s="103">
        <f t="shared" si="33"/>
        <v>0</v>
      </c>
      <c r="AC196" s="103">
        <f t="shared" si="33"/>
        <v>0</v>
      </c>
      <c r="AD196" s="103">
        <f>SUM(AD194:AD195)</f>
        <v>0</v>
      </c>
      <c r="AE196" s="39"/>
      <c r="AF196" s="36"/>
    </row>
    <row r="197" spans="1:32" ht="15" customHeight="1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</row>
    <row r="198" spans="1:32" x14ac:dyDescent="0.25">
      <c r="A198" s="5">
        <v>133</v>
      </c>
      <c r="B198" s="10" t="s">
        <v>75</v>
      </c>
      <c r="C198" s="12">
        <f>SUM(D198:AD198)</f>
        <v>2</v>
      </c>
      <c r="D198" s="101" t="s">
        <v>13</v>
      </c>
      <c r="E198" s="101" t="s">
        <v>13</v>
      </c>
      <c r="F198" s="101" t="s">
        <v>13</v>
      </c>
      <c r="G198" s="101" t="s">
        <v>13</v>
      </c>
      <c r="H198" s="101" t="s">
        <v>13</v>
      </c>
      <c r="I198" s="96">
        <v>2</v>
      </c>
      <c r="J198" s="101" t="s">
        <v>13</v>
      </c>
      <c r="K198" s="101" t="s">
        <v>13</v>
      </c>
      <c r="L198" s="101" t="s">
        <v>13</v>
      </c>
      <c r="M198" s="101" t="s">
        <v>13</v>
      </c>
      <c r="N198" s="101" t="s">
        <v>13</v>
      </c>
      <c r="O198" s="101" t="s">
        <v>13</v>
      </c>
      <c r="P198" s="101" t="s">
        <v>13</v>
      </c>
      <c r="Q198" s="101" t="s">
        <v>13</v>
      </c>
      <c r="R198" s="101" t="s">
        <v>13</v>
      </c>
      <c r="S198" s="101" t="s">
        <v>13</v>
      </c>
      <c r="T198" s="101" t="s">
        <v>13</v>
      </c>
      <c r="U198" s="101" t="s">
        <v>13</v>
      </c>
      <c r="V198" s="101" t="s">
        <v>13</v>
      </c>
      <c r="W198" s="1" t="s">
        <v>13</v>
      </c>
      <c r="X198" s="101" t="s">
        <v>13</v>
      </c>
      <c r="Y198" s="101" t="s">
        <v>13</v>
      </c>
      <c r="Z198" s="1" t="s">
        <v>13</v>
      </c>
      <c r="AA198" s="101" t="s">
        <v>13</v>
      </c>
      <c r="AB198" s="101" t="s">
        <v>13</v>
      </c>
      <c r="AC198" s="101" t="s">
        <v>13</v>
      </c>
      <c r="AD198" s="101" t="s">
        <v>13</v>
      </c>
    </row>
    <row r="199" spans="1:32" ht="46.5" customHeight="1" x14ac:dyDescent="0.25">
      <c r="A199" s="5">
        <v>134</v>
      </c>
      <c r="B199" s="10" t="s">
        <v>76</v>
      </c>
      <c r="C199" s="12">
        <f>SUM(D199:AD199)</f>
        <v>0</v>
      </c>
      <c r="D199" s="101" t="s">
        <v>13</v>
      </c>
      <c r="E199" s="101" t="s">
        <v>13</v>
      </c>
      <c r="F199" s="101" t="s">
        <v>13</v>
      </c>
      <c r="G199" s="101" t="s">
        <v>13</v>
      </c>
      <c r="H199" s="101" t="s">
        <v>13</v>
      </c>
      <c r="I199" s="96">
        <v>0</v>
      </c>
      <c r="J199" s="101" t="s">
        <v>13</v>
      </c>
      <c r="K199" s="101" t="s">
        <v>13</v>
      </c>
      <c r="L199" s="101" t="s">
        <v>13</v>
      </c>
      <c r="M199" s="101" t="s">
        <v>13</v>
      </c>
      <c r="N199" s="101" t="s">
        <v>13</v>
      </c>
      <c r="O199" s="101" t="s">
        <v>13</v>
      </c>
      <c r="P199" s="101" t="s">
        <v>13</v>
      </c>
      <c r="Q199" s="101" t="s">
        <v>13</v>
      </c>
      <c r="R199" s="101" t="s">
        <v>13</v>
      </c>
      <c r="S199" s="101" t="s">
        <v>13</v>
      </c>
      <c r="T199" s="101" t="s">
        <v>13</v>
      </c>
      <c r="U199" s="101" t="s">
        <v>13</v>
      </c>
      <c r="V199" s="101" t="s">
        <v>13</v>
      </c>
      <c r="W199" s="1" t="s">
        <v>13</v>
      </c>
      <c r="X199" s="101" t="s">
        <v>13</v>
      </c>
      <c r="Y199" s="101" t="s">
        <v>13</v>
      </c>
      <c r="Z199" s="1" t="s">
        <v>13</v>
      </c>
      <c r="AA199" s="101" t="s">
        <v>13</v>
      </c>
      <c r="AB199" s="101" t="s">
        <v>13</v>
      </c>
      <c r="AC199" s="101" t="s">
        <v>13</v>
      </c>
      <c r="AD199" s="101" t="s">
        <v>13</v>
      </c>
    </row>
    <row r="200" spans="1:32" x14ac:dyDescent="0.25">
      <c r="A200" s="5">
        <v>135</v>
      </c>
      <c r="B200" s="10" t="s">
        <v>149</v>
      </c>
      <c r="C200" s="34">
        <f>SUM(D200:AD200)</f>
        <v>13</v>
      </c>
      <c r="D200" s="101" t="s">
        <v>13</v>
      </c>
      <c r="E200" s="101" t="s">
        <v>13</v>
      </c>
      <c r="F200" s="101" t="s">
        <v>13</v>
      </c>
      <c r="G200" s="101" t="s">
        <v>13</v>
      </c>
      <c r="H200" s="101" t="s">
        <v>13</v>
      </c>
      <c r="I200" s="96">
        <v>13</v>
      </c>
      <c r="J200" s="101" t="s">
        <v>13</v>
      </c>
      <c r="K200" s="101" t="s">
        <v>13</v>
      </c>
      <c r="L200" s="101" t="s">
        <v>13</v>
      </c>
      <c r="M200" s="101" t="s">
        <v>13</v>
      </c>
      <c r="N200" s="101" t="s">
        <v>13</v>
      </c>
      <c r="O200" s="101" t="s">
        <v>13</v>
      </c>
      <c r="P200" s="101" t="s">
        <v>13</v>
      </c>
      <c r="Q200" s="101" t="s">
        <v>13</v>
      </c>
      <c r="R200" s="101" t="s">
        <v>13</v>
      </c>
      <c r="S200" s="101" t="s">
        <v>13</v>
      </c>
      <c r="T200" s="101" t="s">
        <v>13</v>
      </c>
      <c r="U200" s="101" t="s">
        <v>13</v>
      </c>
      <c r="V200" s="101" t="s">
        <v>13</v>
      </c>
      <c r="W200" s="1" t="s">
        <v>13</v>
      </c>
      <c r="X200" s="101" t="s">
        <v>13</v>
      </c>
      <c r="Y200" s="101" t="s">
        <v>13</v>
      </c>
      <c r="Z200" s="1" t="s">
        <v>13</v>
      </c>
      <c r="AA200" s="101" t="s">
        <v>13</v>
      </c>
      <c r="AB200" s="101" t="s">
        <v>13</v>
      </c>
      <c r="AC200" s="101" t="s">
        <v>13</v>
      </c>
      <c r="AD200" s="101" t="s">
        <v>13</v>
      </c>
    </row>
    <row r="201" spans="1:32" s="11" customFormat="1" x14ac:dyDescent="0.25">
      <c r="A201" s="26">
        <v>3</v>
      </c>
      <c r="B201" s="7" t="s">
        <v>25</v>
      </c>
      <c r="C201" s="21">
        <f>SUM(C198:C200)</f>
        <v>15</v>
      </c>
      <c r="D201" s="103">
        <f t="shared" ref="D201:AC201" si="34">SUM(D198:D200)</f>
        <v>0</v>
      </c>
      <c r="E201" s="103">
        <f t="shared" si="34"/>
        <v>0</v>
      </c>
      <c r="F201" s="103">
        <f t="shared" si="34"/>
        <v>0</v>
      </c>
      <c r="G201" s="103">
        <f t="shared" si="34"/>
        <v>0</v>
      </c>
      <c r="H201" s="103">
        <f t="shared" si="34"/>
        <v>0</v>
      </c>
      <c r="I201" s="103">
        <f t="shared" si="34"/>
        <v>15</v>
      </c>
      <c r="J201" s="103">
        <f t="shared" si="34"/>
        <v>0</v>
      </c>
      <c r="K201" s="103">
        <f t="shared" si="34"/>
        <v>0</v>
      </c>
      <c r="L201" s="103">
        <f t="shared" si="34"/>
        <v>0</v>
      </c>
      <c r="M201" s="103">
        <f t="shared" si="34"/>
        <v>0</v>
      </c>
      <c r="N201" s="103">
        <f t="shared" si="34"/>
        <v>0</v>
      </c>
      <c r="O201" s="103">
        <f t="shared" si="34"/>
        <v>0</v>
      </c>
      <c r="P201" s="103">
        <f t="shared" si="34"/>
        <v>0</v>
      </c>
      <c r="Q201" s="103">
        <f t="shared" si="34"/>
        <v>0</v>
      </c>
      <c r="R201" s="103">
        <f t="shared" si="34"/>
        <v>0</v>
      </c>
      <c r="S201" s="103">
        <f t="shared" si="34"/>
        <v>0</v>
      </c>
      <c r="T201" s="103">
        <f t="shared" si="34"/>
        <v>0</v>
      </c>
      <c r="U201" s="103">
        <f>SUM(U198:U200)</f>
        <v>0</v>
      </c>
      <c r="V201" s="103">
        <f t="shared" si="34"/>
        <v>0</v>
      </c>
      <c r="W201" s="21">
        <f>SUM(W198:W200)</f>
        <v>0</v>
      </c>
      <c r="X201" s="103">
        <f>SUM(X198:X200)</f>
        <v>0</v>
      </c>
      <c r="Y201" s="103">
        <f t="shared" si="34"/>
        <v>0</v>
      </c>
      <c r="Z201" s="21">
        <f t="shared" si="34"/>
        <v>0</v>
      </c>
      <c r="AA201" s="103">
        <f t="shared" si="34"/>
        <v>0</v>
      </c>
      <c r="AB201" s="103">
        <f t="shared" si="34"/>
        <v>0</v>
      </c>
      <c r="AC201" s="103">
        <f t="shared" si="34"/>
        <v>0</v>
      </c>
      <c r="AD201" s="103">
        <f>SUM(AD198:AD200)</f>
        <v>0</v>
      </c>
      <c r="AE201" s="39"/>
      <c r="AF201" s="36"/>
    </row>
    <row r="202" spans="1:32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39"/>
      <c r="AF202" s="36"/>
    </row>
    <row r="203" spans="1:32" s="11" customFormat="1" x14ac:dyDescent="0.25">
      <c r="A203" s="5">
        <v>136</v>
      </c>
      <c r="B203" s="32" t="s">
        <v>104</v>
      </c>
      <c r="C203" s="12">
        <f>SUM(D203:AD203)</f>
        <v>44</v>
      </c>
      <c r="D203" s="96">
        <v>6</v>
      </c>
      <c r="E203" s="96">
        <v>1</v>
      </c>
      <c r="F203" s="96">
        <v>9</v>
      </c>
      <c r="G203" s="96">
        <v>8</v>
      </c>
      <c r="H203" s="96">
        <v>0</v>
      </c>
      <c r="I203" s="96">
        <v>0</v>
      </c>
      <c r="J203" s="96">
        <v>2</v>
      </c>
      <c r="K203" s="96">
        <v>3</v>
      </c>
      <c r="L203" s="96">
        <v>0</v>
      </c>
      <c r="M203" s="96">
        <v>0</v>
      </c>
      <c r="N203" s="96">
        <v>0</v>
      </c>
      <c r="O203" s="96">
        <v>0</v>
      </c>
      <c r="P203" s="96">
        <v>0</v>
      </c>
      <c r="Q203" s="96">
        <v>0</v>
      </c>
      <c r="R203" s="96">
        <v>0</v>
      </c>
      <c r="S203" s="96">
        <v>0</v>
      </c>
      <c r="T203" s="96">
        <v>0</v>
      </c>
      <c r="U203" s="96">
        <v>0</v>
      </c>
      <c r="V203" s="96">
        <v>1</v>
      </c>
      <c r="W203" s="12">
        <v>0</v>
      </c>
      <c r="X203" s="96">
        <v>0</v>
      </c>
      <c r="Y203" s="96">
        <v>14</v>
      </c>
      <c r="Z203" s="12">
        <v>0</v>
      </c>
      <c r="AA203" s="96">
        <v>0</v>
      </c>
      <c r="AB203" s="96">
        <v>0</v>
      </c>
      <c r="AC203" s="96">
        <v>0</v>
      </c>
      <c r="AD203" s="96">
        <v>0</v>
      </c>
      <c r="AE203" s="39"/>
      <c r="AF203" s="36"/>
    </row>
    <row r="204" spans="1:32" s="11" customFormat="1" ht="24.75" customHeight="1" x14ac:dyDescent="0.25">
      <c r="A204" s="5">
        <v>137</v>
      </c>
      <c r="B204" s="32" t="s">
        <v>105</v>
      </c>
      <c r="C204" s="12">
        <f>SUM(D204:AD204)</f>
        <v>10</v>
      </c>
      <c r="D204" s="96">
        <v>2</v>
      </c>
      <c r="E204" s="96">
        <v>0</v>
      </c>
      <c r="F204" s="96">
        <v>0</v>
      </c>
      <c r="G204" s="96">
        <v>4</v>
      </c>
      <c r="H204" s="96">
        <v>0</v>
      </c>
      <c r="I204" s="96">
        <v>1</v>
      </c>
      <c r="J204" s="96">
        <v>1</v>
      </c>
      <c r="K204" s="96">
        <v>2</v>
      </c>
      <c r="L204" s="96">
        <v>0</v>
      </c>
      <c r="M204" s="96">
        <v>0</v>
      </c>
      <c r="N204" s="96">
        <v>0</v>
      </c>
      <c r="O204" s="96">
        <v>0</v>
      </c>
      <c r="P204" s="96">
        <v>0</v>
      </c>
      <c r="Q204" s="96">
        <v>0</v>
      </c>
      <c r="R204" s="96">
        <v>0</v>
      </c>
      <c r="S204" s="96">
        <v>0</v>
      </c>
      <c r="T204" s="96">
        <v>0</v>
      </c>
      <c r="U204" s="96">
        <v>0</v>
      </c>
      <c r="V204" s="96">
        <v>0</v>
      </c>
      <c r="W204" s="12">
        <v>0</v>
      </c>
      <c r="X204" s="96">
        <v>0</v>
      </c>
      <c r="Y204" s="96">
        <v>0</v>
      </c>
      <c r="Z204" s="12">
        <v>0</v>
      </c>
      <c r="AA204" s="96">
        <v>0</v>
      </c>
      <c r="AB204" s="96">
        <v>0</v>
      </c>
      <c r="AC204" s="96">
        <v>0</v>
      </c>
      <c r="AD204" s="96">
        <v>0</v>
      </c>
      <c r="AE204" s="39"/>
      <c r="AF204" s="36"/>
    </row>
    <row r="205" spans="1:32" s="11" customFormat="1" ht="33" customHeight="1" x14ac:dyDescent="0.25">
      <c r="A205" s="5">
        <v>138</v>
      </c>
      <c r="B205" s="32" t="s">
        <v>106</v>
      </c>
      <c r="C205" s="12">
        <f>SUM(D205:AD205)</f>
        <v>48</v>
      </c>
      <c r="D205" s="96">
        <v>15</v>
      </c>
      <c r="E205" s="96">
        <v>0</v>
      </c>
      <c r="F205" s="96">
        <v>1</v>
      </c>
      <c r="G205" s="96">
        <v>12</v>
      </c>
      <c r="H205" s="96">
        <v>6</v>
      </c>
      <c r="I205" s="96">
        <v>3</v>
      </c>
      <c r="J205" s="96">
        <v>2</v>
      </c>
      <c r="K205" s="96">
        <v>0</v>
      </c>
      <c r="L205" s="96">
        <v>0</v>
      </c>
      <c r="M205" s="96">
        <v>0</v>
      </c>
      <c r="N205" s="96">
        <v>0</v>
      </c>
      <c r="O205" s="96">
        <v>1</v>
      </c>
      <c r="P205" s="96">
        <v>0</v>
      </c>
      <c r="Q205" s="96">
        <v>0</v>
      </c>
      <c r="R205" s="96">
        <v>1</v>
      </c>
      <c r="S205" s="96">
        <v>0</v>
      </c>
      <c r="T205" s="96">
        <v>0</v>
      </c>
      <c r="U205" s="96">
        <v>0</v>
      </c>
      <c r="V205" s="96">
        <v>0</v>
      </c>
      <c r="W205" s="12">
        <v>0</v>
      </c>
      <c r="X205" s="96">
        <v>0</v>
      </c>
      <c r="Y205" s="96">
        <v>5</v>
      </c>
      <c r="Z205" s="12">
        <v>1</v>
      </c>
      <c r="AA205" s="96">
        <v>0</v>
      </c>
      <c r="AB205" s="96">
        <v>1</v>
      </c>
      <c r="AC205" s="96">
        <v>0</v>
      </c>
      <c r="AD205" s="96">
        <v>0</v>
      </c>
      <c r="AE205" s="39"/>
      <c r="AF205" s="36"/>
    </row>
    <row r="206" spans="1:32" s="11" customFormat="1" x14ac:dyDescent="0.25">
      <c r="A206" s="26">
        <v>3</v>
      </c>
      <c r="B206" s="7" t="s">
        <v>25</v>
      </c>
      <c r="C206" s="15">
        <f>SUM(C203:C205)</f>
        <v>102</v>
      </c>
      <c r="D206" s="97">
        <f t="shared" ref="D206:AC206" si="35">SUM(D203:D205)</f>
        <v>23</v>
      </c>
      <c r="E206" s="97">
        <f t="shared" si="35"/>
        <v>1</v>
      </c>
      <c r="F206" s="97">
        <f t="shared" si="35"/>
        <v>10</v>
      </c>
      <c r="G206" s="97">
        <f t="shared" si="35"/>
        <v>24</v>
      </c>
      <c r="H206" s="97">
        <f t="shared" si="35"/>
        <v>6</v>
      </c>
      <c r="I206" s="97">
        <f t="shared" si="35"/>
        <v>4</v>
      </c>
      <c r="J206" s="97">
        <f t="shared" si="35"/>
        <v>5</v>
      </c>
      <c r="K206" s="97">
        <f t="shared" si="35"/>
        <v>5</v>
      </c>
      <c r="L206" s="97">
        <f t="shared" si="35"/>
        <v>0</v>
      </c>
      <c r="M206" s="97">
        <f t="shared" si="35"/>
        <v>0</v>
      </c>
      <c r="N206" s="97">
        <f t="shared" si="35"/>
        <v>0</v>
      </c>
      <c r="O206" s="97">
        <f t="shared" si="35"/>
        <v>1</v>
      </c>
      <c r="P206" s="97">
        <f t="shared" si="35"/>
        <v>0</v>
      </c>
      <c r="Q206" s="97">
        <f t="shared" si="35"/>
        <v>0</v>
      </c>
      <c r="R206" s="97">
        <f t="shared" si="35"/>
        <v>1</v>
      </c>
      <c r="S206" s="97">
        <f t="shared" si="35"/>
        <v>0</v>
      </c>
      <c r="T206" s="97">
        <f t="shared" si="35"/>
        <v>0</v>
      </c>
      <c r="U206" s="97">
        <f>SUM(U203:U205)</f>
        <v>0</v>
      </c>
      <c r="V206" s="97">
        <f t="shared" si="35"/>
        <v>1</v>
      </c>
      <c r="W206" s="15">
        <f>SUM(W203:W205)</f>
        <v>0</v>
      </c>
      <c r="X206" s="97">
        <f>SUM(X203:X205)</f>
        <v>0</v>
      </c>
      <c r="Y206" s="97">
        <f t="shared" si="35"/>
        <v>19</v>
      </c>
      <c r="Z206" s="15">
        <f t="shared" si="35"/>
        <v>1</v>
      </c>
      <c r="AA206" s="97">
        <f t="shared" si="35"/>
        <v>0</v>
      </c>
      <c r="AB206" s="97">
        <f t="shared" si="35"/>
        <v>1</v>
      </c>
      <c r="AC206" s="97">
        <f t="shared" si="35"/>
        <v>0</v>
      </c>
      <c r="AD206" s="97">
        <f>SUM(AD203:AD205)</f>
        <v>0</v>
      </c>
      <c r="AE206" s="39"/>
      <c r="AF206" s="36"/>
    </row>
    <row r="207" spans="1:32" s="11" customFormat="1" x14ac:dyDescent="0.25">
      <c r="A207" s="139"/>
      <c r="B207" s="7" t="s">
        <v>26</v>
      </c>
      <c r="C207" s="21">
        <f>C206+C201+C196+C192+C186+C183+C178+C173</f>
        <v>530</v>
      </c>
      <c r="D207" s="103">
        <f>D206+D201+D196+D192+D186+D183+D178+D173</f>
        <v>368</v>
      </c>
      <c r="E207" s="103">
        <f t="shared" ref="E207:AC207" si="36">E206+E201+E196+E192+E186+E183+E178+E173</f>
        <v>18</v>
      </c>
      <c r="F207" s="103">
        <f t="shared" si="36"/>
        <v>28</v>
      </c>
      <c r="G207" s="103">
        <f t="shared" si="36"/>
        <v>41</v>
      </c>
      <c r="H207" s="103">
        <f t="shared" si="36"/>
        <v>6</v>
      </c>
      <c r="I207" s="103">
        <f t="shared" si="36"/>
        <v>19</v>
      </c>
      <c r="J207" s="103">
        <f t="shared" si="36"/>
        <v>5</v>
      </c>
      <c r="K207" s="103">
        <f t="shared" si="36"/>
        <v>20</v>
      </c>
      <c r="L207" s="103">
        <f t="shared" si="36"/>
        <v>0</v>
      </c>
      <c r="M207" s="103">
        <f t="shared" si="36"/>
        <v>0</v>
      </c>
      <c r="N207" s="103">
        <f t="shared" si="36"/>
        <v>0</v>
      </c>
      <c r="O207" s="103">
        <f t="shared" si="36"/>
        <v>1</v>
      </c>
      <c r="P207" s="103">
        <f t="shared" si="36"/>
        <v>0</v>
      </c>
      <c r="Q207" s="103">
        <f t="shared" si="36"/>
        <v>0</v>
      </c>
      <c r="R207" s="103">
        <f t="shared" si="36"/>
        <v>1</v>
      </c>
      <c r="S207" s="103">
        <f t="shared" si="36"/>
        <v>0</v>
      </c>
      <c r="T207" s="103">
        <f t="shared" si="36"/>
        <v>0</v>
      </c>
      <c r="U207" s="103">
        <f>U206+U201+U196+U192+U186+U183+U178+U173</f>
        <v>0</v>
      </c>
      <c r="V207" s="103">
        <f t="shared" si="36"/>
        <v>2</v>
      </c>
      <c r="W207" s="21">
        <f>W206+W201+W196+W192+W186+W183+W178+W173</f>
        <v>0</v>
      </c>
      <c r="X207" s="103">
        <f>X206+X201+X196+X192+X186+X183+X178+X173</f>
        <v>0</v>
      </c>
      <c r="Y207" s="103">
        <f t="shared" si="36"/>
        <v>19</v>
      </c>
      <c r="Z207" s="21">
        <f t="shared" si="36"/>
        <v>1</v>
      </c>
      <c r="AA207" s="103">
        <f t="shared" si="36"/>
        <v>0</v>
      </c>
      <c r="AB207" s="103">
        <f t="shared" si="36"/>
        <v>1</v>
      </c>
      <c r="AC207" s="103">
        <f t="shared" si="36"/>
        <v>0</v>
      </c>
      <c r="AD207" s="103">
        <f>AD206+AD201+AD196+AD192+AD186+AD183+AD178+AD173</f>
        <v>0</v>
      </c>
      <c r="AE207" s="39"/>
      <c r="AF207" s="36"/>
    </row>
    <row r="208" spans="1:32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39"/>
      <c r="AF208" s="36"/>
    </row>
    <row r="209" spans="1:32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39"/>
      <c r="AF209" s="36"/>
    </row>
    <row r="210" spans="1:32" s="11" customFormat="1" ht="75" customHeight="1" x14ac:dyDescent="0.25">
      <c r="A210" s="5">
        <v>139</v>
      </c>
      <c r="B210" s="22" t="s">
        <v>188</v>
      </c>
      <c r="C210" s="12">
        <f t="shared" ref="C210:C216" si="37">SUM(D210:AD210)</f>
        <v>6</v>
      </c>
      <c r="D210" s="96">
        <v>0</v>
      </c>
      <c r="E210" s="96">
        <v>0</v>
      </c>
      <c r="F210" s="96">
        <v>0</v>
      </c>
      <c r="G210" s="96">
        <v>0</v>
      </c>
      <c r="H210" s="96">
        <v>0</v>
      </c>
      <c r="I210" s="96">
        <v>1</v>
      </c>
      <c r="J210" s="96">
        <v>0</v>
      </c>
      <c r="K210" s="96">
        <v>0</v>
      </c>
      <c r="L210" s="101" t="s">
        <v>13</v>
      </c>
      <c r="M210" s="101" t="s">
        <v>13</v>
      </c>
      <c r="N210" s="96">
        <v>0</v>
      </c>
      <c r="O210" s="96">
        <v>2</v>
      </c>
      <c r="P210" s="101" t="s">
        <v>13</v>
      </c>
      <c r="Q210" s="101" t="s">
        <v>13</v>
      </c>
      <c r="R210" s="96">
        <v>0</v>
      </c>
      <c r="S210" s="96">
        <v>1</v>
      </c>
      <c r="T210" s="96">
        <v>0</v>
      </c>
      <c r="U210" s="101" t="s">
        <v>13</v>
      </c>
      <c r="V210" s="96">
        <v>0</v>
      </c>
      <c r="W210" s="1" t="s">
        <v>13</v>
      </c>
      <c r="X210" s="101" t="s">
        <v>13</v>
      </c>
      <c r="Y210" s="96">
        <v>2</v>
      </c>
      <c r="Z210" s="12">
        <v>0</v>
      </c>
      <c r="AA210" s="96">
        <v>0</v>
      </c>
      <c r="AB210" s="96">
        <v>0</v>
      </c>
      <c r="AC210" s="96">
        <v>0</v>
      </c>
      <c r="AD210" s="101" t="s">
        <v>13</v>
      </c>
      <c r="AE210" s="39"/>
      <c r="AF210" s="36"/>
    </row>
    <row r="211" spans="1:32" s="11" customFormat="1" ht="103.5" customHeight="1" x14ac:dyDescent="0.25">
      <c r="A211" s="5">
        <v>140</v>
      </c>
      <c r="B211" s="22" t="s">
        <v>131</v>
      </c>
      <c r="C211" s="12">
        <f t="shared" si="37"/>
        <v>0</v>
      </c>
      <c r="D211" s="96">
        <v>0</v>
      </c>
      <c r="E211" s="96">
        <v>0</v>
      </c>
      <c r="F211" s="96">
        <v>0</v>
      </c>
      <c r="G211" s="96">
        <v>0</v>
      </c>
      <c r="H211" s="96">
        <v>0</v>
      </c>
      <c r="I211" s="96">
        <v>0</v>
      </c>
      <c r="J211" s="96">
        <v>0</v>
      </c>
      <c r="K211" s="96">
        <v>0</v>
      </c>
      <c r="L211" s="101" t="s">
        <v>13</v>
      </c>
      <c r="M211" s="101" t="s">
        <v>13</v>
      </c>
      <c r="N211" s="96">
        <v>0</v>
      </c>
      <c r="O211" s="96">
        <v>0</v>
      </c>
      <c r="P211" s="101" t="s">
        <v>13</v>
      </c>
      <c r="Q211" s="101" t="s">
        <v>13</v>
      </c>
      <c r="R211" s="96">
        <v>0</v>
      </c>
      <c r="S211" s="96">
        <v>0</v>
      </c>
      <c r="T211" s="96">
        <v>0</v>
      </c>
      <c r="U211" s="101" t="s">
        <v>13</v>
      </c>
      <c r="V211" s="96">
        <v>0</v>
      </c>
      <c r="W211" s="1" t="s">
        <v>13</v>
      </c>
      <c r="X211" s="101" t="s">
        <v>13</v>
      </c>
      <c r="Y211" s="96">
        <v>0</v>
      </c>
      <c r="Z211" s="12">
        <v>0</v>
      </c>
      <c r="AA211" s="96">
        <v>0</v>
      </c>
      <c r="AB211" s="96">
        <v>0</v>
      </c>
      <c r="AC211" s="96">
        <v>0</v>
      </c>
      <c r="AD211" s="101" t="s">
        <v>13</v>
      </c>
      <c r="AE211" s="39"/>
      <c r="AF211" s="36"/>
    </row>
    <row r="212" spans="1:32" s="11" customFormat="1" ht="51.75" customHeight="1" x14ac:dyDescent="0.25">
      <c r="A212" s="5">
        <v>141</v>
      </c>
      <c r="B212" s="78" t="s">
        <v>132</v>
      </c>
      <c r="C212" s="12">
        <f t="shared" si="37"/>
        <v>9</v>
      </c>
      <c r="D212" s="96">
        <v>0</v>
      </c>
      <c r="E212" s="96">
        <v>0</v>
      </c>
      <c r="F212" s="96">
        <v>0</v>
      </c>
      <c r="G212" s="96">
        <v>0</v>
      </c>
      <c r="H212" s="96">
        <v>0</v>
      </c>
      <c r="I212" s="96">
        <v>1</v>
      </c>
      <c r="J212" s="96">
        <v>4</v>
      </c>
      <c r="K212" s="96">
        <v>0</v>
      </c>
      <c r="L212" s="101" t="s">
        <v>13</v>
      </c>
      <c r="M212" s="101" t="s">
        <v>13</v>
      </c>
      <c r="N212" s="96">
        <v>0</v>
      </c>
      <c r="O212" s="96">
        <v>2</v>
      </c>
      <c r="P212" s="101" t="s">
        <v>13</v>
      </c>
      <c r="Q212" s="101" t="s">
        <v>13</v>
      </c>
      <c r="R212" s="96">
        <v>0</v>
      </c>
      <c r="S212" s="96">
        <v>1</v>
      </c>
      <c r="T212" s="96">
        <v>0</v>
      </c>
      <c r="U212" s="101" t="s">
        <v>13</v>
      </c>
      <c r="V212" s="96">
        <v>0</v>
      </c>
      <c r="W212" s="1" t="s">
        <v>13</v>
      </c>
      <c r="X212" s="101" t="s">
        <v>13</v>
      </c>
      <c r="Y212" s="96">
        <v>0</v>
      </c>
      <c r="Z212" s="12">
        <v>0</v>
      </c>
      <c r="AA212" s="96">
        <v>1</v>
      </c>
      <c r="AB212" s="96">
        <v>0</v>
      </c>
      <c r="AC212" s="96">
        <v>0</v>
      </c>
      <c r="AD212" s="101" t="s">
        <v>13</v>
      </c>
      <c r="AE212" s="39"/>
      <c r="AF212" s="36"/>
    </row>
    <row r="213" spans="1:32" s="11" customFormat="1" ht="38.25" customHeight="1" x14ac:dyDescent="0.25">
      <c r="A213" s="5">
        <v>142</v>
      </c>
      <c r="B213" s="78" t="s">
        <v>127</v>
      </c>
      <c r="C213" s="12">
        <f t="shared" si="37"/>
        <v>5</v>
      </c>
      <c r="D213" s="96">
        <v>0</v>
      </c>
      <c r="E213" s="96">
        <v>0</v>
      </c>
      <c r="F213" s="96">
        <v>0</v>
      </c>
      <c r="G213" s="96">
        <v>0</v>
      </c>
      <c r="H213" s="96">
        <v>0</v>
      </c>
      <c r="I213" s="96">
        <v>1</v>
      </c>
      <c r="J213" s="96">
        <v>3</v>
      </c>
      <c r="K213" s="96">
        <v>0</v>
      </c>
      <c r="L213" s="101" t="s">
        <v>13</v>
      </c>
      <c r="M213" s="101" t="s">
        <v>13</v>
      </c>
      <c r="N213" s="96">
        <v>0</v>
      </c>
      <c r="O213" s="96">
        <v>1</v>
      </c>
      <c r="P213" s="101" t="s">
        <v>13</v>
      </c>
      <c r="Q213" s="101" t="s">
        <v>13</v>
      </c>
      <c r="R213" s="96">
        <v>0</v>
      </c>
      <c r="S213" s="96">
        <v>0</v>
      </c>
      <c r="T213" s="96">
        <v>0</v>
      </c>
      <c r="U213" s="101" t="s">
        <v>13</v>
      </c>
      <c r="V213" s="96">
        <v>0</v>
      </c>
      <c r="W213" s="1" t="s">
        <v>13</v>
      </c>
      <c r="X213" s="101" t="s">
        <v>13</v>
      </c>
      <c r="Y213" s="96">
        <v>0</v>
      </c>
      <c r="Z213" s="12">
        <v>0</v>
      </c>
      <c r="AA213" s="96">
        <v>0</v>
      </c>
      <c r="AB213" s="96">
        <v>0</v>
      </c>
      <c r="AC213" s="96">
        <v>0</v>
      </c>
      <c r="AD213" s="101" t="s">
        <v>13</v>
      </c>
      <c r="AE213" s="39"/>
      <c r="AF213" s="36"/>
    </row>
    <row r="214" spans="1:32" s="11" customFormat="1" ht="92.25" customHeight="1" x14ac:dyDescent="0.25">
      <c r="A214" s="5">
        <v>143</v>
      </c>
      <c r="B214" s="78" t="s">
        <v>128</v>
      </c>
      <c r="C214" s="12">
        <f t="shared" si="37"/>
        <v>2</v>
      </c>
      <c r="D214" s="96">
        <v>0</v>
      </c>
      <c r="E214" s="96">
        <v>0</v>
      </c>
      <c r="F214" s="96">
        <v>0</v>
      </c>
      <c r="G214" s="96">
        <v>0</v>
      </c>
      <c r="H214" s="96">
        <v>0</v>
      </c>
      <c r="I214" s="96">
        <v>0</v>
      </c>
      <c r="J214" s="96">
        <v>0</v>
      </c>
      <c r="K214" s="96">
        <v>0</v>
      </c>
      <c r="L214" s="101" t="s">
        <v>13</v>
      </c>
      <c r="M214" s="101" t="s">
        <v>13</v>
      </c>
      <c r="N214" s="96">
        <v>0</v>
      </c>
      <c r="O214" s="96">
        <v>2</v>
      </c>
      <c r="P214" s="101" t="s">
        <v>13</v>
      </c>
      <c r="Q214" s="101" t="s">
        <v>13</v>
      </c>
      <c r="R214" s="96">
        <v>0</v>
      </c>
      <c r="S214" s="96">
        <v>0</v>
      </c>
      <c r="T214" s="96">
        <v>0</v>
      </c>
      <c r="U214" s="101" t="s">
        <v>13</v>
      </c>
      <c r="V214" s="96">
        <v>0</v>
      </c>
      <c r="W214" s="1" t="s">
        <v>13</v>
      </c>
      <c r="X214" s="101" t="s">
        <v>13</v>
      </c>
      <c r="Y214" s="96">
        <v>0</v>
      </c>
      <c r="Z214" s="12">
        <v>0</v>
      </c>
      <c r="AA214" s="96">
        <v>0</v>
      </c>
      <c r="AB214" s="96">
        <v>0</v>
      </c>
      <c r="AC214" s="96">
        <v>0</v>
      </c>
      <c r="AD214" s="101" t="s">
        <v>13</v>
      </c>
      <c r="AE214" s="39"/>
      <c r="AF214" s="36"/>
    </row>
    <row r="215" spans="1:32" s="11" customFormat="1" ht="95.25" customHeight="1" x14ac:dyDescent="0.25">
      <c r="A215" s="5">
        <v>144</v>
      </c>
      <c r="B215" s="78" t="s">
        <v>129</v>
      </c>
      <c r="C215" s="12">
        <f t="shared" si="37"/>
        <v>3</v>
      </c>
      <c r="D215" s="96">
        <v>0</v>
      </c>
      <c r="E215" s="96">
        <v>0</v>
      </c>
      <c r="F215" s="96">
        <v>0</v>
      </c>
      <c r="G215" s="96">
        <v>0</v>
      </c>
      <c r="H215" s="96">
        <v>0</v>
      </c>
      <c r="I215" s="96">
        <v>0</v>
      </c>
      <c r="J215" s="96">
        <v>3</v>
      </c>
      <c r="K215" s="96">
        <v>0</v>
      </c>
      <c r="L215" s="101" t="s">
        <v>13</v>
      </c>
      <c r="M215" s="101" t="s">
        <v>13</v>
      </c>
      <c r="N215" s="96">
        <v>0</v>
      </c>
      <c r="O215" s="96">
        <v>0</v>
      </c>
      <c r="P215" s="101" t="s">
        <v>13</v>
      </c>
      <c r="Q215" s="101" t="s">
        <v>13</v>
      </c>
      <c r="R215" s="96">
        <v>0</v>
      </c>
      <c r="S215" s="96">
        <v>0</v>
      </c>
      <c r="T215" s="96">
        <v>0</v>
      </c>
      <c r="U215" s="101" t="s">
        <v>13</v>
      </c>
      <c r="V215" s="96">
        <v>0</v>
      </c>
      <c r="W215" s="1" t="s">
        <v>13</v>
      </c>
      <c r="X215" s="101" t="s">
        <v>13</v>
      </c>
      <c r="Y215" s="96">
        <v>0</v>
      </c>
      <c r="Z215" s="12">
        <v>0</v>
      </c>
      <c r="AA215" s="96">
        <v>0</v>
      </c>
      <c r="AB215" s="96">
        <v>0</v>
      </c>
      <c r="AC215" s="96">
        <v>0</v>
      </c>
      <c r="AD215" s="101" t="s">
        <v>13</v>
      </c>
      <c r="AE215" s="39"/>
      <c r="AF215" s="36"/>
    </row>
    <row r="216" spans="1:32" s="11" customFormat="1" x14ac:dyDescent="0.25">
      <c r="A216" s="5">
        <v>145</v>
      </c>
      <c r="B216" s="22" t="s">
        <v>130</v>
      </c>
      <c r="C216" s="12">
        <f t="shared" si="37"/>
        <v>4</v>
      </c>
      <c r="D216" s="96">
        <v>0</v>
      </c>
      <c r="E216" s="96">
        <v>0</v>
      </c>
      <c r="F216" s="96">
        <v>0</v>
      </c>
      <c r="G216" s="96">
        <v>0</v>
      </c>
      <c r="H216" s="96">
        <v>0</v>
      </c>
      <c r="I216" s="96">
        <v>2</v>
      </c>
      <c r="J216" s="96">
        <v>0</v>
      </c>
      <c r="K216" s="96">
        <v>0</v>
      </c>
      <c r="L216" s="101" t="s">
        <v>13</v>
      </c>
      <c r="M216" s="101" t="s">
        <v>13</v>
      </c>
      <c r="N216" s="96">
        <v>0</v>
      </c>
      <c r="O216" s="96">
        <v>1</v>
      </c>
      <c r="P216" s="101" t="s">
        <v>13</v>
      </c>
      <c r="Q216" s="101" t="s">
        <v>13</v>
      </c>
      <c r="R216" s="96">
        <v>0</v>
      </c>
      <c r="S216" s="96">
        <v>0</v>
      </c>
      <c r="T216" s="96">
        <v>0</v>
      </c>
      <c r="U216" s="101" t="s">
        <v>13</v>
      </c>
      <c r="V216" s="96">
        <v>1</v>
      </c>
      <c r="W216" s="1" t="s">
        <v>13</v>
      </c>
      <c r="X216" s="101" t="s">
        <v>13</v>
      </c>
      <c r="Y216" s="96">
        <v>0</v>
      </c>
      <c r="Z216" s="12">
        <v>0</v>
      </c>
      <c r="AA216" s="96">
        <v>0</v>
      </c>
      <c r="AB216" s="96">
        <v>0</v>
      </c>
      <c r="AC216" s="96">
        <v>0</v>
      </c>
      <c r="AD216" s="101" t="s">
        <v>13</v>
      </c>
      <c r="AE216" s="39"/>
      <c r="AF216" s="36"/>
    </row>
    <row r="217" spans="1:32" s="11" customFormat="1" x14ac:dyDescent="0.25">
      <c r="A217" s="26">
        <v>7</v>
      </c>
      <c r="B217" s="7" t="s">
        <v>25</v>
      </c>
      <c r="C217" s="15">
        <f>SUM(C210:C216)</f>
        <v>29</v>
      </c>
      <c r="D217" s="97">
        <f t="shared" ref="D217:AC217" si="38">SUM(D210:D216)</f>
        <v>0</v>
      </c>
      <c r="E217" s="97">
        <f t="shared" si="38"/>
        <v>0</v>
      </c>
      <c r="F217" s="97">
        <f t="shared" si="38"/>
        <v>0</v>
      </c>
      <c r="G217" s="97">
        <f t="shared" si="38"/>
        <v>0</v>
      </c>
      <c r="H217" s="97">
        <f t="shared" si="38"/>
        <v>0</v>
      </c>
      <c r="I217" s="97">
        <f t="shared" si="38"/>
        <v>5</v>
      </c>
      <c r="J217" s="97">
        <f t="shared" si="38"/>
        <v>10</v>
      </c>
      <c r="K217" s="97">
        <f t="shared" si="38"/>
        <v>0</v>
      </c>
      <c r="L217" s="97">
        <f t="shared" si="38"/>
        <v>0</v>
      </c>
      <c r="M217" s="97">
        <f t="shared" si="38"/>
        <v>0</v>
      </c>
      <c r="N217" s="97">
        <f t="shared" si="38"/>
        <v>0</v>
      </c>
      <c r="O217" s="97">
        <f t="shared" si="38"/>
        <v>8</v>
      </c>
      <c r="P217" s="97">
        <f t="shared" si="38"/>
        <v>0</v>
      </c>
      <c r="Q217" s="97">
        <f t="shared" si="38"/>
        <v>0</v>
      </c>
      <c r="R217" s="97">
        <f t="shared" si="38"/>
        <v>0</v>
      </c>
      <c r="S217" s="97">
        <f t="shared" si="38"/>
        <v>2</v>
      </c>
      <c r="T217" s="97">
        <f t="shared" si="38"/>
        <v>0</v>
      </c>
      <c r="U217" s="97">
        <f>SUM(U210:U216)</f>
        <v>0</v>
      </c>
      <c r="V217" s="97">
        <f t="shared" si="38"/>
        <v>1</v>
      </c>
      <c r="W217" s="15">
        <f>SUM(W210:W216)</f>
        <v>0</v>
      </c>
      <c r="X217" s="97">
        <f>SUM(X210:X216)</f>
        <v>0</v>
      </c>
      <c r="Y217" s="97">
        <f t="shared" si="38"/>
        <v>2</v>
      </c>
      <c r="Z217" s="15">
        <f t="shared" si="38"/>
        <v>0</v>
      </c>
      <c r="AA217" s="97">
        <f t="shared" si="38"/>
        <v>1</v>
      </c>
      <c r="AB217" s="97">
        <f t="shared" si="38"/>
        <v>0</v>
      </c>
      <c r="AC217" s="97">
        <f t="shared" si="38"/>
        <v>0</v>
      </c>
      <c r="AD217" s="97">
        <f>SUM(AD210:AD216)</f>
        <v>0</v>
      </c>
      <c r="AE217" s="39"/>
      <c r="AF217" s="36"/>
    </row>
    <row r="218" spans="1:32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39"/>
      <c r="AF218" s="36"/>
    </row>
    <row r="219" spans="1:32" s="11" customFormat="1" ht="35.25" customHeight="1" x14ac:dyDescent="0.25">
      <c r="A219" s="5">
        <v>146</v>
      </c>
      <c r="B219" s="19" t="s">
        <v>125</v>
      </c>
      <c r="C219" s="12">
        <f>SUM(D219:AD219)</f>
        <v>0</v>
      </c>
      <c r="D219" s="96">
        <v>0</v>
      </c>
      <c r="E219" s="101" t="s">
        <v>13</v>
      </c>
      <c r="F219" s="101" t="s">
        <v>13</v>
      </c>
      <c r="G219" s="101" t="s">
        <v>13</v>
      </c>
      <c r="H219" s="98">
        <v>0</v>
      </c>
      <c r="I219" s="101" t="s">
        <v>13</v>
      </c>
      <c r="J219" s="101" t="s">
        <v>13</v>
      </c>
      <c r="K219" s="101" t="s">
        <v>13</v>
      </c>
      <c r="L219" s="101" t="s">
        <v>13</v>
      </c>
      <c r="M219" s="101" t="s">
        <v>13</v>
      </c>
      <c r="N219" s="101" t="s">
        <v>13</v>
      </c>
      <c r="O219" s="101" t="s">
        <v>13</v>
      </c>
      <c r="P219" s="101" t="s">
        <v>13</v>
      </c>
      <c r="Q219" s="101" t="s">
        <v>13</v>
      </c>
      <c r="R219" s="101" t="s">
        <v>13</v>
      </c>
      <c r="S219" s="101" t="s">
        <v>13</v>
      </c>
      <c r="T219" s="101" t="s">
        <v>13</v>
      </c>
      <c r="U219" s="101" t="s">
        <v>13</v>
      </c>
      <c r="V219" s="101" t="s">
        <v>13</v>
      </c>
      <c r="W219" s="1" t="s">
        <v>13</v>
      </c>
      <c r="X219" s="101" t="s">
        <v>13</v>
      </c>
      <c r="Y219" s="101" t="s">
        <v>13</v>
      </c>
      <c r="Z219" s="1" t="s">
        <v>13</v>
      </c>
      <c r="AA219" s="101" t="s">
        <v>13</v>
      </c>
      <c r="AB219" s="101" t="s">
        <v>13</v>
      </c>
      <c r="AC219" s="101" t="s">
        <v>13</v>
      </c>
      <c r="AD219" s="101" t="s">
        <v>13</v>
      </c>
      <c r="AE219" s="39"/>
      <c r="AF219" s="36"/>
    </row>
    <row r="220" spans="1:32" s="11" customFormat="1" ht="55.5" customHeight="1" x14ac:dyDescent="0.25">
      <c r="A220" s="5">
        <v>147</v>
      </c>
      <c r="B220" s="19" t="s">
        <v>155</v>
      </c>
      <c r="C220" s="12">
        <f>SUM(D220:AD220)</f>
        <v>0</v>
      </c>
      <c r="D220" s="96">
        <v>0</v>
      </c>
      <c r="E220" s="101" t="s">
        <v>13</v>
      </c>
      <c r="F220" s="101" t="s">
        <v>13</v>
      </c>
      <c r="G220" s="101" t="s">
        <v>13</v>
      </c>
      <c r="H220" s="98">
        <v>0</v>
      </c>
      <c r="I220" s="101" t="s">
        <v>13</v>
      </c>
      <c r="J220" s="101" t="s">
        <v>13</v>
      </c>
      <c r="K220" s="101" t="s">
        <v>13</v>
      </c>
      <c r="L220" s="101" t="s">
        <v>13</v>
      </c>
      <c r="M220" s="101" t="s">
        <v>13</v>
      </c>
      <c r="N220" s="101" t="s">
        <v>13</v>
      </c>
      <c r="O220" s="101" t="s">
        <v>13</v>
      </c>
      <c r="P220" s="101" t="s">
        <v>13</v>
      </c>
      <c r="Q220" s="101" t="s">
        <v>13</v>
      </c>
      <c r="R220" s="101" t="s">
        <v>13</v>
      </c>
      <c r="S220" s="101" t="s">
        <v>13</v>
      </c>
      <c r="T220" s="101" t="s">
        <v>13</v>
      </c>
      <c r="U220" s="101" t="s">
        <v>13</v>
      </c>
      <c r="V220" s="101" t="s">
        <v>13</v>
      </c>
      <c r="W220" s="1" t="s">
        <v>13</v>
      </c>
      <c r="X220" s="101" t="s">
        <v>13</v>
      </c>
      <c r="Y220" s="101" t="s">
        <v>13</v>
      </c>
      <c r="Z220" s="1" t="s">
        <v>13</v>
      </c>
      <c r="AA220" s="101" t="s">
        <v>13</v>
      </c>
      <c r="AB220" s="101" t="s">
        <v>13</v>
      </c>
      <c r="AC220" s="101" t="s">
        <v>13</v>
      </c>
      <c r="AD220" s="101" t="s">
        <v>13</v>
      </c>
      <c r="AE220" s="39"/>
      <c r="AF220" s="36"/>
    </row>
    <row r="221" spans="1:32" s="11" customFormat="1" ht="51.75" customHeight="1" x14ac:dyDescent="0.25">
      <c r="A221" s="5">
        <v>148</v>
      </c>
      <c r="B221" s="19" t="s">
        <v>154</v>
      </c>
      <c r="C221" s="12">
        <f>SUM(D221:AD221)</f>
        <v>0</v>
      </c>
      <c r="D221" s="96">
        <v>0</v>
      </c>
      <c r="E221" s="101" t="s">
        <v>13</v>
      </c>
      <c r="F221" s="101" t="s">
        <v>13</v>
      </c>
      <c r="G221" s="101" t="s">
        <v>13</v>
      </c>
      <c r="H221" s="98">
        <v>0</v>
      </c>
      <c r="I221" s="101" t="s">
        <v>13</v>
      </c>
      <c r="J221" s="101" t="s">
        <v>13</v>
      </c>
      <c r="K221" s="101" t="s">
        <v>13</v>
      </c>
      <c r="L221" s="101" t="s">
        <v>13</v>
      </c>
      <c r="M221" s="101" t="s">
        <v>13</v>
      </c>
      <c r="N221" s="101" t="s">
        <v>13</v>
      </c>
      <c r="O221" s="101" t="s">
        <v>13</v>
      </c>
      <c r="P221" s="101" t="s">
        <v>13</v>
      </c>
      <c r="Q221" s="101" t="s">
        <v>13</v>
      </c>
      <c r="R221" s="101" t="s">
        <v>13</v>
      </c>
      <c r="S221" s="101" t="s">
        <v>13</v>
      </c>
      <c r="T221" s="101" t="s">
        <v>13</v>
      </c>
      <c r="U221" s="101" t="s">
        <v>13</v>
      </c>
      <c r="V221" s="101" t="s">
        <v>13</v>
      </c>
      <c r="W221" s="1" t="s">
        <v>13</v>
      </c>
      <c r="X221" s="101" t="s">
        <v>13</v>
      </c>
      <c r="Y221" s="101" t="s">
        <v>13</v>
      </c>
      <c r="Z221" s="1" t="s">
        <v>13</v>
      </c>
      <c r="AA221" s="101" t="s">
        <v>13</v>
      </c>
      <c r="AB221" s="101" t="s">
        <v>13</v>
      </c>
      <c r="AC221" s="101" t="s">
        <v>13</v>
      </c>
      <c r="AD221" s="101" t="s">
        <v>13</v>
      </c>
      <c r="AE221" s="39"/>
      <c r="AF221" s="36"/>
    </row>
    <row r="222" spans="1:32" s="11" customFormat="1" ht="38.25" customHeight="1" x14ac:dyDescent="0.25">
      <c r="A222" s="5">
        <v>149</v>
      </c>
      <c r="B222" s="19" t="s">
        <v>156</v>
      </c>
      <c r="C222" s="12">
        <f>SUM(D222:AD222)</f>
        <v>0</v>
      </c>
      <c r="D222" s="96">
        <v>0</v>
      </c>
      <c r="E222" s="101" t="s">
        <v>13</v>
      </c>
      <c r="F222" s="101" t="s">
        <v>13</v>
      </c>
      <c r="G222" s="101" t="s">
        <v>13</v>
      </c>
      <c r="H222" s="98">
        <v>0</v>
      </c>
      <c r="I222" s="101" t="s">
        <v>13</v>
      </c>
      <c r="J222" s="101" t="s">
        <v>13</v>
      </c>
      <c r="K222" s="101" t="s">
        <v>13</v>
      </c>
      <c r="L222" s="101" t="s">
        <v>13</v>
      </c>
      <c r="M222" s="101" t="s">
        <v>13</v>
      </c>
      <c r="N222" s="101" t="s">
        <v>13</v>
      </c>
      <c r="O222" s="101" t="s">
        <v>13</v>
      </c>
      <c r="P222" s="101" t="s">
        <v>13</v>
      </c>
      <c r="Q222" s="101" t="s">
        <v>13</v>
      </c>
      <c r="R222" s="101" t="s">
        <v>13</v>
      </c>
      <c r="S222" s="101" t="s">
        <v>13</v>
      </c>
      <c r="T222" s="101" t="s">
        <v>13</v>
      </c>
      <c r="U222" s="101" t="s">
        <v>13</v>
      </c>
      <c r="V222" s="101" t="s">
        <v>13</v>
      </c>
      <c r="W222" s="1" t="s">
        <v>13</v>
      </c>
      <c r="X222" s="101" t="s">
        <v>13</v>
      </c>
      <c r="Y222" s="101" t="s">
        <v>13</v>
      </c>
      <c r="Z222" s="1" t="s">
        <v>13</v>
      </c>
      <c r="AA222" s="101" t="s">
        <v>13</v>
      </c>
      <c r="AB222" s="101" t="s">
        <v>13</v>
      </c>
      <c r="AC222" s="101" t="s">
        <v>13</v>
      </c>
      <c r="AD222" s="101" t="s">
        <v>13</v>
      </c>
      <c r="AE222" s="39"/>
      <c r="AF222" s="36"/>
    </row>
    <row r="223" spans="1:32" s="11" customFormat="1" x14ac:dyDescent="0.25">
      <c r="A223" s="26">
        <v>4</v>
      </c>
      <c r="B223" s="7" t="s">
        <v>25</v>
      </c>
      <c r="C223" s="15">
        <f>SUM(C219:C222)</f>
        <v>0</v>
      </c>
      <c r="D223" s="97">
        <f>SUM(D219:D222)</f>
        <v>0</v>
      </c>
      <c r="E223" s="97">
        <f t="shared" ref="E223:AC223" si="39">SUM(E219:E222)</f>
        <v>0</v>
      </c>
      <c r="F223" s="97">
        <f t="shared" si="39"/>
        <v>0</v>
      </c>
      <c r="G223" s="97">
        <f t="shared" si="39"/>
        <v>0</v>
      </c>
      <c r="H223" s="97">
        <f t="shared" si="39"/>
        <v>0</v>
      </c>
      <c r="I223" s="97">
        <f t="shared" si="39"/>
        <v>0</v>
      </c>
      <c r="J223" s="97">
        <f t="shared" si="39"/>
        <v>0</v>
      </c>
      <c r="K223" s="97">
        <f t="shared" si="39"/>
        <v>0</v>
      </c>
      <c r="L223" s="97">
        <f t="shared" si="39"/>
        <v>0</v>
      </c>
      <c r="M223" s="97">
        <f t="shared" si="39"/>
        <v>0</v>
      </c>
      <c r="N223" s="97">
        <f t="shared" si="39"/>
        <v>0</v>
      </c>
      <c r="O223" s="97">
        <f t="shared" si="39"/>
        <v>0</v>
      </c>
      <c r="P223" s="97">
        <f t="shared" si="39"/>
        <v>0</v>
      </c>
      <c r="Q223" s="97">
        <f t="shared" si="39"/>
        <v>0</v>
      </c>
      <c r="R223" s="97">
        <f t="shared" si="39"/>
        <v>0</v>
      </c>
      <c r="S223" s="97">
        <f t="shared" si="39"/>
        <v>0</v>
      </c>
      <c r="T223" s="97">
        <f t="shared" si="39"/>
        <v>0</v>
      </c>
      <c r="U223" s="97">
        <f>SUM(U219:U222)</f>
        <v>0</v>
      </c>
      <c r="V223" s="97">
        <f t="shared" si="39"/>
        <v>0</v>
      </c>
      <c r="W223" s="15">
        <f>SUM(W219:W222)</f>
        <v>0</v>
      </c>
      <c r="X223" s="97">
        <f>SUM(X219:X222)</f>
        <v>0</v>
      </c>
      <c r="Y223" s="97">
        <f t="shared" si="39"/>
        <v>0</v>
      </c>
      <c r="Z223" s="15">
        <f t="shared" si="39"/>
        <v>0</v>
      </c>
      <c r="AA223" s="97">
        <f t="shared" si="39"/>
        <v>0</v>
      </c>
      <c r="AB223" s="97">
        <f t="shared" si="39"/>
        <v>0</v>
      </c>
      <c r="AC223" s="97">
        <f t="shared" si="39"/>
        <v>0</v>
      </c>
      <c r="AD223" s="97">
        <f>SUM(AD219:AD222)</f>
        <v>0</v>
      </c>
      <c r="AE223" s="39"/>
      <c r="AF223" s="36"/>
    </row>
    <row r="224" spans="1:32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</row>
    <row r="225" spans="1:32" ht="126" customHeight="1" x14ac:dyDescent="0.25">
      <c r="A225" s="5">
        <v>150</v>
      </c>
      <c r="B225" s="10" t="s">
        <v>65</v>
      </c>
      <c r="C225" s="12">
        <f>SUM(D225:AD225)</f>
        <v>0</v>
      </c>
      <c r="D225" s="96">
        <v>0</v>
      </c>
      <c r="E225" s="96">
        <v>0</v>
      </c>
      <c r="F225" s="96">
        <v>0</v>
      </c>
      <c r="G225" s="96">
        <v>0</v>
      </c>
      <c r="H225" s="96">
        <v>0</v>
      </c>
      <c r="I225" s="96">
        <v>0</v>
      </c>
      <c r="J225" s="96">
        <v>0</v>
      </c>
      <c r="K225" s="96">
        <v>0</v>
      </c>
      <c r="L225" s="96">
        <v>0</v>
      </c>
      <c r="M225" s="96">
        <v>0</v>
      </c>
      <c r="N225" s="96">
        <v>0</v>
      </c>
      <c r="O225" s="96">
        <v>0</v>
      </c>
      <c r="P225" s="96">
        <v>0</v>
      </c>
      <c r="Q225" s="96">
        <v>0</v>
      </c>
      <c r="R225" s="96">
        <v>0</v>
      </c>
      <c r="S225" s="96">
        <v>0</v>
      </c>
      <c r="T225" s="96">
        <v>0</v>
      </c>
      <c r="U225" s="96">
        <v>0</v>
      </c>
      <c r="V225" s="96">
        <v>0</v>
      </c>
      <c r="W225" s="12">
        <v>0</v>
      </c>
      <c r="X225" s="96">
        <v>0</v>
      </c>
      <c r="Y225" s="96">
        <v>0</v>
      </c>
      <c r="Z225" s="12">
        <v>0</v>
      </c>
      <c r="AA225" s="96">
        <v>0</v>
      </c>
      <c r="AB225" s="96">
        <v>0</v>
      </c>
      <c r="AC225" s="96">
        <v>0</v>
      </c>
      <c r="AD225" s="96">
        <v>0</v>
      </c>
    </row>
    <row r="226" spans="1:32" s="11" customFormat="1" x14ac:dyDescent="0.25">
      <c r="A226" s="26">
        <v>1</v>
      </c>
      <c r="B226" s="7" t="s">
        <v>25</v>
      </c>
      <c r="C226" s="15">
        <f>SUM(C225:C225)</f>
        <v>0</v>
      </c>
      <c r="D226" s="97">
        <f t="shared" ref="D226:AC226" si="40">SUM(D225:D225)</f>
        <v>0</v>
      </c>
      <c r="E226" s="97">
        <f t="shared" si="40"/>
        <v>0</v>
      </c>
      <c r="F226" s="97">
        <f t="shared" si="40"/>
        <v>0</v>
      </c>
      <c r="G226" s="97">
        <f t="shared" si="40"/>
        <v>0</v>
      </c>
      <c r="H226" s="97">
        <f t="shared" si="40"/>
        <v>0</v>
      </c>
      <c r="I226" s="97">
        <f t="shared" si="40"/>
        <v>0</v>
      </c>
      <c r="J226" s="97">
        <f t="shared" si="40"/>
        <v>0</v>
      </c>
      <c r="K226" s="97">
        <f t="shared" si="40"/>
        <v>0</v>
      </c>
      <c r="L226" s="97">
        <f t="shared" si="40"/>
        <v>0</v>
      </c>
      <c r="M226" s="97">
        <f t="shared" si="40"/>
        <v>0</v>
      </c>
      <c r="N226" s="97">
        <f t="shared" si="40"/>
        <v>0</v>
      </c>
      <c r="O226" s="97">
        <f t="shared" si="40"/>
        <v>0</v>
      </c>
      <c r="P226" s="97">
        <f t="shared" si="40"/>
        <v>0</v>
      </c>
      <c r="Q226" s="97">
        <f t="shared" si="40"/>
        <v>0</v>
      </c>
      <c r="R226" s="97">
        <f t="shared" si="40"/>
        <v>0</v>
      </c>
      <c r="S226" s="97">
        <f t="shared" si="40"/>
        <v>0</v>
      </c>
      <c r="T226" s="97">
        <f t="shared" si="40"/>
        <v>0</v>
      </c>
      <c r="U226" s="97">
        <f>SUM(U225:U225)</f>
        <v>0</v>
      </c>
      <c r="V226" s="97">
        <f t="shared" si="40"/>
        <v>0</v>
      </c>
      <c r="W226" s="15">
        <f>SUM(W225:W225)</f>
        <v>0</v>
      </c>
      <c r="X226" s="97">
        <f>SUM(X225:X225)</f>
        <v>0</v>
      </c>
      <c r="Y226" s="97">
        <f t="shared" si="40"/>
        <v>0</v>
      </c>
      <c r="Z226" s="15">
        <f t="shared" si="40"/>
        <v>0</v>
      </c>
      <c r="AA226" s="97">
        <f t="shared" si="40"/>
        <v>0</v>
      </c>
      <c r="AB226" s="97">
        <f t="shared" si="40"/>
        <v>0</v>
      </c>
      <c r="AC226" s="97">
        <f t="shared" si="40"/>
        <v>0</v>
      </c>
      <c r="AD226" s="97">
        <f>SUM(AD225:AD225)</f>
        <v>0</v>
      </c>
      <c r="AE226" s="39"/>
      <c r="AF226" s="36"/>
    </row>
    <row r="227" spans="1:32" s="11" customFormat="1" ht="20.25" customHeight="1" x14ac:dyDescent="0.25">
      <c r="A227" s="37"/>
      <c r="B227" s="145" t="s">
        <v>245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39"/>
      <c r="AF227" s="36"/>
    </row>
    <row r="228" spans="1:32" s="11" customFormat="1" ht="30" x14ac:dyDescent="0.25">
      <c r="A228" s="5">
        <v>151</v>
      </c>
      <c r="B228" s="9" t="s">
        <v>141</v>
      </c>
      <c r="C228" s="34">
        <f>SUM(D228:AD228)</f>
        <v>55</v>
      </c>
      <c r="D228" s="96">
        <v>12</v>
      </c>
      <c r="E228" s="96">
        <v>3</v>
      </c>
      <c r="F228" s="96">
        <v>0</v>
      </c>
      <c r="G228" s="96">
        <v>3</v>
      </c>
      <c r="H228" s="96">
        <v>12</v>
      </c>
      <c r="I228" s="96">
        <v>0</v>
      </c>
      <c r="J228" s="96">
        <v>14</v>
      </c>
      <c r="K228" s="96">
        <v>3</v>
      </c>
      <c r="L228" s="101" t="s">
        <v>13</v>
      </c>
      <c r="M228" s="101" t="s">
        <v>13</v>
      </c>
      <c r="N228" s="96">
        <v>0</v>
      </c>
      <c r="O228" s="96">
        <v>0</v>
      </c>
      <c r="P228" s="101" t="s">
        <v>13</v>
      </c>
      <c r="Q228" s="101" t="s">
        <v>13</v>
      </c>
      <c r="R228" s="96">
        <v>0</v>
      </c>
      <c r="S228" s="96">
        <v>0</v>
      </c>
      <c r="T228" s="96">
        <v>0</v>
      </c>
      <c r="U228" s="101" t="s">
        <v>13</v>
      </c>
      <c r="V228" s="96">
        <v>0</v>
      </c>
      <c r="W228" s="1" t="s">
        <v>13</v>
      </c>
      <c r="X228" s="101" t="s">
        <v>13</v>
      </c>
      <c r="Y228" s="96">
        <v>2</v>
      </c>
      <c r="Z228" s="12">
        <v>0</v>
      </c>
      <c r="AA228" s="96">
        <v>2</v>
      </c>
      <c r="AB228" s="96">
        <v>4</v>
      </c>
      <c r="AC228" s="96">
        <v>0</v>
      </c>
      <c r="AD228" s="101" t="s">
        <v>13</v>
      </c>
      <c r="AE228" s="39"/>
      <c r="AF228" s="36"/>
    </row>
    <row r="229" spans="1:32" s="11" customFormat="1" x14ac:dyDescent="0.25">
      <c r="A229" s="26">
        <v>1</v>
      </c>
      <c r="B229" s="7" t="s">
        <v>25</v>
      </c>
      <c r="C229" s="17">
        <f>SUM(C228:C228)</f>
        <v>55</v>
      </c>
      <c r="D229" s="102">
        <f>SUM(D228:D228)</f>
        <v>12</v>
      </c>
      <c r="E229" s="97">
        <f t="shared" ref="E229:AC229" si="41">SUM(E228:E228)</f>
        <v>3</v>
      </c>
      <c r="F229" s="97">
        <f t="shared" si="41"/>
        <v>0</v>
      </c>
      <c r="G229" s="97">
        <f t="shared" si="41"/>
        <v>3</v>
      </c>
      <c r="H229" s="97">
        <f t="shared" si="41"/>
        <v>12</v>
      </c>
      <c r="I229" s="97">
        <f t="shared" si="41"/>
        <v>0</v>
      </c>
      <c r="J229" s="97">
        <f t="shared" si="41"/>
        <v>14</v>
      </c>
      <c r="K229" s="97">
        <f t="shared" si="41"/>
        <v>3</v>
      </c>
      <c r="L229" s="97">
        <f t="shared" si="41"/>
        <v>0</v>
      </c>
      <c r="M229" s="97">
        <f t="shared" si="41"/>
        <v>0</v>
      </c>
      <c r="N229" s="97">
        <f t="shared" si="41"/>
        <v>0</v>
      </c>
      <c r="O229" s="97">
        <f t="shared" si="41"/>
        <v>0</v>
      </c>
      <c r="P229" s="97">
        <f t="shared" si="41"/>
        <v>0</v>
      </c>
      <c r="Q229" s="97">
        <f t="shared" si="41"/>
        <v>0</v>
      </c>
      <c r="R229" s="97">
        <f t="shared" si="41"/>
        <v>0</v>
      </c>
      <c r="S229" s="97">
        <f t="shared" si="41"/>
        <v>0</v>
      </c>
      <c r="T229" s="97">
        <f t="shared" si="41"/>
        <v>0</v>
      </c>
      <c r="U229" s="97">
        <f>SUM(U228:U228)</f>
        <v>0</v>
      </c>
      <c r="V229" s="97">
        <f t="shared" si="41"/>
        <v>0</v>
      </c>
      <c r="W229" s="15">
        <f>SUM(W228:W228)</f>
        <v>0</v>
      </c>
      <c r="X229" s="97">
        <f>SUM(X228:X228)</f>
        <v>0</v>
      </c>
      <c r="Y229" s="97">
        <f t="shared" si="41"/>
        <v>2</v>
      </c>
      <c r="Z229" s="15">
        <f t="shared" si="41"/>
        <v>0</v>
      </c>
      <c r="AA229" s="97">
        <f t="shared" si="41"/>
        <v>2</v>
      </c>
      <c r="AB229" s="97">
        <f t="shared" si="41"/>
        <v>4</v>
      </c>
      <c r="AC229" s="97">
        <f t="shared" si="41"/>
        <v>0</v>
      </c>
      <c r="AD229" s="97">
        <f>SUM(AD228:AD228)</f>
        <v>0</v>
      </c>
      <c r="AE229" s="39"/>
      <c r="AF229" s="36"/>
    </row>
    <row r="230" spans="1:32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39"/>
      <c r="AF230" s="36"/>
    </row>
    <row r="231" spans="1:32" s="11" customFormat="1" ht="30" x14ac:dyDescent="0.25">
      <c r="A231" s="5">
        <v>152</v>
      </c>
      <c r="B231" s="9" t="s">
        <v>190</v>
      </c>
      <c r="C231" s="34">
        <f>SUM(D231:AD231)</f>
        <v>1</v>
      </c>
      <c r="D231" s="96">
        <v>1</v>
      </c>
      <c r="E231" s="96">
        <v>0</v>
      </c>
      <c r="F231" s="96">
        <v>0</v>
      </c>
      <c r="G231" s="96">
        <v>0</v>
      </c>
      <c r="H231" s="96">
        <v>0</v>
      </c>
      <c r="I231" s="96">
        <v>0</v>
      </c>
      <c r="J231" s="96">
        <v>0</v>
      </c>
      <c r="K231" s="96">
        <v>0</v>
      </c>
      <c r="L231" s="101" t="s">
        <v>13</v>
      </c>
      <c r="M231" s="101" t="s">
        <v>13</v>
      </c>
      <c r="N231" s="96">
        <v>0</v>
      </c>
      <c r="O231" s="96">
        <v>0</v>
      </c>
      <c r="P231" s="101" t="s">
        <v>13</v>
      </c>
      <c r="Q231" s="101" t="s">
        <v>13</v>
      </c>
      <c r="R231" s="96">
        <v>0</v>
      </c>
      <c r="S231" s="96">
        <v>0</v>
      </c>
      <c r="T231" s="96">
        <v>0</v>
      </c>
      <c r="U231" s="101" t="s">
        <v>13</v>
      </c>
      <c r="V231" s="96">
        <v>0</v>
      </c>
      <c r="W231" s="1" t="s">
        <v>13</v>
      </c>
      <c r="X231" s="101" t="s">
        <v>13</v>
      </c>
      <c r="Y231" s="96">
        <v>0</v>
      </c>
      <c r="Z231" s="12">
        <v>0</v>
      </c>
      <c r="AA231" s="96">
        <v>0</v>
      </c>
      <c r="AB231" s="96">
        <v>0</v>
      </c>
      <c r="AC231" s="96">
        <v>0</v>
      </c>
      <c r="AD231" s="101" t="s">
        <v>13</v>
      </c>
      <c r="AE231" s="39"/>
      <c r="AF231" s="36"/>
    </row>
    <row r="232" spans="1:32" s="11" customFormat="1" x14ac:dyDescent="0.25">
      <c r="A232" s="26">
        <v>1</v>
      </c>
      <c r="B232" s="7" t="s">
        <v>25</v>
      </c>
      <c r="C232" s="17">
        <f>SUM(C231:C231)</f>
        <v>1</v>
      </c>
      <c r="D232" s="102">
        <f>SUM(D231:D231)</f>
        <v>1</v>
      </c>
      <c r="E232" s="97">
        <f t="shared" ref="E232:AC232" si="42">SUM(E231:E231)</f>
        <v>0</v>
      </c>
      <c r="F232" s="97">
        <f t="shared" si="42"/>
        <v>0</v>
      </c>
      <c r="G232" s="97">
        <f t="shared" si="42"/>
        <v>0</v>
      </c>
      <c r="H232" s="97">
        <f t="shared" si="42"/>
        <v>0</v>
      </c>
      <c r="I232" s="97">
        <f t="shared" si="42"/>
        <v>0</v>
      </c>
      <c r="J232" s="97">
        <f t="shared" si="42"/>
        <v>0</v>
      </c>
      <c r="K232" s="97">
        <f t="shared" si="42"/>
        <v>0</v>
      </c>
      <c r="L232" s="97">
        <f t="shared" si="42"/>
        <v>0</v>
      </c>
      <c r="M232" s="97">
        <f t="shared" si="42"/>
        <v>0</v>
      </c>
      <c r="N232" s="97">
        <f t="shared" si="42"/>
        <v>0</v>
      </c>
      <c r="O232" s="97">
        <f t="shared" si="42"/>
        <v>0</v>
      </c>
      <c r="P232" s="97">
        <f t="shared" si="42"/>
        <v>0</v>
      </c>
      <c r="Q232" s="97">
        <f t="shared" si="42"/>
        <v>0</v>
      </c>
      <c r="R232" s="97">
        <f t="shared" si="42"/>
        <v>0</v>
      </c>
      <c r="S232" s="97">
        <f t="shared" si="42"/>
        <v>0</v>
      </c>
      <c r="T232" s="97">
        <f t="shared" si="42"/>
        <v>0</v>
      </c>
      <c r="U232" s="97">
        <f>SUM(U231:U231)</f>
        <v>0</v>
      </c>
      <c r="V232" s="97">
        <f t="shared" si="42"/>
        <v>0</v>
      </c>
      <c r="W232" s="15">
        <f>SUM(W231:W231)</f>
        <v>0</v>
      </c>
      <c r="X232" s="97">
        <f>SUM(X231:X231)</f>
        <v>0</v>
      </c>
      <c r="Y232" s="97">
        <f t="shared" si="42"/>
        <v>0</v>
      </c>
      <c r="Z232" s="15">
        <f t="shared" si="42"/>
        <v>0</v>
      </c>
      <c r="AA232" s="97">
        <f t="shared" si="42"/>
        <v>0</v>
      </c>
      <c r="AB232" s="97">
        <f t="shared" si="42"/>
        <v>0</v>
      </c>
      <c r="AC232" s="97">
        <f t="shared" si="42"/>
        <v>0</v>
      </c>
      <c r="AD232" s="97">
        <f>SUM(AD231:AD231)</f>
        <v>0</v>
      </c>
      <c r="AE232" s="39"/>
      <c r="AF232" s="36"/>
    </row>
    <row r="233" spans="1:32" s="11" customFormat="1" ht="27.75" customHeight="1" x14ac:dyDescent="0.25">
      <c r="A233" s="37"/>
      <c r="B233" s="145" t="s">
        <v>246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39"/>
      <c r="AF233" s="36"/>
    </row>
    <row r="234" spans="1:32" s="11" customFormat="1" ht="135" x14ac:dyDescent="0.25">
      <c r="A234" s="5">
        <v>153</v>
      </c>
      <c r="B234" s="9" t="s">
        <v>222</v>
      </c>
      <c r="C234" s="34">
        <f>SUM(D234:AD234)</f>
        <v>4</v>
      </c>
      <c r="D234" s="96">
        <v>4</v>
      </c>
      <c r="E234" s="96">
        <v>0</v>
      </c>
      <c r="F234" s="96">
        <v>0</v>
      </c>
      <c r="G234" s="96">
        <v>0</v>
      </c>
      <c r="H234" s="96">
        <v>0</v>
      </c>
      <c r="I234" s="96">
        <v>0</v>
      </c>
      <c r="J234" s="96">
        <v>0</v>
      </c>
      <c r="K234" s="96">
        <v>0</v>
      </c>
      <c r="L234" s="96">
        <v>0</v>
      </c>
      <c r="M234" s="96">
        <v>0</v>
      </c>
      <c r="N234" s="96">
        <v>0</v>
      </c>
      <c r="O234" s="96">
        <v>0</v>
      </c>
      <c r="P234" s="96">
        <v>0</v>
      </c>
      <c r="Q234" s="96">
        <v>0</v>
      </c>
      <c r="R234" s="96">
        <v>0</v>
      </c>
      <c r="S234" s="96">
        <v>0</v>
      </c>
      <c r="T234" s="96">
        <v>0</v>
      </c>
      <c r="U234" s="96">
        <v>0</v>
      </c>
      <c r="V234" s="96">
        <v>0</v>
      </c>
      <c r="W234" s="12">
        <v>0</v>
      </c>
      <c r="X234" s="96">
        <v>0</v>
      </c>
      <c r="Y234" s="96">
        <v>0</v>
      </c>
      <c r="Z234" s="12">
        <v>0</v>
      </c>
      <c r="AA234" s="96">
        <v>0</v>
      </c>
      <c r="AB234" s="96">
        <v>0</v>
      </c>
      <c r="AC234" s="96">
        <v>0</v>
      </c>
      <c r="AD234" s="96">
        <v>0</v>
      </c>
      <c r="AE234" s="39"/>
      <c r="AF234" s="36"/>
    </row>
    <row r="235" spans="1:32" s="11" customFormat="1" x14ac:dyDescent="0.25">
      <c r="A235" s="26">
        <v>1</v>
      </c>
      <c r="B235" s="7" t="s">
        <v>25</v>
      </c>
      <c r="C235" s="17">
        <f>SUM(C234:C234)</f>
        <v>4</v>
      </c>
      <c r="D235" s="102">
        <f>SUM(D234:D234)</f>
        <v>4</v>
      </c>
      <c r="E235" s="97">
        <f t="shared" ref="E235:AC235" si="43">SUM(E234:E234)</f>
        <v>0</v>
      </c>
      <c r="F235" s="97">
        <f t="shared" si="43"/>
        <v>0</v>
      </c>
      <c r="G235" s="97">
        <f t="shared" si="43"/>
        <v>0</v>
      </c>
      <c r="H235" s="97">
        <f t="shared" si="43"/>
        <v>0</v>
      </c>
      <c r="I235" s="97">
        <f t="shared" si="43"/>
        <v>0</v>
      </c>
      <c r="J235" s="97">
        <f t="shared" si="43"/>
        <v>0</v>
      </c>
      <c r="K235" s="97">
        <f t="shared" si="43"/>
        <v>0</v>
      </c>
      <c r="L235" s="97">
        <f t="shared" si="43"/>
        <v>0</v>
      </c>
      <c r="M235" s="97">
        <f t="shared" si="43"/>
        <v>0</v>
      </c>
      <c r="N235" s="97">
        <f t="shared" si="43"/>
        <v>0</v>
      </c>
      <c r="O235" s="97">
        <f t="shared" si="43"/>
        <v>0</v>
      </c>
      <c r="P235" s="97">
        <f t="shared" si="43"/>
        <v>0</v>
      </c>
      <c r="Q235" s="97">
        <f t="shared" si="43"/>
        <v>0</v>
      </c>
      <c r="R235" s="97">
        <f t="shared" si="43"/>
        <v>0</v>
      </c>
      <c r="S235" s="97">
        <f t="shared" si="43"/>
        <v>0</v>
      </c>
      <c r="T235" s="97">
        <f t="shared" si="43"/>
        <v>0</v>
      </c>
      <c r="U235" s="97">
        <f>SUM(U234:U234)</f>
        <v>0</v>
      </c>
      <c r="V235" s="97">
        <f t="shared" si="43"/>
        <v>0</v>
      </c>
      <c r="W235" s="15">
        <f>SUM(W234:W234)</f>
        <v>0</v>
      </c>
      <c r="X235" s="97">
        <f>SUM(X234:X234)</f>
        <v>0</v>
      </c>
      <c r="Y235" s="97">
        <f t="shared" si="43"/>
        <v>0</v>
      </c>
      <c r="Z235" s="15">
        <f t="shared" si="43"/>
        <v>0</v>
      </c>
      <c r="AA235" s="97">
        <f t="shared" si="43"/>
        <v>0</v>
      </c>
      <c r="AB235" s="97">
        <f t="shared" si="43"/>
        <v>0</v>
      </c>
      <c r="AC235" s="97">
        <f t="shared" si="43"/>
        <v>0</v>
      </c>
      <c r="AD235" s="97">
        <f>SUM(AD234:AD234)</f>
        <v>0</v>
      </c>
      <c r="AE235" s="39"/>
      <c r="AF235" s="36"/>
    </row>
    <row r="236" spans="1:32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39"/>
      <c r="AF236" s="36"/>
    </row>
    <row r="237" spans="1:32" s="11" customFormat="1" x14ac:dyDescent="0.25">
      <c r="A237" s="5">
        <v>154</v>
      </c>
      <c r="B237" s="9" t="s">
        <v>179</v>
      </c>
      <c r="C237" s="12">
        <f>SUM(D237:AD237)</f>
        <v>2</v>
      </c>
      <c r="D237" s="96">
        <v>0</v>
      </c>
      <c r="E237" s="96">
        <v>0</v>
      </c>
      <c r="F237" s="96">
        <v>0</v>
      </c>
      <c r="G237" s="96">
        <v>0</v>
      </c>
      <c r="H237" s="96">
        <v>0</v>
      </c>
      <c r="I237" s="96">
        <v>0</v>
      </c>
      <c r="J237" s="96">
        <v>1</v>
      </c>
      <c r="K237" s="96">
        <v>0</v>
      </c>
      <c r="L237" s="101" t="s">
        <v>13</v>
      </c>
      <c r="M237" s="101" t="s">
        <v>13</v>
      </c>
      <c r="N237" s="96">
        <v>0</v>
      </c>
      <c r="O237" s="96">
        <v>0</v>
      </c>
      <c r="P237" s="101" t="s">
        <v>13</v>
      </c>
      <c r="Q237" s="101" t="s">
        <v>13</v>
      </c>
      <c r="R237" s="96">
        <v>0</v>
      </c>
      <c r="S237" s="96">
        <v>0</v>
      </c>
      <c r="T237" s="96">
        <v>0</v>
      </c>
      <c r="U237" s="101" t="s">
        <v>13</v>
      </c>
      <c r="V237" s="96">
        <v>1</v>
      </c>
      <c r="W237" s="1" t="s">
        <v>13</v>
      </c>
      <c r="X237" s="101" t="s">
        <v>13</v>
      </c>
      <c r="Y237" s="96">
        <v>0</v>
      </c>
      <c r="Z237" s="12">
        <v>0</v>
      </c>
      <c r="AA237" s="96">
        <v>0</v>
      </c>
      <c r="AB237" s="96">
        <v>0</v>
      </c>
      <c r="AC237" s="96">
        <v>0</v>
      </c>
      <c r="AD237" s="101" t="s">
        <v>13</v>
      </c>
      <c r="AE237" s="39"/>
      <c r="AF237" s="36"/>
    </row>
    <row r="238" spans="1:32" s="11" customFormat="1" x14ac:dyDescent="0.25">
      <c r="A238" s="26">
        <v>1</v>
      </c>
      <c r="B238" s="7" t="s">
        <v>25</v>
      </c>
      <c r="C238" s="15">
        <f>SUM(C237:C237)</f>
        <v>2</v>
      </c>
      <c r="D238" s="97">
        <f t="shared" ref="D238:AC238" si="44">SUM(D237:D237)</f>
        <v>0</v>
      </c>
      <c r="E238" s="97">
        <f t="shared" si="44"/>
        <v>0</v>
      </c>
      <c r="F238" s="97">
        <f t="shared" si="44"/>
        <v>0</v>
      </c>
      <c r="G238" s="97">
        <f t="shared" si="44"/>
        <v>0</v>
      </c>
      <c r="H238" s="97">
        <f t="shared" si="44"/>
        <v>0</v>
      </c>
      <c r="I238" s="97">
        <f t="shared" si="44"/>
        <v>0</v>
      </c>
      <c r="J238" s="97">
        <f t="shared" si="44"/>
        <v>1</v>
      </c>
      <c r="K238" s="97">
        <f t="shared" si="44"/>
        <v>0</v>
      </c>
      <c r="L238" s="97">
        <f t="shared" si="44"/>
        <v>0</v>
      </c>
      <c r="M238" s="97">
        <f t="shared" si="44"/>
        <v>0</v>
      </c>
      <c r="N238" s="97">
        <f t="shared" si="44"/>
        <v>0</v>
      </c>
      <c r="O238" s="97">
        <f t="shared" si="44"/>
        <v>0</v>
      </c>
      <c r="P238" s="97">
        <f t="shared" si="44"/>
        <v>0</v>
      </c>
      <c r="Q238" s="97">
        <f t="shared" si="44"/>
        <v>0</v>
      </c>
      <c r="R238" s="97">
        <f t="shared" si="44"/>
        <v>0</v>
      </c>
      <c r="S238" s="97">
        <f t="shared" si="44"/>
        <v>0</v>
      </c>
      <c r="T238" s="97">
        <f t="shared" si="44"/>
        <v>0</v>
      </c>
      <c r="U238" s="97">
        <f>SUM(U237:U237)</f>
        <v>0</v>
      </c>
      <c r="V238" s="97">
        <f t="shared" si="44"/>
        <v>1</v>
      </c>
      <c r="W238" s="15">
        <f>SUM(W237:W237)</f>
        <v>0</v>
      </c>
      <c r="X238" s="97">
        <f>SUM(X237:X237)</f>
        <v>0</v>
      </c>
      <c r="Y238" s="97">
        <f t="shared" si="44"/>
        <v>0</v>
      </c>
      <c r="Z238" s="15">
        <f t="shared" si="44"/>
        <v>0</v>
      </c>
      <c r="AA238" s="97">
        <f t="shared" si="44"/>
        <v>0</v>
      </c>
      <c r="AB238" s="97">
        <f t="shared" si="44"/>
        <v>0</v>
      </c>
      <c r="AC238" s="97">
        <f t="shared" si="44"/>
        <v>0</v>
      </c>
      <c r="AD238" s="97">
        <f>SUM(AD237:AD237)</f>
        <v>0</v>
      </c>
      <c r="AE238" s="39"/>
      <c r="AF238" s="36"/>
    </row>
    <row r="239" spans="1:32" s="11" customFormat="1" x14ac:dyDescent="0.25">
      <c r="A239" s="139"/>
      <c r="B239" s="7" t="s">
        <v>99</v>
      </c>
      <c r="C239" s="21">
        <f>C238+C226+C223+C229+C217+C232+C235</f>
        <v>91</v>
      </c>
      <c r="D239" s="103">
        <f>D238+D226+D223+D229+D217+D232+D235</f>
        <v>17</v>
      </c>
      <c r="E239" s="103">
        <f t="shared" ref="E239:AC239" si="45">E238+E226+E223+E229+E217+E232+E235</f>
        <v>3</v>
      </c>
      <c r="F239" s="103">
        <f t="shared" si="45"/>
        <v>0</v>
      </c>
      <c r="G239" s="103">
        <f t="shared" si="45"/>
        <v>3</v>
      </c>
      <c r="H239" s="103">
        <f t="shared" si="45"/>
        <v>12</v>
      </c>
      <c r="I239" s="103">
        <f t="shared" si="45"/>
        <v>5</v>
      </c>
      <c r="J239" s="103">
        <f t="shared" si="45"/>
        <v>25</v>
      </c>
      <c r="K239" s="103">
        <f t="shared" si="45"/>
        <v>3</v>
      </c>
      <c r="L239" s="103">
        <f t="shared" ref="L239:M239" si="46">L238+L226+L223+L229+L217+L232</f>
        <v>0</v>
      </c>
      <c r="M239" s="103">
        <f t="shared" si="46"/>
        <v>0</v>
      </c>
      <c r="N239" s="103">
        <f t="shared" si="45"/>
        <v>0</v>
      </c>
      <c r="O239" s="103">
        <f t="shared" si="45"/>
        <v>8</v>
      </c>
      <c r="P239" s="103">
        <f t="shared" ref="P239:Q239" si="47">P238+P226+P223+P229+P217+P232</f>
        <v>0</v>
      </c>
      <c r="Q239" s="103">
        <f t="shared" si="47"/>
        <v>0</v>
      </c>
      <c r="R239" s="103">
        <f t="shared" si="45"/>
        <v>0</v>
      </c>
      <c r="S239" s="103">
        <f t="shared" si="45"/>
        <v>2</v>
      </c>
      <c r="T239" s="103">
        <f t="shared" si="45"/>
        <v>0</v>
      </c>
      <c r="U239" s="103">
        <f t="shared" ref="U239" si="48">U238+U226+U223+U229+U217+U232</f>
        <v>0</v>
      </c>
      <c r="V239" s="103">
        <f t="shared" si="45"/>
        <v>2</v>
      </c>
      <c r="W239" s="21">
        <f t="shared" ref="W239:X239" si="49">W238+W226+W223+W229+W217+W232</f>
        <v>0</v>
      </c>
      <c r="X239" s="103">
        <f t="shared" si="49"/>
        <v>0</v>
      </c>
      <c r="Y239" s="103">
        <f t="shared" si="45"/>
        <v>4</v>
      </c>
      <c r="Z239" s="21">
        <f t="shared" si="45"/>
        <v>0</v>
      </c>
      <c r="AA239" s="103">
        <f t="shared" si="45"/>
        <v>3</v>
      </c>
      <c r="AB239" s="103">
        <f t="shared" si="45"/>
        <v>4</v>
      </c>
      <c r="AC239" s="103">
        <f t="shared" si="45"/>
        <v>0</v>
      </c>
      <c r="AD239" s="103">
        <f t="shared" ref="AD239" si="50">AD238+AD226+AD223+AD229+AD217+AD232</f>
        <v>0</v>
      </c>
      <c r="AE239" s="39"/>
      <c r="AF239" s="36"/>
    </row>
    <row r="240" spans="1:32" ht="38.25" customHeight="1" x14ac:dyDescent="0.25">
      <c r="A240" s="5"/>
      <c r="B240" s="9" t="s">
        <v>38</v>
      </c>
      <c r="C240" s="12">
        <f>SUM(D240:AD240)</f>
        <v>4197</v>
      </c>
      <c r="D240" s="96">
        <v>329</v>
      </c>
      <c r="E240" s="96">
        <v>227</v>
      </c>
      <c r="F240" s="96">
        <v>307</v>
      </c>
      <c r="G240" s="96">
        <v>618</v>
      </c>
      <c r="H240" s="96">
        <v>770</v>
      </c>
      <c r="I240" s="96">
        <v>359</v>
      </c>
      <c r="J240" s="96">
        <v>248</v>
      </c>
      <c r="K240" s="96">
        <v>458</v>
      </c>
      <c r="L240" s="96">
        <v>0</v>
      </c>
      <c r="M240" s="96">
        <v>0</v>
      </c>
      <c r="N240" s="96">
        <v>78</v>
      </c>
      <c r="O240" s="96">
        <v>39</v>
      </c>
      <c r="P240" s="96">
        <v>16</v>
      </c>
      <c r="Q240" s="96">
        <v>0</v>
      </c>
      <c r="R240" s="96">
        <v>76</v>
      </c>
      <c r="S240" s="96">
        <v>33</v>
      </c>
      <c r="T240" s="96">
        <v>7</v>
      </c>
      <c r="U240" s="96">
        <v>3</v>
      </c>
      <c r="V240" s="96">
        <v>114</v>
      </c>
      <c r="W240" s="12">
        <v>1</v>
      </c>
      <c r="X240" s="96">
        <v>0</v>
      </c>
      <c r="Y240" s="96">
        <v>296</v>
      </c>
      <c r="Z240" s="12">
        <v>25</v>
      </c>
      <c r="AA240" s="96">
        <v>90</v>
      </c>
      <c r="AB240" s="96">
        <v>72</v>
      </c>
      <c r="AC240" s="96">
        <v>28</v>
      </c>
      <c r="AD240" s="96">
        <v>3</v>
      </c>
    </row>
    <row r="241" spans="1:30" ht="28.5" x14ac:dyDescent="0.25">
      <c r="A241" s="139" t="s">
        <v>0</v>
      </c>
      <c r="B241" s="139" t="s">
        <v>239</v>
      </c>
      <c r="C241" s="29">
        <f t="shared" ref="C241:AC241" si="51">C239+C207+C164+C141+C71</f>
        <v>44379</v>
      </c>
      <c r="D241" s="104">
        <f>D239+D207+D164+D141+D71</f>
        <v>5582</v>
      </c>
      <c r="E241" s="104">
        <f t="shared" si="51"/>
        <v>2015</v>
      </c>
      <c r="F241" s="104">
        <f t="shared" si="51"/>
        <v>3753</v>
      </c>
      <c r="G241" s="104">
        <f t="shared" si="51"/>
        <v>6251</v>
      </c>
      <c r="H241" s="104">
        <f t="shared" si="51"/>
        <v>8380</v>
      </c>
      <c r="I241" s="104">
        <f t="shared" si="51"/>
        <v>1877</v>
      </c>
      <c r="J241" s="104">
        <f t="shared" si="51"/>
        <v>2806</v>
      </c>
      <c r="K241" s="104">
        <f t="shared" si="51"/>
        <v>3872</v>
      </c>
      <c r="L241" s="104">
        <f t="shared" si="51"/>
        <v>16</v>
      </c>
      <c r="M241" s="104">
        <f t="shared" si="51"/>
        <v>12</v>
      </c>
      <c r="N241" s="104">
        <f t="shared" si="51"/>
        <v>1098</v>
      </c>
      <c r="O241" s="104">
        <f t="shared" si="51"/>
        <v>568</v>
      </c>
      <c r="P241" s="104">
        <f t="shared" si="51"/>
        <v>39</v>
      </c>
      <c r="Q241" s="104">
        <f t="shared" si="51"/>
        <v>29</v>
      </c>
      <c r="R241" s="104">
        <f t="shared" si="51"/>
        <v>907</v>
      </c>
      <c r="S241" s="104">
        <f t="shared" si="51"/>
        <v>298</v>
      </c>
      <c r="T241" s="104">
        <f t="shared" si="51"/>
        <v>764</v>
      </c>
      <c r="U241" s="104">
        <f>U239+U207+U164+U141+U71</f>
        <v>18</v>
      </c>
      <c r="V241" s="104">
        <f t="shared" si="51"/>
        <v>1464</v>
      </c>
      <c r="W241" s="29">
        <f>W239+W207+W164+W141+W71</f>
        <v>79</v>
      </c>
      <c r="X241" s="104">
        <f>X239+X207+X164+X141+X71</f>
        <v>98</v>
      </c>
      <c r="Y241" s="104">
        <f t="shared" si="51"/>
        <v>2407</v>
      </c>
      <c r="Z241" s="29">
        <f t="shared" si="51"/>
        <v>292</v>
      </c>
      <c r="AA241" s="104">
        <f t="shared" si="51"/>
        <v>772</v>
      </c>
      <c r="AB241" s="104">
        <f t="shared" si="51"/>
        <v>599</v>
      </c>
      <c r="AC241" s="104">
        <f t="shared" si="51"/>
        <v>346</v>
      </c>
      <c r="AD241" s="104">
        <f>AD239+AD207+AD164+AD141+AD71</f>
        <v>37</v>
      </c>
    </row>
    <row r="242" spans="1:30" x14ac:dyDescent="0.25">
      <c r="A242" s="79">
        <f>A238+A232+A229+A226+A223+A217+A206+A201+A196+A192+A183+A178+A173+A163+A149+A140+A137+A133+A129+A126+A118+A79+A70+A67+A64+A61+A58+A54+A50+A39+A32+A29+A186+A235</f>
        <v>154</v>
      </c>
      <c r="B242" s="137"/>
      <c r="C242" s="54">
        <f>C240+C241</f>
        <v>48576</v>
      </c>
      <c r="D242" s="105">
        <f>D240+D241</f>
        <v>5911</v>
      </c>
      <c r="E242" s="105">
        <f t="shared" ref="E242:AC242" si="52">E240+E241</f>
        <v>2242</v>
      </c>
      <c r="F242" s="105">
        <f t="shared" si="52"/>
        <v>4060</v>
      </c>
      <c r="G242" s="105">
        <f t="shared" si="52"/>
        <v>6869</v>
      </c>
      <c r="H242" s="105">
        <f t="shared" si="52"/>
        <v>9150</v>
      </c>
      <c r="I242" s="105">
        <f t="shared" si="52"/>
        <v>2236</v>
      </c>
      <c r="J242" s="105">
        <f t="shared" si="52"/>
        <v>3054</v>
      </c>
      <c r="K242" s="105">
        <f t="shared" si="52"/>
        <v>4330</v>
      </c>
      <c r="L242" s="105">
        <f t="shared" si="52"/>
        <v>16</v>
      </c>
      <c r="M242" s="105">
        <f t="shared" si="52"/>
        <v>12</v>
      </c>
      <c r="N242" s="105">
        <f t="shared" si="52"/>
        <v>1176</v>
      </c>
      <c r="O242" s="105">
        <f t="shared" si="52"/>
        <v>607</v>
      </c>
      <c r="P242" s="105">
        <f t="shared" si="52"/>
        <v>55</v>
      </c>
      <c r="Q242" s="105">
        <f t="shared" si="52"/>
        <v>29</v>
      </c>
      <c r="R242" s="105">
        <f t="shared" si="52"/>
        <v>983</v>
      </c>
      <c r="S242" s="105">
        <f t="shared" si="52"/>
        <v>331</v>
      </c>
      <c r="T242" s="105">
        <f t="shared" si="52"/>
        <v>771</v>
      </c>
      <c r="U242" s="105">
        <f>U240+U241</f>
        <v>21</v>
      </c>
      <c r="V242" s="105">
        <f t="shared" si="52"/>
        <v>1578</v>
      </c>
      <c r="W242" s="54">
        <f>W240+W241</f>
        <v>80</v>
      </c>
      <c r="X242" s="105">
        <f>X240+X241</f>
        <v>98</v>
      </c>
      <c r="Y242" s="105">
        <f t="shared" si="52"/>
        <v>2703</v>
      </c>
      <c r="Z242" s="54">
        <f t="shared" si="52"/>
        <v>317</v>
      </c>
      <c r="AA242" s="105">
        <f t="shared" si="52"/>
        <v>862</v>
      </c>
      <c r="AB242" s="105">
        <f t="shared" si="52"/>
        <v>671</v>
      </c>
      <c r="AC242" s="105">
        <f t="shared" si="52"/>
        <v>374</v>
      </c>
      <c r="AD242" s="105">
        <f>AD240+AD241</f>
        <v>40</v>
      </c>
    </row>
  </sheetData>
  <mergeCells count="44">
    <mergeCell ref="B233:AD233"/>
    <mergeCell ref="B236:AD236"/>
    <mergeCell ref="B208:AD208"/>
    <mergeCell ref="B209:AD209"/>
    <mergeCell ref="B218:AD218"/>
    <mergeCell ref="B224:AD224"/>
    <mergeCell ref="B227:AD227"/>
    <mergeCell ref="B230:AD230"/>
    <mergeCell ref="B202:AD202"/>
    <mergeCell ref="B142:AD142"/>
    <mergeCell ref="B143:AD143"/>
    <mergeCell ref="B150:AD150"/>
    <mergeCell ref="B165:AD165"/>
    <mergeCell ref="B166:AD166"/>
    <mergeCell ref="B174:AD174"/>
    <mergeCell ref="B179:AD179"/>
    <mergeCell ref="B184:AD184"/>
    <mergeCell ref="B187:AD187"/>
    <mergeCell ref="B193:AD193"/>
    <mergeCell ref="B197:AD197"/>
    <mergeCell ref="B138:AD138"/>
    <mergeCell ref="B59:AD59"/>
    <mergeCell ref="B62:AD62"/>
    <mergeCell ref="B65:AD65"/>
    <mergeCell ref="B68:AD68"/>
    <mergeCell ref="B72:AD72"/>
    <mergeCell ref="B73:AD73"/>
    <mergeCell ref="B80:AD80"/>
    <mergeCell ref="B119:AD119"/>
    <mergeCell ref="B127:AD127"/>
    <mergeCell ref="B130:AD130"/>
    <mergeCell ref="B134:AD134"/>
    <mergeCell ref="B55:AD55"/>
    <mergeCell ref="I1:AD1"/>
    <mergeCell ref="B2:AD2"/>
    <mergeCell ref="A4:A5"/>
    <mergeCell ref="B4:B5"/>
    <mergeCell ref="C4:AD4"/>
    <mergeCell ref="B7:AD7"/>
    <mergeCell ref="B8:AD8"/>
    <mergeCell ref="B30:AD30"/>
    <mergeCell ref="B33:AD33"/>
    <mergeCell ref="B40:AD40"/>
    <mergeCell ref="B51:AD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45"/>
  <sheetViews>
    <sheetView tabSelected="1" topLeftCell="A4" zoomScale="70" zoomScaleNormal="70" workbookViewId="0">
      <pane xSplit="3" ySplit="2" topLeftCell="D234" activePane="bottomRight" state="frozen"/>
      <selection activeCell="A4" sqref="A4"/>
      <selection pane="topRight" activeCell="D4" sqref="D4"/>
      <selection pane="bottomLeft" activeCell="A6" sqref="A6"/>
      <selection pane="bottomRight" activeCell="F254" sqref="F254"/>
    </sheetView>
  </sheetViews>
  <sheetFormatPr defaultRowHeight="15" x14ac:dyDescent="0.25"/>
  <cols>
    <col min="1" max="1" width="8.85546875" style="2" customWidth="1"/>
    <col min="2" max="2" width="65.28515625" style="2" customWidth="1"/>
    <col min="3" max="3" width="10.5703125" style="2" customWidth="1"/>
    <col min="4" max="4" width="10.140625" style="3" customWidth="1"/>
    <col min="5" max="5" width="7.140625" style="2" customWidth="1"/>
    <col min="6" max="6" width="7.42578125" style="25" customWidth="1"/>
    <col min="7" max="7" width="6.85546875" style="25" customWidth="1"/>
    <col min="8" max="8" width="8.28515625" style="2" customWidth="1"/>
    <col min="9" max="9" width="7.140625" style="2" customWidth="1"/>
    <col min="10" max="10" width="6.7109375" style="2" customWidth="1"/>
    <col min="11" max="11" width="7.7109375" style="2" customWidth="1"/>
    <col min="12" max="13" width="6.5703125" style="129" customWidth="1"/>
    <col min="14" max="15" width="6.5703125" style="2" customWidth="1"/>
    <col min="16" max="17" width="6.5703125" style="129" customWidth="1"/>
    <col min="18" max="18" width="6.28515625" style="2" customWidth="1"/>
    <col min="19" max="19" width="7.85546875" style="2" customWidth="1"/>
    <col min="20" max="20" width="6.5703125" style="2" customWidth="1"/>
    <col min="21" max="21" width="6.5703125" style="129" customWidth="1"/>
    <col min="22" max="22" width="6.5703125" style="2" customWidth="1"/>
    <col min="23" max="24" width="6.5703125" style="129" customWidth="1"/>
    <col min="25" max="25" width="6.5703125" style="2" customWidth="1"/>
    <col min="26" max="27" width="6.140625" style="2" customWidth="1"/>
    <col min="28" max="28" width="7.42578125" style="2" customWidth="1"/>
    <col min="29" max="29" width="6.5703125" style="2" customWidth="1"/>
    <col min="30" max="30" width="6.5703125" style="129" customWidth="1"/>
    <col min="31" max="32" width="9.140625" style="36"/>
    <col min="33" max="16384" width="9.140625" style="2"/>
  </cols>
  <sheetData>
    <row r="1" spans="1:32" ht="12.75" customHeight="1" x14ac:dyDescent="0.25">
      <c r="A1" s="18"/>
      <c r="B1" s="4"/>
      <c r="F1" s="2"/>
      <c r="G1" s="2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</row>
    <row r="2" spans="1:32" ht="12" customHeight="1" x14ac:dyDescent="0.25">
      <c r="A2" s="20"/>
      <c r="B2" s="151" t="s">
        <v>215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2" ht="15" customHeight="1" x14ac:dyDescent="0.25">
      <c r="A3" s="55"/>
      <c r="B3" s="48"/>
      <c r="C3" s="48"/>
      <c r="D3" s="14"/>
      <c r="E3" s="14"/>
      <c r="F3" s="14"/>
      <c r="G3" s="14"/>
      <c r="H3" s="14"/>
      <c r="I3" s="14"/>
      <c r="J3" s="14"/>
      <c r="K3" s="14"/>
      <c r="L3" s="115"/>
      <c r="M3" s="115"/>
      <c r="N3" s="14"/>
      <c r="O3" s="14"/>
      <c r="P3" s="115"/>
      <c r="Q3" s="115"/>
      <c r="R3" s="14"/>
      <c r="S3" s="14"/>
      <c r="T3" s="14"/>
      <c r="U3" s="115"/>
      <c r="V3" s="14"/>
      <c r="W3" s="115"/>
      <c r="X3" s="115"/>
      <c r="Y3" s="14"/>
      <c r="Z3" s="14"/>
      <c r="AA3" s="14"/>
      <c r="AB3" s="14"/>
      <c r="AC3" s="14"/>
      <c r="AD3" s="115"/>
    </row>
    <row r="4" spans="1:32" ht="15.75" customHeight="1" x14ac:dyDescent="0.25">
      <c r="A4" s="153" t="s">
        <v>1</v>
      </c>
      <c r="B4" s="154" t="s">
        <v>193</v>
      </c>
      <c r="C4" s="159" t="s">
        <v>192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</row>
    <row r="5" spans="1:32" ht="120" customHeight="1" x14ac:dyDescent="0.25">
      <c r="A5" s="153"/>
      <c r="B5" s="155"/>
      <c r="C5" s="45" t="s">
        <v>47</v>
      </c>
      <c r="D5" s="49" t="s">
        <v>194</v>
      </c>
      <c r="E5" s="49" t="s">
        <v>195</v>
      </c>
      <c r="F5" s="94" t="s">
        <v>196</v>
      </c>
      <c r="G5" s="49" t="s">
        <v>197</v>
      </c>
      <c r="H5" s="49" t="s">
        <v>198</v>
      </c>
      <c r="I5" s="94" t="s">
        <v>199</v>
      </c>
      <c r="J5" s="49" t="s">
        <v>200</v>
      </c>
      <c r="K5" s="94" t="s">
        <v>201</v>
      </c>
      <c r="L5" s="116" t="s">
        <v>236</v>
      </c>
      <c r="M5" s="116" t="s">
        <v>237</v>
      </c>
      <c r="N5" s="49" t="s">
        <v>202</v>
      </c>
      <c r="O5" s="49" t="s">
        <v>203</v>
      </c>
      <c r="P5" s="116" t="s">
        <v>235</v>
      </c>
      <c r="Q5" s="116" t="s">
        <v>234</v>
      </c>
      <c r="R5" s="49" t="s">
        <v>204</v>
      </c>
      <c r="S5" s="49" t="s">
        <v>205</v>
      </c>
      <c r="T5" s="49" t="s">
        <v>206</v>
      </c>
      <c r="U5" s="116" t="s">
        <v>233</v>
      </c>
      <c r="V5" s="94" t="s">
        <v>207</v>
      </c>
      <c r="W5" s="116" t="s">
        <v>231</v>
      </c>
      <c r="X5" s="116" t="s">
        <v>230</v>
      </c>
      <c r="Y5" s="94" t="s">
        <v>208</v>
      </c>
      <c r="Z5" s="49" t="s">
        <v>209</v>
      </c>
      <c r="AA5" s="49" t="s">
        <v>210</v>
      </c>
      <c r="AB5" s="49" t="s">
        <v>211</v>
      </c>
      <c r="AC5" s="49" t="s">
        <v>212</v>
      </c>
      <c r="AD5" s="116" t="s">
        <v>232</v>
      </c>
    </row>
    <row r="6" spans="1:32" s="11" customFormat="1" x14ac:dyDescent="0.25">
      <c r="A6" s="109">
        <v>1</v>
      </c>
      <c r="B6" s="76">
        <v>2</v>
      </c>
      <c r="C6" s="73">
        <v>3</v>
      </c>
      <c r="D6" s="76">
        <v>4</v>
      </c>
      <c r="E6" s="73">
        <v>5</v>
      </c>
      <c r="F6" s="76">
        <v>6</v>
      </c>
      <c r="G6" s="112">
        <v>7</v>
      </c>
      <c r="H6" s="114">
        <v>8</v>
      </c>
      <c r="I6" s="112">
        <v>9</v>
      </c>
      <c r="J6" s="114">
        <v>10</v>
      </c>
      <c r="K6" s="112">
        <v>11</v>
      </c>
      <c r="L6" s="117">
        <v>12</v>
      </c>
      <c r="M6" s="118">
        <v>13</v>
      </c>
      <c r="N6" s="114">
        <v>14</v>
      </c>
      <c r="O6" s="112">
        <v>15</v>
      </c>
      <c r="P6" s="117">
        <v>16</v>
      </c>
      <c r="Q6" s="118">
        <v>17</v>
      </c>
      <c r="R6" s="114">
        <v>18</v>
      </c>
      <c r="S6" s="112">
        <v>19</v>
      </c>
      <c r="T6" s="114">
        <v>20</v>
      </c>
      <c r="U6" s="118">
        <v>21</v>
      </c>
      <c r="V6" s="114">
        <v>22</v>
      </c>
      <c r="W6" s="118">
        <v>23</v>
      </c>
      <c r="X6" s="117">
        <v>24</v>
      </c>
      <c r="Y6" s="112">
        <v>25</v>
      </c>
      <c r="Z6" s="114">
        <v>26</v>
      </c>
      <c r="AA6" s="112">
        <v>27</v>
      </c>
      <c r="AB6" s="114">
        <v>28</v>
      </c>
      <c r="AC6" s="112">
        <v>29</v>
      </c>
      <c r="AD6" s="117">
        <v>30</v>
      </c>
      <c r="AE6" s="39"/>
      <c r="AF6" s="39"/>
    </row>
    <row r="7" spans="1:32" ht="15" customHeight="1" x14ac:dyDescent="0.25">
      <c r="A7" s="110"/>
      <c r="B7" s="145" t="s">
        <v>2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</row>
    <row r="8" spans="1:32" x14ac:dyDescent="0.25">
      <c r="A8" s="5"/>
      <c r="B8" s="143" t="s">
        <v>30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</row>
    <row r="9" spans="1:32" ht="183.75" customHeight="1" x14ac:dyDescent="0.25">
      <c r="A9" s="5">
        <v>1</v>
      </c>
      <c r="B9" s="6" t="s">
        <v>133</v>
      </c>
      <c r="C9" s="12">
        <f t="shared" ref="C9:C28" si="0">SUM(D9:AD9)</f>
        <v>18</v>
      </c>
      <c r="D9" s="12">
        <f>'Январь 19'!D9+'февраль 19'!D9+'Март 19'!D9+'Апрель 19'!D9+'Май 19'!D9+'Июнь 19'!D9+'Июль 19'!D9</f>
        <v>6</v>
      </c>
      <c r="E9" s="12">
        <f>'Январь 19'!E9+'февраль 19'!E9+'Март 19'!E9+'Апрель 19'!E9+'Май 19'!E9+'Июнь 19'!E9+'Июль 19'!E9</f>
        <v>0</v>
      </c>
      <c r="F9" s="12">
        <f>'Январь 19'!F9+'февраль 19'!F9+'Март 19'!F9+'Апрель 19'!F9+'Май 19'!F9+'Июнь 19'!F9+'Июль 19'!F9</f>
        <v>0</v>
      </c>
      <c r="G9" s="12">
        <f>'Январь 19'!G9+'февраль 19'!G9+'Март 19'!G9+'Апрель 19'!G9+'Май 19'!G9+'Июнь 19'!G9+'Июль 19'!G9</f>
        <v>2</v>
      </c>
      <c r="H9" s="12">
        <f>'Январь 19'!H9+'февраль 19'!H9+'Март 19'!H9+'Апрель 19'!H9+'Май 19'!H9+'Июнь 19'!H9+'Июль 19'!H9</f>
        <v>2</v>
      </c>
      <c r="I9" s="12">
        <f>'Январь 19'!I9+'февраль 19'!I9+'Март 19'!I9+'Апрель 19'!I9+'Май 19'!I9+'Июнь 19'!I9+'Июль 19'!I9</f>
        <v>0</v>
      </c>
      <c r="J9" s="12">
        <f>'Январь 19'!J9+'февраль 19'!J9+'Март 19'!J9+'Апрель 19'!J9+'Май 19'!J9+'Июнь 19'!J9+'Июль 19'!J9</f>
        <v>7</v>
      </c>
      <c r="K9" s="12">
        <f>'Январь 19'!K9+'февраль 19'!K9+'Март 19'!K9+'Апрель 19'!K9+'Май 19'!K9+'Июнь 19'!K9+'Июль 19'!K9</f>
        <v>0</v>
      </c>
      <c r="L9" s="12">
        <f>'Январь 19'!L9+'февраль 19'!L9+'Март 19'!L9+'Апрель 19'!L9+'Май 19'!L9+'Июнь 19'!L9+'Июль 19'!L9</f>
        <v>0</v>
      </c>
      <c r="M9" s="12">
        <f>'Январь 19'!M9+'февраль 19'!M9+'Март 19'!M9+'Апрель 19'!M9+'Май 19'!M9+'Июнь 19'!M9+'Июль 19'!M9</f>
        <v>0</v>
      </c>
      <c r="N9" s="12">
        <f>'Январь 19'!N9+'февраль 19'!N9+'Март 19'!N9+'Апрель 19'!N9+'Май 19'!N9+'Июнь 19'!N9+'Июль 19'!N9</f>
        <v>0</v>
      </c>
      <c r="O9" s="12">
        <f>'Январь 19'!O9+'февраль 19'!O9+'Март 19'!O9+'Апрель 19'!O9+'Май 19'!O9+'Июнь 19'!O9+'Июль 19'!O9</f>
        <v>0</v>
      </c>
      <c r="P9" s="12">
        <f>'Январь 19'!P9+'февраль 19'!P9+'Март 19'!P9+'Апрель 19'!P9+'Май 19'!P9+'Июнь 19'!P9+'Июль 19'!P9</f>
        <v>0</v>
      </c>
      <c r="Q9" s="12">
        <f>'Январь 19'!Q9+'февраль 19'!Q9+'Март 19'!Q9+'Апрель 19'!Q9+'Май 19'!Q9+'Июнь 19'!Q9+'Июль 19'!Q9</f>
        <v>0</v>
      </c>
      <c r="R9" s="12">
        <f>'Январь 19'!R9+'февраль 19'!R9+'Март 19'!R9+'Апрель 19'!R9+'Май 19'!R9+'Июнь 19'!R9+'Июль 19'!R9</f>
        <v>0</v>
      </c>
      <c r="S9" s="12">
        <f>'Январь 19'!S9+'февраль 19'!S9+'Март 19'!S9+'Апрель 19'!S9+'Май 19'!S9+'Июнь 19'!S9+'Июль 19'!S9</f>
        <v>0</v>
      </c>
      <c r="T9" s="12">
        <f>'Январь 19'!T9+'февраль 19'!T9+'Март 19'!T9+'Апрель 19'!T9+'Май 19'!T9+'Июнь 19'!T9+'Июль 19'!T9</f>
        <v>0</v>
      </c>
      <c r="U9" s="12">
        <f>'Январь 19'!U9+'февраль 19'!U9+'Март 19'!U9+'Апрель 19'!U9+'Май 19'!U9+'Июнь 19'!U9+'Июль 19'!U9</f>
        <v>0</v>
      </c>
      <c r="V9" s="12">
        <f>'Январь 19'!V9+'февраль 19'!V9+'Март 19'!V9+'Апрель 19'!V9+'Май 19'!V9+'Июнь 19'!V9+'Июль 19'!V9</f>
        <v>1</v>
      </c>
      <c r="W9" s="12">
        <f>'Январь 19'!W9+'февраль 19'!W9+'Март 19'!W9+'Апрель 19'!W9+'Май 19'!W9+'Июнь 19'!W9+'Июль 19'!W9</f>
        <v>0</v>
      </c>
      <c r="X9" s="12">
        <f>'Январь 19'!X9+'февраль 19'!X9+'Март 19'!X9+'Апрель 19'!X9+'Май 19'!X9+'Июнь 19'!X9+'Июль 19'!X9</f>
        <v>0</v>
      </c>
      <c r="Y9" s="12">
        <f>'Январь 19'!Y9+'февраль 19'!Y9+'Март 19'!Y9+'Апрель 19'!Y9+'Май 19'!Y9+'Июнь 19'!Y9+'Июль 19'!Y9</f>
        <v>0</v>
      </c>
      <c r="Z9" s="12">
        <f>'Январь 19'!Z9+'февраль 19'!Z9+'Март 19'!Z9+'Апрель 19'!Z9+'Май 19'!Z9+'Июнь 19'!Z9+'Июль 19'!Z9</f>
        <v>0</v>
      </c>
      <c r="AA9" s="12">
        <f>'Январь 19'!AA9+'февраль 19'!AA9+'Март 19'!AA9+'Апрель 19'!AA9+'Май 19'!AA9+'Июнь 19'!AA9+'Июль 19'!AA9</f>
        <v>0</v>
      </c>
      <c r="AB9" s="12">
        <f>'Январь 19'!AB9+'февраль 19'!AB9+'Март 19'!AB9+'Апрель 19'!AB9+'Май 19'!AB9+'Июнь 19'!AB9+'Июль 19'!AB9</f>
        <v>0</v>
      </c>
      <c r="AC9" s="12">
        <f>'Январь 19'!AC9+'февраль 19'!AC9+'Март 19'!AC9+'Апрель 19'!AC9+'Май 19'!AC9+'Июнь 19'!AC9+'Июль 19'!AC9</f>
        <v>0</v>
      </c>
      <c r="AD9" s="12">
        <f>'Январь 19'!AD9+'февраль 19'!AD9+'Март 19'!AD9+'Апрель 19'!AD9+'Май 19'!AD9+'Июнь 19'!AD9+'Июль 19'!AD9</f>
        <v>0</v>
      </c>
    </row>
    <row r="10" spans="1:32" ht="49.5" customHeight="1" x14ac:dyDescent="0.25">
      <c r="A10" s="5">
        <v>2</v>
      </c>
      <c r="B10" s="6" t="s">
        <v>14</v>
      </c>
      <c r="C10" s="12">
        <f t="shared" si="0"/>
        <v>2252</v>
      </c>
      <c r="D10" s="12">
        <f>'Январь 19'!D10+'февраль 19'!D10+'Март 19'!D10+'Апрель 19'!D10+'Май 19'!D10+'Июнь 19'!D10+'Июль 19'!D10</f>
        <v>99</v>
      </c>
      <c r="E10" s="12">
        <f>'Январь 19'!E10+'февраль 19'!E10+'Март 19'!E10+'Апрель 19'!E10+'Май 19'!E10+'Июнь 19'!E10+'Июль 19'!E10</f>
        <v>172</v>
      </c>
      <c r="F10" s="12">
        <f>'Январь 19'!F10+'февраль 19'!F10+'Март 19'!F10+'Апрель 19'!F10+'Май 19'!F10+'Июнь 19'!F10+'Июль 19'!F10</f>
        <v>25</v>
      </c>
      <c r="G10" s="12">
        <f>'Январь 19'!G10+'февраль 19'!G10+'Март 19'!G10+'Апрель 19'!G10+'Май 19'!G10+'Июнь 19'!G10+'Июль 19'!G10</f>
        <v>23</v>
      </c>
      <c r="H10" s="12">
        <f>'Январь 19'!H10+'февраль 19'!H10+'Март 19'!H10+'Апрель 19'!H10+'Май 19'!H10+'Июнь 19'!H10+'Июль 19'!H10</f>
        <v>659</v>
      </c>
      <c r="I10" s="12">
        <f>'Январь 19'!I10+'февраль 19'!I10+'Март 19'!I10+'Апрель 19'!I10+'Май 19'!I10+'Июнь 19'!I10+'Июль 19'!I10</f>
        <v>70</v>
      </c>
      <c r="J10" s="12">
        <f>'Январь 19'!J10+'февраль 19'!J10+'Март 19'!J10+'Апрель 19'!J10+'Май 19'!J10+'Июнь 19'!J10+'Июль 19'!J10</f>
        <v>288</v>
      </c>
      <c r="K10" s="12">
        <f>'Январь 19'!K10+'февраль 19'!K10+'Март 19'!K10+'Апрель 19'!K10+'Май 19'!K10+'Июнь 19'!K10+'Июль 19'!K10</f>
        <v>60</v>
      </c>
      <c r="L10" s="12">
        <f>'Январь 19'!L10+'февраль 19'!L10+'Март 19'!L10+'Апрель 19'!L10+'Май 19'!L10+'Июнь 19'!L10+'Июль 19'!L10</f>
        <v>0</v>
      </c>
      <c r="M10" s="12">
        <f>'Январь 19'!M10+'февраль 19'!M10+'Март 19'!M10+'Апрель 19'!M10+'Май 19'!M10+'Июнь 19'!M10+'Июль 19'!M10</f>
        <v>0</v>
      </c>
      <c r="N10" s="12">
        <f>'Январь 19'!N10+'февраль 19'!N10+'Март 19'!N10+'Апрель 19'!N10+'Май 19'!N10+'Июнь 19'!N10+'Июль 19'!N10</f>
        <v>46</v>
      </c>
      <c r="O10" s="12">
        <f>'Январь 19'!O10+'февраль 19'!O10+'Март 19'!O10+'Апрель 19'!O10+'Май 19'!O10+'Июнь 19'!O10+'Июль 19'!O10</f>
        <v>33</v>
      </c>
      <c r="P10" s="12">
        <f>'Январь 19'!P10+'февраль 19'!P10+'Март 19'!P10+'Апрель 19'!P10+'Май 19'!P10+'Июнь 19'!P10+'Июль 19'!P10</f>
        <v>0</v>
      </c>
      <c r="Q10" s="12">
        <f>'Январь 19'!Q10+'февраль 19'!Q10+'Март 19'!Q10+'Апрель 19'!Q10+'Май 19'!Q10+'Июнь 19'!Q10+'Июль 19'!Q10</f>
        <v>0</v>
      </c>
      <c r="R10" s="12">
        <f>'Январь 19'!R10+'февраль 19'!R10+'Март 19'!R10+'Апрель 19'!R10+'Май 19'!R10+'Июнь 19'!R10+'Июль 19'!R10</f>
        <v>7</v>
      </c>
      <c r="S10" s="12">
        <f>'Январь 19'!S10+'февраль 19'!S10+'Март 19'!S10+'Апрель 19'!S10+'Май 19'!S10+'Июнь 19'!S10+'Июль 19'!S10</f>
        <v>27</v>
      </c>
      <c r="T10" s="12">
        <f>'Январь 19'!T10+'февраль 19'!T10+'Март 19'!T10+'Апрель 19'!T10+'Май 19'!T10+'Июнь 19'!T10+'Июль 19'!T10</f>
        <v>41</v>
      </c>
      <c r="U10" s="12">
        <f>'Январь 19'!U10+'февраль 19'!U10+'Март 19'!U10+'Апрель 19'!U10+'Май 19'!U10+'Июнь 19'!U10+'Июль 19'!U10</f>
        <v>0</v>
      </c>
      <c r="V10" s="12">
        <f>'Январь 19'!V10+'февраль 19'!V10+'Март 19'!V10+'Апрель 19'!V10+'Май 19'!V10+'Июнь 19'!V10+'Июль 19'!V10</f>
        <v>131</v>
      </c>
      <c r="W10" s="12">
        <f>'Январь 19'!W10+'февраль 19'!W10+'Март 19'!W10+'Апрель 19'!W10+'Май 19'!W10+'Июнь 19'!W10+'Июль 19'!W10</f>
        <v>0</v>
      </c>
      <c r="X10" s="12">
        <f>'Январь 19'!X10+'февраль 19'!X10+'Март 19'!X10+'Апрель 19'!X10+'Май 19'!X10+'Июнь 19'!X10+'Июль 19'!X10</f>
        <v>0</v>
      </c>
      <c r="Y10" s="12">
        <f>'Январь 19'!Y10+'февраль 19'!Y10+'Март 19'!Y10+'Апрель 19'!Y10+'Май 19'!Y10+'Июнь 19'!Y10+'Июль 19'!Y10</f>
        <v>318</v>
      </c>
      <c r="Z10" s="12">
        <f>'Январь 19'!Z10+'февраль 19'!Z10+'Март 19'!Z10+'Апрель 19'!Z10+'Май 19'!Z10+'Июнь 19'!Z10+'Июль 19'!Z10</f>
        <v>40</v>
      </c>
      <c r="AA10" s="12">
        <f>'Январь 19'!AA10+'февраль 19'!AA10+'Март 19'!AA10+'Апрель 19'!AA10+'Май 19'!AA10+'Июнь 19'!AA10+'Июль 19'!AA10</f>
        <v>104</v>
      </c>
      <c r="AB10" s="12">
        <f>'Январь 19'!AB10+'февраль 19'!AB10+'Март 19'!AB10+'Апрель 19'!AB10+'Май 19'!AB10+'Июнь 19'!AB10+'Июль 19'!AB10</f>
        <v>65</v>
      </c>
      <c r="AC10" s="12">
        <f>'Январь 19'!AC10+'февраль 19'!AC10+'Март 19'!AC10+'Апрель 19'!AC10+'Май 19'!AC10+'Июнь 19'!AC10+'Июль 19'!AC10</f>
        <v>41</v>
      </c>
      <c r="AD10" s="12">
        <f>'Январь 19'!AD10+'февраль 19'!AD10+'Март 19'!AD10+'Апрель 19'!AD10+'Май 19'!AD10+'Июнь 19'!AD10+'Июль 19'!AD10</f>
        <v>3</v>
      </c>
    </row>
    <row r="11" spans="1:32" ht="61.5" customHeight="1" x14ac:dyDescent="0.25">
      <c r="A11" s="5">
        <v>3</v>
      </c>
      <c r="B11" s="6" t="s">
        <v>60</v>
      </c>
      <c r="C11" s="12">
        <f t="shared" si="0"/>
        <v>3727</v>
      </c>
      <c r="D11" s="12">
        <f>'Январь 19'!D11+'февраль 19'!D11+'Март 19'!D11+'Апрель 19'!D11+'Май 19'!D11+'Июнь 19'!D11+'Июль 19'!D11</f>
        <v>221</v>
      </c>
      <c r="E11" s="12">
        <f>'Январь 19'!E11+'февраль 19'!E11+'Март 19'!E11+'Апрель 19'!E11+'Май 19'!E11+'Июнь 19'!E11+'Июль 19'!E11</f>
        <v>153</v>
      </c>
      <c r="F11" s="12">
        <f>'Январь 19'!F11+'февраль 19'!F11+'Март 19'!F11+'Апрель 19'!F11+'Май 19'!F11+'Июнь 19'!F11+'Июль 19'!F11</f>
        <v>428</v>
      </c>
      <c r="G11" s="12">
        <f>'Январь 19'!G11+'февраль 19'!G11+'Март 19'!G11+'Апрель 19'!G11+'Май 19'!G11+'Июнь 19'!G11+'Июль 19'!G11</f>
        <v>413</v>
      </c>
      <c r="H11" s="12">
        <f>'Январь 19'!H11+'февраль 19'!H11+'Март 19'!H11+'Апрель 19'!H11+'Май 19'!H11+'Июнь 19'!H11+'Июль 19'!H11</f>
        <v>358</v>
      </c>
      <c r="I11" s="12">
        <f>'Январь 19'!I11+'февраль 19'!I11+'Март 19'!I11+'Апрель 19'!I11+'Май 19'!I11+'Июнь 19'!I11+'Июль 19'!I11</f>
        <v>93</v>
      </c>
      <c r="J11" s="12">
        <f>'Январь 19'!J11+'февраль 19'!J11+'Март 19'!J11+'Апрель 19'!J11+'Май 19'!J11+'Июнь 19'!J11+'Июль 19'!J11</f>
        <v>242</v>
      </c>
      <c r="K11" s="12">
        <f>'Январь 19'!K11+'февраль 19'!K11+'Март 19'!K11+'Апрель 19'!K11+'Май 19'!K11+'Июнь 19'!K11+'Июль 19'!K11</f>
        <v>233</v>
      </c>
      <c r="L11" s="12">
        <f>'Январь 19'!L11+'февраль 19'!L11+'Март 19'!L11+'Апрель 19'!L11+'Май 19'!L11+'Июнь 19'!L11+'Июль 19'!L11</f>
        <v>0</v>
      </c>
      <c r="M11" s="12">
        <f>'Январь 19'!M11+'февраль 19'!M11+'Март 19'!M11+'Апрель 19'!M11+'Май 19'!M11+'Июнь 19'!M11+'Июль 19'!M11</f>
        <v>0</v>
      </c>
      <c r="N11" s="12">
        <f>'Январь 19'!N11+'февраль 19'!N11+'Март 19'!N11+'Апрель 19'!N11+'Май 19'!N11+'Июнь 19'!N11+'Июль 19'!N11</f>
        <v>148</v>
      </c>
      <c r="O11" s="12">
        <f>'Январь 19'!O11+'февраль 19'!O11+'Март 19'!O11+'Апрель 19'!O11+'Май 19'!O11+'Июнь 19'!O11+'Июль 19'!O11</f>
        <v>80</v>
      </c>
      <c r="P11" s="12">
        <f>'Январь 19'!P11+'февраль 19'!P11+'Март 19'!P11+'Апрель 19'!P11+'Май 19'!P11+'Июнь 19'!P11+'Июль 19'!P11</f>
        <v>0</v>
      </c>
      <c r="Q11" s="12">
        <f>'Январь 19'!Q11+'февраль 19'!Q11+'Март 19'!Q11+'Апрель 19'!Q11+'Май 19'!Q11+'Июнь 19'!Q11+'Июль 19'!Q11</f>
        <v>0</v>
      </c>
      <c r="R11" s="12">
        <f>'Январь 19'!R11+'февраль 19'!R11+'Март 19'!R11+'Апрель 19'!R11+'Май 19'!R11+'Июнь 19'!R11+'Июль 19'!R11</f>
        <v>154</v>
      </c>
      <c r="S11" s="12">
        <f>'Январь 19'!S11+'февраль 19'!S11+'Март 19'!S11+'Апрель 19'!S11+'Май 19'!S11+'Июнь 19'!S11+'Июль 19'!S11</f>
        <v>15</v>
      </c>
      <c r="T11" s="12">
        <f>'Январь 19'!T11+'февраль 19'!T11+'Март 19'!T11+'Апрель 19'!T11+'Май 19'!T11+'Июнь 19'!T11+'Июль 19'!T11</f>
        <v>243</v>
      </c>
      <c r="U11" s="12">
        <f>'Январь 19'!U11+'февраль 19'!U11+'Март 19'!U11+'Апрель 19'!U11+'Май 19'!U11+'Июнь 19'!U11+'Июль 19'!U11</f>
        <v>0</v>
      </c>
      <c r="V11" s="12">
        <f>'Январь 19'!V11+'февраль 19'!V11+'Март 19'!V11+'Апрель 19'!V11+'Май 19'!V11+'Июнь 19'!V11+'Июль 19'!V11</f>
        <v>396</v>
      </c>
      <c r="W11" s="12">
        <f>'Январь 19'!W11+'февраль 19'!W11+'Март 19'!W11+'Апрель 19'!W11+'Май 19'!W11+'Июнь 19'!W11+'Июль 19'!W11</f>
        <v>0</v>
      </c>
      <c r="X11" s="12">
        <f>'Январь 19'!X11+'февраль 19'!X11+'Март 19'!X11+'Апрель 19'!X11+'Май 19'!X11+'Июнь 19'!X11+'Июль 19'!X11</f>
        <v>0</v>
      </c>
      <c r="Y11" s="12">
        <f>'Январь 19'!Y11+'февраль 19'!Y11+'Март 19'!Y11+'Апрель 19'!Y11+'Май 19'!Y11+'Июнь 19'!Y11+'Июль 19'!Y11</f>
        <v>165</v>
      </c>
      <c r="Z11" s="12">
        <f>'Январь 19'!Z11+'февраль 19'!Z11+'Март 19'!Z11+'Апрель 19'!Z11+'Май 19'!Z11+'Июнь 19'!Z11+'Июль 19'!Z11</f>
        <v>39</v>
      </c>
      <c r="AA11" s="12">
        <f>'Январь 19'!AA11+'февраль 19'!AA11+'Март 19'!AA11+'Апрель 19'!AA11+'Май 19'!AA11+'Июнь 19'!AA11+'Июль 19'!AA11</f>
        <v>159</v>
      </c>
      <c r="AB11" s="12">
        <f>'Январь 19'!AB11+'февраль 19'!AB11+'Март 19'!AB11+'Апрель 19'!AB11+'Май 19'!AB11+'Июнь 19'!AB11+'Июль 19'!AB11</f>
        <v>85</v>
      </c>
      <c r="AC11" s="12">
        <f>'Январь 19'!AC11+'февраль 19'!AC11+'Март 19'!AC11+'Апрель 19'!AC11+'Май 19'!AC11+'Июнь 19'!AC11+'Июль 19'!AC11</f>
        <v>102</v>
      </c>
      <c r="AD11" s="12">
        <f>'Январь 19'!AD11+'февраль 19'!AD11+'Март 19'!AD11+'Апрель 19'!AD11+'Май 19'!AD11+'Июнь 19'!AD11+'Июль 19'!AD11</f>
        <v>0</v>
      </c>
    </row>
    <row r="12" spans="1:32" ht="91.5" customHeight="1" x14ac:dyDescent="0.25">
      <c r="A12" s="5">
        <v>4</v>
      </c>
      <c r="B12" s="10" t="s">
        <v>98</v>
      </c>
      <c r="C12" s="12">
        <f t="shared" si="0"/>
        <v>837</v>
      </c>
      <c r="D12" s="12">
        <f>'Январь 19'!D12+'февраль 19'!D12+'Март 19'!D12+'Апрель 19'!D12+'Май 19'!D12+'Июнь 19'!D12+'Июль 19'!D12</f>
        <v>56</v>
      </c>
      <c r="E12" s="12">
        <f>'Январь 19'!E12+'февраль 19'!E12+'Март 19'!E12+'Апрель 19'!E12+'Май 19'!E12+'Июнь 19'!E12+'Июль 19'!E12</f>
        <v>25</v>
      </c>
      <c r="F12" s="12">
        <f>'Январь 19'!F12+'февраль 19'!F12+'Март 19'!F12+'Апрель 19'!F12+'Май 19'!F12+'Июнь 19'!F12+'Июль 19'!F12</f>
        <v>19</v>
      </c>
      <c r="G12" s="12">
        <f>'Январь 19'!G12+'февраль 19'!G12+'Март 19'!G12+'Апрель 19'!G12+'Май 19'!G12+'Июнь 19'!G12+'Июль 19'!G12</f>
        <v>44</v>
      </c>
      <c r="H12" s="12">
        <f>'Январь 19'!H12+'февраль 19'!H12+'Март 19'!H12+'Апрель 19'!H12+'Май 19'!H12+'Июнь 19'!H12+'Июль 19'!H12</f>
        <v>152</v>
      </c>
      <c r="I12" s="12">
        <f>'Январь 19'!I12+'февраль 19'!I12+'Март 19'!I12+'Апрель 19'!I12+'Май 19'!I12+'Июнь 19'!I12+'Июль 19'!I12</f>
        <v>8</v>
      </c>
      <c r="J12" s="12">
        <f>'Январь 19'!J12+'февраль 19'!J12+'Март 19'!J12+'Апрель 19'!J12+'Май 19'!J12+'Июнь 19'!J12+'Июль 19'!J12</f>
        <v>56</v>
      </c>
      <c r="K12" s="12">
        <f>'Январь 19'!K12+'февраль 19'!K12+'Март 19'!K12+'Апрель 19'!K12+'Май 19'!K12+'Июнь 19'!K12+'Июль 19'!K12</f>
        <v>43</v>
      </c>
      <c r="L12" s="12">
        <f>'Январь 19'!L12+'февраль 19'!L12+'Март 19'!L12+'Апрель 19'!L12+'Май 19'!L12+'Июнь 19'!L12+'Июль 19'!L12</f>
        <v>0</v>
      </c>
      <c r="M12" s="12">
        <f>'Январь 19'!M12+'февраль 19'!M12+'Март 19'!M12+'Апрель 19'!M12+'Май 19'!M12+'Июнь 19'!M12+'Июль 19'!M12</f>
        <v>0</v>
      </c>
      <c r="N12" s="12">
        <f>'Январь 19'!N12+'февраль 19'!N12+'Март 19'!N12+'Апрель 19'!N12+'Май 19'!N12+'Июнь 19'!N12+'Июль 19'!N12</f>
        <v>125</v>
      </c>
      <c r="O12" s="12">
        <f>'Январь 19'!O12+'февраль 19'!O12+'Март 19'!O12+'Апрель 19'!O12+'Май 19'!O12+'Июнь 19'!O12+'Июль 19'!O12</f>
        <v>14</v>
      </c>
      <c r="P12" s="12">
        <f>'Январь 19'!P12+'февраль 19'!P12+'Март 19'!P12+'Апрель 19'!P12+'Май 19'!P12+'Июнь 19'!P12+'Июль 19'!P12</f>
        <v>0</v>
      </c>
      <c r="Q12" s="12">
        <f>'Январь 19'!Q12+'февраль 19'!Q12+'Март 19'!Q12+'Апрель 19'!Q12+'Май 19'!Q12+'Июнь 19'!Q12+'Июль 19'!Q12</f>
        <v>0</v>
      </c>
      <c r="R12" s="12">
        <f>'Январь 19'!R12+'февраль 19'!R12+'Март 19'!R12+'Апрель 19'!R12+'Май 19'!R12+'Июнь 19'!R12+'Июль 19'!R12</f>
        <v>21</v>
      </c>
      <c r="S12" s="12">
        <f>'Январь 19'!S12+'февраль 19'!S12+'Март 19'!S12+'Апрель 19'!S12+'Май 19'!S12+'Июнь 19'!S12+'Июль 19'!S12</f>
        <v>23</v>
      </c>
      <c r="T12" s="12">
        <f>'Январь 19'!T12+'февраль 19'!T12+'Март 19'!T12+'Апрель 19'!T12+'Май 19'!T12+'Июнь 19'!T12+'Июль 19'!T12</f>
        <v>12</v>
      </c>
      <c r="U12" s="12">
        <f>'Январь 19'!U12+'февраль 19'!U12+'Март 19'!U12+'Апрель 19'!U12+'Май 19'!U12+'Июнь 19'!U12+'Июль 19'!U12</f>
        <v>0</v>
      </c>
      <c r="V12" s="12">
        <f>'Январь 19'!V12+'февраль 19'!V12+'Март 19'!V12+'Апрель 19'!V12+'Май 19'!V12+'Июнь 19'!V12+'Июль 19'!V12</f>
        <v>59</v>
      </c>
      <c r="W12" s="12">
        <f>'Январь 19'!W12+'февраль 19'!W12+'Март 19'!W12+'Апрель 19'!W12+'Май 19'!W12+'Июнь 19'!W12+'Июль 19'!W12</f>
        <v>0</v>
      </c>
      <c r="X12" s="12">
        <f>'Январь 19'!X12+'февраль 19'!X12+'Март 19'!X12+'Апрель 19'!X12+'Май 19'!X12+'Июнь 19'!X12+'Июль 19'!X12</f>
        <v>0</v>
      </c>
      <c r="Y12" s="12">
        <f>'Январь 19'!Y12+'февраль 19'!Y12+'Март 19'!Y12+'Апрель 19'!Y12+'Май 19'!Y12+'Июнь 19'!Y12+'Июль 19'!Y12</f>
        <v>2</v>
      </c>
      <c r="Z12" s="12">
        <f>'Январь 19'!Z12+'февраль 19'!Z12+'Март 19'!Z12+'Апрель 19'!Z12+'Май 19'!Z12+'Июнь 19'!Z12+'Июль 19'!Z12</f>
        <v>12</v>
      </c>
      <c r="AA12" s="12">
        <f>'Январь 19'!AA12+'февраль 19'!AA12+'Март 19'!AA12+'Апрель 19'!AA12+'Май 19'!AA12+'Июнь 19'!AA12+'Июль 19'!AA12</f>
        <v>97</v>
      </c>
      <c r="AB12" s="12">
        <f>'Январь 19'!AB12+'февраль 19'!AB12+'Март 19'!AB12+'Апрель 19'!AB12+'Май 19'!AB12+'Июнь 19'!AB12+'Июль 19'!AB12</f>
        <v>23</v>
      </c>
      <c r="AC12" s="12">
        <f>'Январь 19'!AC12+'февраль 19'!AC12+'Март 19'!AC12+'Апрель 19'!AC12+'Май 19'!AC12+'Июнь 19'!AC12+'Июль 19'!AC12</f>
        <v>46</v>
      </c>
      <c r="AD12" s="12">
        <f>'Январь 19'!AD12+'февраль 19'!AD12+'Март 19'!AD12+'Апрель 19'!AD12+'Май 19'!AD12+'Июнь 19'!AD12+'Июль 19'!AD12</f>
        <v>0</v>
      </c>
    </row>
    <row r="13" spans="1:32" ht="36.75" customHeight="1" x14ac:dyDescent="0.25">
      <c r="A13" s="5">
        <v>5</v>
      </c>
      <c r="B13" s="6" t="s">
        <v>61</v>
      </c>
      <c r="C13" s="12">
        <f t="shared" si="0"/>
        <v>21</v>
      </c>
      <c r="D13" s="12">
        <f>'Январь 19'!D13+'февраль 19'!D13+'Март 19'!D13+'Апрель 19'!D13+'Май 19'!D13+'Июнь 19'!D13+'Июль 19'!D13</f>
        <v>4</v>
      </c>
      <c r="E13" s="12">
        <f>'Январь 19'!E13+'февраль 19'!E13+'Март 19'!E13+'Апрель 19'!E13+'Май 19'!E13+'Июнь 19'!E13+'Июль 19'!E13</f>
        <v>0</v>
      </c>
      <c r="F13" s="12">
        <f>'Январь 19'!F13+'февраль 19'!F13+'Март 19'!F13+'Апрель 19'!F13+'Май 19'!F13+'Июнь 19'!F13+'Июль 19'!F13</f>
        <v>1</v>
      </c>
      <c r="G13" s="12">
        <f>'Январь 19'!G13+'февраль 19'!G13+'Март 19'!G13+'Апрель 19'!G13+'Май 19'!G13+'Июнь 19'!G13+'Июль 19'!G13</f>
        <v>0</v>
      </c>
      <c r="H13" s="12">
        <f>'Январь 19'!H13+'февраль 19'!H13+'Март 19'!H13+'Апрель 19'!H13+'Май 19'!H13+'Июнь 19'!H13+'Июль 19'!H13</f>
        <v>5</v>
      </c>
      <c r="I13" s="12">
        <f>'Январь 19'!I13+'февраль 19'!I13+'Март 19'!I13+'Апрель 19'!I13+'Май 19'!I13+'Июнь 19'!I13+'Июль 19'!I13</f>
        <v>0</v>
      </c>
      <c r="J13" s="12">
        <f>'Январь 19'!J13+'февраль 19'!J13+'Март 19'!J13+'Апрель 19'!J13+'Май 19'!J13+'Июнь 19'!J13+'Июль 19'!J13</f>
        <v>0</v>
      </c>
      <c r="K13" s="12">
        <f>'Январь 19'!K13+'февраль 19'!K13+'Март 19'!K13+'Апрель 19'!K13+'Май 19'!K13+'Июнь 19'!K13+'Июль 19'!K13</f>
        <v>1</v>
      </c>
      <c r="L13" s="12">
        <f>'Январь 19'!L13+'февраль 19'!L13+'Март 19'!L13+'Апрель 19'!L13+'Май 19'!L13+'Июнь 19'!L13+'Июль 19'!L13</f>
        <v>0</v>
      </c>
      <c r="M13" s="12">
        <f>'Январь 19'!M13+'февраль 19'!M13+'Март 19'!M13+'Апрель 19'!M13+'Май 19'!M13+'Июнь 19'!M13+'Июль 19'!M13</f>
        <v>0</v>
      </c>
      <c r="N13" s="12">
        <f>'Январь 19'!N13+'февраль 19'!N13+'Март 19'!N13+'Апрель 19'!N13+'Май 19'!N13+'Июнь 19'!N13+'Июль 19'!N13</f>
        <v>0</v>
      </c>
      <c r="O13" s="12">
        <f>'Январь 19'!O13+'февраль 19'!O13+'Март 19'!O13+'Апрель 19'!O13+'Май 19'!O13+'Июнь 19'!O13+'Июль 19'!O13</f>
        <v>0</v>
      </c>
      <c r="P13" s="12">
        <f>'Январь 19'!P13+'февраль 19'!P13+'Март 19'!P13+'Апрель 19'!P13+'Май 19'!P13+'Июнь 19'!P13+'Июль 19'!P13</f>
        <v>0</v>
      </c>
      <c r="Q13" s="12">
        <f>'Январь 19'!Q13+'февраль 19'!Q13+'Март 19'!Q13+'Апрель 19'!Q13+'Май 19'!Q13+'Июнь 19'!Q13+'Июль 19'!Q13</f>
        <v>0</v>
      </c>
      <c r="R13" s="12">
        <f>'Январь 19'!R13+'февраль 19'!R13+'Март 19'!R13+'Апрель 19'!R13+'Май 19'!R13+'Июнь 19'!R13+'Июль 19'!R13</f>
        <v>0</v>
      </c>
      <c r="S13" s="12">
        <f>'Январь 19'!S13+'февраль 19'!S13+'Март 19'!S13+'Апрель 19'!S13+'Май 19'!S13+'Июнь 19'!S13+'Июль 19'!S13</f>
        <v>0</v>
      </c>
      <c r="T13" s="12">
        <f>'Январь 19'!T13+'февраль 19'!T13+'Март 19'!T13+'Апрель 19'!T13+'Май 19'!T13+'Июнь 19'!T13+'Июль 19'!T13</f>
        <v>0</v>
      </c>
      <c r="U13" s="12">
        <f>'Январь 19'!U13+'февраль 19'!U13+'Март 19'!U13+'Апрель 19'!U13+'Май 19'!U13+'Июнь 19'!U13+'Июль 19'!U13</f>
        <v>0</v>
      </c>
      <c r="V13" s="12">
        <f>'Январь 19'!V13+'февраль 19'!V13+'Март 19'!V13+'Апрель 19'!V13+'Май 19'!V13+'Июнь 19'!V13+'Июль 19'!V13</f>
        <v>1</v>
      </c>
      <c r="W13" s="12">
        <f>'Январь 19'!W13+'февраль 19'!W13+'Март 19'!W13+'Апрель 19'!W13+'Май 19'!W13+'Июнь 19'!W13+'Июль 19'!W13</f>
        <v>0</v>
      </c>
      <c r="X13" s="12">
        <f>'Январь 19'!X13+'февраль 19'!X13+'Март 19'!X13+'Апрель 19'!X13+'Май 19'!X13+'Июнь 19'!X13+'Июль 19'!X13</f>
        <v>0</v>
      </c>
      <c r="Y13" s="12">
        <f>'Январь 19'!Y13+'февраль 19'!Y13+'Март 19'!Y13+'Апрель 19'!Y13+'Май 19'!Y13+'Июнь 19'!Y13+'Июль 19'!Y13</f>
        <v>7</v>
      </c>
      <c r="Z13" s="12">
        <f>'Январь 19'!Z13+'февраль 19'!Z13+'Март 19'!Z13+'Апрель 19'!Z13+'Май 19'!Z13+'Июнь 19'!Z13+'Июль 19'!Z13</f>
        <v>0</v>
      </c>
      <c r="AA13" s="12">
        <f>'Январь 19'!AA13+'февраль 19'!AA13+'Март 19'!AA13+'Апрель 19'!AA13+'Май 19'!AA13+'Июнь 19'!AA13+'Июль 19'!AA13</f>
        <v>0</v>
      </c>
      <c r="AB13" s="12">
        <f>'Январь 19'!AB13+'февраль 19'!AB13+'Март 19'!AB13+'Апрель 19'!AB13+'Май 19'!AB13+'Июнь 19'!AB13+'Июль 19'!AB13</f>
        <v>0</v>
      </c>
      <c r="AC13" s="12">
        <f>'Январь 19'!AC13+'февраль 19'!AC13+'Март 19'!AC13+'Апрель 19'!AC13+'Май 19'!AC13+'Июнь 19'!AC13+'Июль 19'!AC13</f>
        <v>2</v>
      </c>
      <c r="AD13" s="12">
        <f>'Январь 19'!AD13+'февраль 19'!AD13+'Март 19'!AD13+'Апрель 19'!AD13+'Май 19'!AD13+'Июнь 19'!AD13+'Июль 19'!AD13</f>
        <v>0</v>
      </c>
    </row>
    <row r="14" spans="1:32" ht="122.25" customHeight="1" x14ac:dyDescent="0.25">
      <c r="A14" s="5">
        <v>6</v>
      </c>
      <c r="B14" s="6" t="s">
        <v>134</v>
      </c>
      <c r="C14" s="12">
        <f t="shared" si="0"/>
        <v>15</v>
      </c>
      <c r="D14" s="12">
        <f>'Январь 19'!D14+'февраль 19'!D14+'Март 19'!D14+'Апрель 19'!D14+'Май 19'!D14+'Июнь 19'!D14+'Июль 19'!D14</f>
        <v>3</v>
      </c>
      <c r="E14" s="12">
        <f>'Январь 19'!E14+'февраль 19'!E14+'Март 19'!E14+'Апрель 19'!E14+'Май 19'!E14+'Июнь 19'!E14+'Июль 19'!E14</f>
        <v>0</v>
      </c>
      <c r="F14" s="12">
        <f>'Январь 19'!F14+'февраль 19'!F14+'Март 19'!F14+'Апрель 19'!F14+'Май 19'!F14+'Июнь 19'!F14+'Июль 19'!F14</f>
        <v>0</v>
      </c>
      <c r="G14" s="12">
        <f>'Январь 19'!G14+'февраль 19'!G14+'Март 19'!G14+'Апрель 19'!G14+'Май 19'!G14+'Июнь 19'!G14+'Июль 19'!G14</f>
        <v>1</v>
      </c>
      <c r="H14" s="12">
        <f>'Январь 19'!H14+'февраль 19'!H14+'Март 19'!H14+'Апрель 19'!H14+'Май 19'!H14+'Июнь 19'!H14+'Июль 19'!H14</f>
        <v>1</v>
      </c>
      <c r="I14" s="12">
        <f>'Январь 19'!I14+'февраль 19'!I14+'Март 19'!I14+'Апрель 19'!I14+'Май 19'!I14+'Июнь 19'!I14+'Июль 19'!I14</f>
        <v>0</v>
      </c>
      <c r="J14" s="12">
        <f>'Январь 19'!J14+'февраль 19'!J14+'Март 19'!J14+'Апрель 19'!J14+'Май 19'!J14+'Июнь 19'!J14+'Июль 19'!J14</f>
        <v>6</v>
      </c>
      <c r="K14" s="12">
        <f>'Январь 19'!K14+'февраль 19'!K14+'Март 19'!K14+'Апрель 19'!K14+'Май 19'!K14+'Июнь 19'!K14+'Июль 19'!K14</f>
        <v>0</v>
      </c>
      <c r="L14" s="12">
        <f>'Январь 19'!L14+'февраль 19'!L14+'Март 19'!L14+'Апрель 19'!L14+'Май 19'!L14+'Июнь 19'!L14+'Июль 19'!L14</f>
        <v>0</v>
      </c>
      <c r="M14" s="12">
        <f>'Январь 19'!M14+'февраль 19'!M14+'Март 19'!M14+'Апрель 19'!M14+'Май 19'!M14+'Июнь 19'!M14+'Июль 19'!M14</f>
        <v>0</v>
      </c>
      <c r="N14" s="12">
        <f>'Январь 19'!N14+'февраль 19'!N14+'Март 19'!N14+'Апрель 19'!N14+'Май 19'!N14+'Июнь 19'!N14+'Июль 19'!N14</f>
        <v>0</v>
      </c>
      <c r="O14" s="12">
        <f>'Январь 19'!O14+'февраль 19'!O14+'Март 19'!O14+'Апрель 19'!O14+'Май 19'!O14+'Июнь 19'!O14+'Июль 19'!O14</f>
        <v>0</v>
      </c>
      <c r="P14" s="12">
        <f>'Январь 19'!P14+'февраль 19'!P14+'Март 19'!P14+'Апрель 19'!P14+'Май 19'!P14+'Июнь 19'!P14+'Июль 19'!P14</f>
        <v>0</v>
      </c>
      <c r="Q14" s="12">
        <f>'Январь 19'!Q14+'февраль 19'!Q14+'Март 19'!Q14+'Апрель 19'!Q14+'Май 19'!Q14+'Июнь 19'!Q14+'Июль 19'!Q14</f>
        <v>0</v>
      </c>
      <c r="R14" s="12">
        <f>'Январь 19'!R14+'февраль 19'!R14+'Март 19'!R14+'Апрель 19'!R14+'Май 19'!R14+'Июнь 19'!R14+'Июль 19'!R14</f>
        <v>0</v>
      </c>
      <c r="S14" s="12">
        <f>'Январь 19'!S14+'февраль 19'!S14+'Март 19'!S14+'Апрель 19'!S14+'Май 19'!S14+'Июнь 19'!S14+'Июль 19'!S14</f>
        <v>0</v>
      </c>
      <c r="T14" s="12">
        <f>'Январь 19'!T14+'февраль 19'!T14+'Март 19'!T14+'Апрель 19'!T14+'Май 19'!T14+'Июнь 19'!T14+'Июль 19'!T14</f>
        <v>1</v>
      </c>
      <c r="U14" s="12">
        <f>'Январь 19'!U14+'февраль 19'!U14+'Март 19'!U14+'Апрель 19'!U14+'Май 19'!U14+'Июнь 19'!U14+'Июль 19'!U14</f>
        <v>0</v>
      </c>
      <c r="V14" s="12">
        <f>'Январь 19'!V14+'февраль 19'!V14+'Март 19'!V14+'Апрель 19'!V14+'Май 19'!V14+'Июнь 19'!V14+'Июль 19'!V14</f>
        <v>1</v>
      </c>
      <c r="W14" s="12">
        <f>'Январь 19'!W14+'февраль 19'!W14+'Март 19'!W14+'Апрель 19'!W14+'Май 19'!W14+'Июнь 19'!W14+'Июль 19'!W14</f>
        <v>0</v>
      </c>
      <c r="X14" s="12">
        <f>'Январь 19'!X14+'февраль 19'!X14+'Март 19'!X14+'Апрель 19'!X14+'Май 19'!X14+'Июнь 19'!X14+'Июль 19'!X14</f>
        <v>0</v>
      </c>
      <c r="Y14" s="12">
        <f>'Январь 19'!Y14+'февраль 19'!Y14+'Март 19'!Y14+'Апрель 19'!Y14+'Май 19'!Y14+'Июнь 19'!Y14+'Июль 19'!Y14</f>
        <v>1</v>
      </c>
      <c r="Z14" s="12">
        <f>'Январь 19'!Z14+'февраль 19'!Z14+'Март 19'!Z14+'Апрель 19'!Z14+'Май 19'!Z14+'Июнь 19'!Z14+'Июль 19'!Z14</f>
        <v>0</v>
      </c>
      <c r="AA14" s="12">
        <f>'Январь 19'!AA14+'февраль 19'!AA14+'Март 19'!AA14+'Апрель 19'!AA14+'Май 19'!AA14+'Июнь 19'!AA14+'Июль 19'!AA14</f>
        <v>0</v>
      </c>
      <c r="AB14" s="12">
        <f>'Январь 19'!AB14+'февраль 19'!AB14+'Март 19'!AB14+'Апрель 19'!AB14+'Май 19'!AB14+'Июнь 19'!AB14+'Июль 19'!AB14</f>
        <v>0</v>
      </c>
      <c r="AC14" s="12">
        <f>'Январь 19'!AC14+'февраль 19'!AC14+'Март 19'!AC14+'Апрель 19'!AC14+'Май 19'!AC14+'Июнь 19'!AC14+'Июль 19'!AC14</f>
        <v>1</v>
      </c>
      <c r="AD14" s="12">
        <f>'Январь 19'!AD14+'февраль 19'!AD14+'Март 19'!AD14+'Апрель 19'!AD14+'Май 19'!AD14+'Июнь 19'!AD14+'Июль 19'!AD14</f>
        <v>0</v>
      </c>
    </row>
    <row r="15" spans="1:32" ht="37.5" customHeight="1" x14ac:dyDescent="0.25">
      <c r="A15" s="5">
        <v>7</v>
      </c>
      <c r="B15" s="9" t="s">
        <v>50</v>
      </c>
      <c r="C15" s="12">
        <f t="shared" si="0"/>
        <v>6</v>
      </c>
      <c r="D15" s="12">
        <f>'Январь 19'!D15+'февраль 19'!D15+'Март 19'!D15+'Апрель 19'!D15+'Май 19'!D15+'Июнь 19'!D15+'Июль 19'!D15</f>
        <v>1</v>
      </c>
      <c r="E15" s="12">
        <f>'Январь 19'!E15+'февраль 19'!E15+'Март 19'!E15+'Апрель 19'!E15+'Май 19'!E15+'Июнь 19'!E15+'Июль 19'!E15</f>
        <v>0</v>
      </c>
      <c r="F15" s="12">
        <f>'Январь 19'!F15+'февраль 19'!F15+'Март 19'!F15+'Апрель 19'!F15+'Май 19'!F15+'Июнь 19'!F15+'Июль 19'!F15</f>
        <v>1</v>
      </c>
      <c r="G15" s="12">
        <f>'Январь 19'!G15+'февраль 19'!G15+'Март 19'!G15+'Апрель 19'!G15+'Май 19'!G15+'Июнь 19'!G15+'Июль 19'!G15</f>
        <v>0</v>
      </c>
      <c r="H15" s="12">
        <f>'Январь 19'!H15+'февраль 19'!H15+'Март 19'!H15+'Апрель 19'!H15+'Май 19'!H15+'Июнь 19'!H15+'Июль 19'!H15</f>
        <v>0</v>
      </c>
      <c r="I15" s="12">
        <f>'Январь 19'!I15+'февраль 19'!I15+'Март 19'!I15+'Апрель 19'!I15+'Май 19'!I15+'Июнь 19'!I15+'Июль 19'!I15</f>
        <v>0</v>
      </c>
      <c r="J15" s="12">
        <f>'Январь 19'!J15+'февраль 19'!J15+'Март 19'!J15+'Апрель 19'!J15+'Май 19'!J15+'Июнь 19'!J15+'Июль 19'!J15</f>
        <v>4</v>
      </c>
      <c r="K15" s="12">
        <f>'Январь 19'!K15+'февраль 19'!K15+'Март 19'!K15+'Апрель 19'!K15+'Май 19'!K15+'Июнь 19'!K15+'Июль 19'!K15</f>
        <v>0</v>
      </c>
      <c r="L15" s="12">
        <f>'Январь 19'!L15+'февраль 19'!L15+'Март 19'!L15+'Апрель 19'!L15+'Май 19'!L15+'Июнь 19'!L15+'Июль 19'!L15</f>
        <v>0</v>
      </c>
      <c r="M15" s="12">
        <f>'Январь 19'!M15+'февраль 19'!M15+'Март 19'!M15+'Апрель 19'!M15+'Май 19'!M15+'Июнь 19'!M15+'Июль 19'!M15</f>
        <v>0</v>
      </c>
      <c r="N15" s="12">
        <f>'Январь 19'!N15+'февраль 19'!N15+'Март 19'!N15+'Апрель 19'!N15+'Май 19'!N15+'Июнь 19'!N15+'Июль 19'!N15</f>
        <v>0</v>
      </c>
      <c r="O15" s="12">
        <f>'Январь 19'!O15+'февраль 19'!O15+'Март 19'!O15+'Апрель 19'!O15+'Май 19'!O15+'Июнь 19'!O15+'Июль 19'!O15</f>
        <v>0</v>
      </c>
      <c r="P15" s="12">
        <f>'Январь 19'!P15+'февраль 19'!P15+'Март 19'!P15+'Апрель 19'!P15+'Май 19'!P15+'Июнь 19'!P15+'Июль 19'!P15</f>
        <v>0</v>
      </c>
      <c r="Q15" s="12">
        <f>'Январь 19'!Q15+'февраль 19'!Q15+'Март 19'!Q15+'Апрель 19'!Q15+'Май 19'!Q15+'Июнь 19'!Q15+'Июль 19'!Q15</f>
        <v>0</v>
      </c>
      <c r="R15" s="12">
        <f>'Январь 19'!R15+'февраль 19'!R15+'Март 19'!R15+'Апрель 19'!R15+'Май 19'!R15+'Июнь 19'!R15+'Июль 19'!R15</f>
        <v>0</v>
      </c>
      <c r="S15" s="12">
        <f>'Январь 19'!S15+'февраль 19'!S15+'Март 19'!S15+'Апрель 19'!S15+'Май 19'!S15+'Июнь 19'!S15+'Июль 19'!S15</f>
        <v>0</v>
      </c>
      <c r="T15" s="12">
        <f>'Январь 19'!T15+'февраль 19'!T15+'Март 19'!T15+'Апрель 19'!T15+'Май 19'!T15+'Июнь 19'!T15+'Июль 19'!T15</f>
        <v>0</v>
      </c>
      <c r="U15" s="12">
        <f>'Январь 19'!U15+'февраль 19'!U15+'Март 19'!U15+'Апрель 19'!U15+'Май 19'!U15+'Июнь 19'!U15+'Июль 19'!U15</f>
        <v>0</v>
      </c>
      <c r="V15" s="12">
        <f>'Январь 19'!V15+'февраль 19'!V15+'Март 19'!V15+'Апрель 19'!V15+'Май 19'!V15+'Июнь 19'!V15+'Июль 19'!V15</f>
        <v>0</v>
      </c>
      <c r="W15" s="12">
        <f>'Январь 19'!W15+'февраль 19'!W15+'Март 19'!W15+'Апрель 19'!W15+'Май 19'!W15+'Июнь 19'!W15+'Июль 19'!W15</f>
        <v>0</v>
      </c>
      <c r="X15" s="12">
        <f>'Январь 19'!X15+'февраль 19'!X15+'Март 19'!X15+'Апрель 19'!X15+'Май 19'!X15+'Июнь 19'!X15+'Июль 19'!X15</f>
        <v>0</v>
      </c>
      <c r="Y15" s="12">
        <f>'Январь 19'!Y15+'февраль 19'!Y15+'Март 19'!Y15+'Апрель 19'!Y15+'Май 19'!Y15+'Июнь 19'!Y15+'Июль 19'!Y15</f>
        <v>0</v>
      </c>
      <c r="Z15" s="12">
        <f>'Январь 19'!Z15+'февраль 19'!Z15+'Март 19'!Z15+'Апрель 19'!Z15+'Май 19'!Z15+'Июнь 19'!Z15+'Июль 19'!Z15</f>
        <v>0</v>
      </c>
      <c r="AA15" s="12">
        <f>'Январь 19'!AA15+'февраль 19'!AA15+'Март 19'!AA15+'Апрель 19'!AA15+'Май 19'!AA15+'Июнь 19'!AA15+'Июль 19'!AA15</f>
        <v>0</v>
      </c>
      <c r="AB15" s="12">
        <f>'Январь 19'!AB15+'февраль 19'!AB15+'Март 19'!AB15+'Апрель 19'!AB15+'Май 19'!AB15+'Июнь 19'!AB15+'Июль 19'!AB15</f>
        <v>0</v>
      </c>
      <c r="AC15" s="12">
        <f>'Январь 19'!AC15+'февраль 19'!AC15+'Март 19'!AC15+'Апрель 19'!AC15+'Май 19'!AC15+'Июнь 19'!AC15+'Июль 19'!AC15</f>
        <v>0</v>
      </c>
      <c r="AD15" s="12">
        <f>'Январь 19'!AD15+'февраль 19'!AD15+'Март 19'!AD15+'Апрель 19'!AD15+'Май 19'!AD15+'Июнь 19'!AD15+'Июль 19'!AD15</f>
        <v>0</v>
      </c>
    </row>
    <row r="16" spans="1:32" ht="45.75" customHeight="1" x14ac:dyDescent="0.25">
      <c r="A16" s="5">
        <v>8</v>
      </c>
      <c r="B16" s="30" t="s">
        <v>51</v>
      </c>
      <c r="C16" s="12">
        <f t="shared" si="0"/>
        <v>134</v>
      </c>
      <c r="D16" s="12">
        <f>'Январь 19'!D16+'февраль 19'!D16+'Март 19'!D16+'Апрель 19'!D16+'Май 19'!D16+'Июнь 19'!D16+'Июль 19'!D16</f>
        <v>5</v>
      </c>
      <c r="E16" s="12">
        <f>'Январь 19'!E16+'февраль 19'!E16+'Март 19'!E16+'Апрель 19'!E16+'Май 19'!E16+'Июнь 19'!E16+'Июль 19'!E16</f>
        <v>0</v>
      </c>
      <c r="F16" s="12">
        <f>'Январь 19'!F16+'февраль 19'!F16+'Март 19'!F16+'Апрель 19'!F16+'Май 19'!F16+'Июнь 19'!F16+'Июль 19'!F16</f>
        <v>5</v>
      </c>
      <c r="G16" s="12">
        <f>'Январь 19'!G16+'февраль 19'!G16+'Март 19'!G16+'Апрель 19'!G16+'Май 19'!G16+'Июнь 19'!G16+'Июль 19'!G16</f>
        <v>7</v>
      </c>
      <c r="H16" s="12">
        <f>'Январь 19'!H16+'февраль 19'!H16+'Март 19'!H16+'Апрель 19'!H16+'Май 19'!H16+'Июнь 19'!H16+'Июль 19'!H16</f>
        <v>9</v>
      </c>
      <c r="I16" s="12">
        <f>'Январь 19'!I16+'февраль 19'!I16+'Март 19'!I16+'Апрель 19'!I16+'Май 19'!I16+'Июнь 19'!I16+'Июль 19'!I16</f>
        <v>5</v>
      </c>
      <c r="J16" s="12">
        <f>'Январь 19'!J16+'февраль 19'!J16+'Март 19'!J16+'Апрель 19'!J16+'Май 19'!J16+'Июнь 19'!J16+'Июль 19'!J16</f>
        <v>6</v>
      </c>
      <c r="K16" s="12">
        <f>'Январь 19'!K16+'февраль 19'!K16+'Март 19'!K16+'Апрель 19'!K16+'Май 19'!K16+'Июнь 19'!K16+'Июль 19'!K16</f>
        <v>3</v>
      </c>
      <c r="L16" s="12">
        <f>'Январь 19'!L16+'февраль 19'!L16+'Март 19'!L16+'Апрель 19'!L16+'Май 19'!L16+'Июнь 19'!L16+'Июль 19'!L16</f>
        <v>0</v>
      </c>
      <c r="M16" s="12">
        <f>'Январь 19'!M16+'февраль 19'!M16+'Март 19'!M16+'Апрель 19'!M16+'Май 19'!M16+'Июнь 19'!M16+'Июль 19'!M16</f>
        <v>0</v>
      </c>
      <c r="N16" s="12">
        <f>'Январь 19'!N16+'февраль 19'!N16+'Март 19'!N16+'Апрель 19'!N16+'Май 19'!N16+'Июнь 19'!N16+'Июль 19'!N16</f>
        <v>22</v>
      </c>
      <c r="O16" s="12">
        <f>'Январь 19'!O16+'февраль 19'!O16+'Март 19'!O16+'Апрель 19'!O16+'Май 19'!O16+'Июнь 19'!O16+'Июль 19'!O16</f>
        <v>5</v>
      </c>
      <c r="P16" s="12">
        <f>'Январь 19'!P16+'февраль 19'!P16+'Март 19'!P16+'Апрель 19'!P16+'Май 19'!P16+'Июнь 19'!P16+'Июль 19'!P16</f>
        <v>0</v>
      </c>
      <c r="Q16" s="12">
        <f>'Январь 19'!Q16+'февраль 19'!Q16+'Март 19'!Q16+'Апрель 19'!Q16+'Май 19'!Q16+'Июнь 19'!Q16+'Июль 19'!Q16</f>
        <v>0</v>
      </c>
      <c r="R16" s="12">
        <f>'Январь 19'!R16+'февраль 19'!R16+'Март 19'!R16+'Апрель 19'!R16+'Май 19'!R16+'Июнь 19'!R16+'Июль 19'!R16</f>
        <v>1</v>
      </c>
      <c r="S16" s="12">
        <f>'Январь 19'!S16+'февраль 19'!S16+'Март 19'!S16+'Апрель 19'!S16+'Май 19'!S16+'Июнь 19'!S16+'Июль 19'!S16</f>
        <v>1</v>
      </c>
      <c r="T16" s="12">
        <f>'Январь 19'!T16+'февраль 19'!T16+'Март 19'!T16+'Апрель 19'!T16+'Май 19'!T16+'Июнь 19'!T16+'Июль 19'!T16</f>
        <v>1</v>
      </c>
      <c r="U16" s="12">
        <f>'Январь 19'!U16+'февраль 19'!U16+'Март 19'!U16+'Апрель 19'!U16+'Май 19'!U16+'Июнь 19'!U16+'Июль 19'!U16</f>
        <v>0</v>
      </c>
      <c r="V16" s="12">
        <f>'Январь 19'!V16+'февраль 19'!V16+'Март 19'!V16+'Апрель 19'!V16+'Май 19'!V16+'Июнь 19'!V16+'Июль 19'!V16</f>
        <v>6</v>
      </c>
      <c r="W16" s="12">
        <f>'Январь 19'!W16+'февраль 19'!W16+'Март 19'!W16+'Апрель 19'!W16+'Май 19'!W16+'Июнь 19'!W16+'Июль 19'!W16</f>
        <v>0</v>
      </c>
      <c r="X16" s="12">
        <f>'Январь 19'!X16+'февраль 19'!X16+'Март 19'!X16+'Апрель 19'!X16+'Май 19'!X16+'Июнь 19'!X16+'Июль 19'!X16</f>
        <v>0</v>
      </c>
      <c r="Y16" s="12">
        <f>'Январь 19'!Y16+'февраль 19'!Y16+'Март 19'!Y16+'Апрель 19'!Y16+'Май 19'!Y16+'Июнь 19'!Y16+'Июль 19'!Y16</f>
        <v>2</v>
      </c>
      <c r="Z16" s="12">
        <f>'Январь 19'!Z16+'февраль 19'!Z16+'Март 19'!Z16+'Апрель 19'!Z16+'Май 19'!Z16+'Июнь 19'!Z16+'Июль 19'!Z16</f>
        <v>14</v>
      </c>
      <c r="AA16" s="12">
        <f>'Январь 19'!AA16+'февраль 19'!AA16+'Март 19'!AA16+'Апрель 19'!AA16+'Май 19'!AA16+'Июнь 19'!AA16+'Июль 19'!AA16</f>
        <v>32</v>
      </c>
      <c r="AB16" s="12">
        <f>'Январь 19'!AB16+'февраль 19'!AB16+'Март 19'!AB16+'Апрель 19'!AB16+'Май 19'!AB16+'Июнь 19'!AB16+'Июль 19'!AB16</f>
        <v>5</v>
      </c>
      <c r="AC16" s="12">
        <f>'Январь 19'!AC16+'февраль 19'!AC16+'Март 19'!AC16+'Апрель 19'!AC16+'Май 19'!AC16+'Июнь 19'!AC16+'Июль 19'!AC16</f>
        <v>5</v>
      </c>
      <c r="AD16" s="12">
        <f>'Январь 19'!AD16+'февраль 19'!AD16+'Март 19'!AD16+'Апрель 19'!AD16+'Май 19'!AD16+'Июнь 19'!AD16+'Июль 19'!AD16</f>
        <v>0</v>
      </c>
    </row>
    <row r="17" spans="1:32" ht="45" x14ac:dyDescent="0.25">
      <c r="A17" s="5">
        <v>9</v>
      </c>
      <c r="B17" s="30" t="s">
        <v>157</v>
      </c>
      <c r="C17" s="12">
        <f t="shared" si="0"/>
        <v>17</v>
      </c>
      <c r="D17" s="12">
        <f>'Январь 19'!D17+'февраль 19'!D17+'Март 19'!D17+'Апрель 19'!D17+'Май 19'!D17+'Июнь 19'!D17+'Июль 19'!D17</f>
        <v>2</v>
      </c>
      <c r="E17" s="12">
        <f>'Январь 19'!E17+'февраль 19'!E17+'Март 19'!E17+'Апрель 19'!E17+'Май 19'!E17+'Июнь 19'!E17+'Июль 19'!E17</f>
        <v>0</v>
      </c>
      <c r="F17" s="12">
        <f>'Январь 19'!F17+'февраль 19'!F17+'Март 19'!F17+'Апрель 19'!F17+'Май 19'!F17+'Июнь 19'!F17+'Июль 19'!F17</f>
        <v>2</v>
      </c>
      <c r="G17" s="12">
        <f>'Январь 19'!G17+'февраль 19'!G17+'Март 19'!G17+'Апрель 19'!G17+'Май 19'!G17+'Июнь 19'!G17+'Июль 19'!G17</f>
        <v>2</v>
      </c>
      <c r="H17" s="12">
        <f>'Январь 19'!H17+'февраль 19'!H17+'Март 19'!H17+'Апрель 19'!H17+'Май 19'!H17+'Июнь 19'!H17+'Июль 19'!H17</f>
        <v>4</v>
      </c>
      <c r="I17" s="12">
        <f>'Январь 19'!I17+'февраль 19'!I17+'Март 19'!I17+'Апрель 19'!I17+'Май 19'!I17+'Июнь 19'!I17+'Июль 19'!I17</f>
        <v>0</v>
      </c>
      <c r="J17" s="12">
        <f>'Январь 19'!J17+'февраль 19'!J17+'Март 19'!J17+'Апрель 19'!J17+'Май 19'!J17+'Июнь 19'!J17+'Июль 19'!J17</f>
        <v>0</v>
      </c>
      <c r="K17" s="12">
        <f>'Январь 19'!K17+'февраль 19'!K17+'Март 19'!K17+'Апрель 19'!K17+'Май 19'!K17+'Июнь 19'!K17+'Июль 19'!K17</f>
        <v>0</v>
      </c>
      <c r="L17" s="12">
        <f>'Январь 19'!L17+'февраль 19'!L17+'Март 19'!L17+'Апрель 19'!L17+'Май 19'!L17+'Июнь 19'!L17+'Июль 19'!L17</f>
        <v>0</v>
      </c>
      <c r="M17" s="12">
        <f>'Январь 19'!M17+'февраль 19'!M17+'Март 19'!M17+'Апрель 19'!M17+'Май 19'!M17+'Июнь 19'!M17+'Июль 19'!M17</f>
        <v>0</v>
      </c>
      <c r="N17" s="12">
        <f>'Январь 19'!N17+'февраль 19'!N17+'Март 19'!N17+'Апрель 19'!N17+'Май 19'!N17+'Июнь 19'!N17+'Июль 19'!N17</f>
        <v>1</v>
      </c>
      <c r="O17" s="12">
        <f>'Январь 19'!O17+'февраль 19'!O17+'Март 19'!O17+'Апрель 19'!O17+'Май 19'!O17+'Июнь 19'!O17+'Июль 19'!O17</f>
        <v>0</v>
      </c>
      <c r="P17" s="12">
        <f>'Январь 19'!P17+'февраль 19'!P17+'Март 19'!P17+'Апрель 19'!P17+'Май 19'!P17+'Июнь 19'!P17+'Июль 19'!P17</f>
        <v>0</v>
      </c>
      <c r="Q17" s="12">
        <f>'Январь 19'!Q17+'февраль 19'!Q17+'Март 19'!Q17+'Апрель 19'!Q17+'Май 19'!Q17+'Июнь 19'!Q17+'Июль 19'!Q17</f>
        <v>0</v>
      </c>
      <c r="R17" s="12">
        <f>'Январь 19'!R17+'февраль 19'!R17+'Март 19'!R17+'Апрель 19'!R17+'Май 19'!R17+'Июнь 19'!R17+'Июль 19'!R17</f>
        <v>0</v>
      </c>
      <c r="S17" s="12">
        <f>'Январь 19'!S17+'февраль 19'!S17+'Март 19'!S17+'Апрель 19'!S17+'Май 19'!S17+'Июнь 19'!S17+'Июль 19'!S17</f>
        <v>0</v>
      </c>
      <c r="T17" s="12">
        <f>'Январь 19'!T17+'февраль 19'!T17+'Март 19'!T17+'Апрель 19'!T17+'Май 19'!T17+'Июнь 19'!T17+'Июль 19'!T17</f>
        <v>0</v>
      </c>
      <c r="U17" s="12">
        <f>'Январь 19'!U17+'февраль 19'!U17+'Март 19'!U17+'Апрель 19'!U17+'Май 19'!U17+'Июнь 19'!U17+'Июль 19'!U17</f>
        <v>0</v>
      </c>
      <c r="V17" s="12">
        <f>'Январь 19'!V17+'февраль 19'!V17+'Март 19'!V17+'Апрель 19'!V17+'Май 19'!V17+'Июнь 19'!V17+'Июль 19'!V17</f>
        <v>0</v>
      </c>
      <c r="W17" s="12">
        <f>'Январь 19'!W17+'февраль 19'!W17+'Март 19'!W17+'Апрель 19'!W17+'Май 19'!W17+'Июнь 19'!W17+'Июль 19'!W17</f>
        <v>0</v>
      </c>
      <c r="X17" s="12">
        <f>'Январь 19'!X17+'февраль 19'!X17+'Март 19'!X17+'Апрель 19'!X17+'Май 19'!X17+'Июнь 19'!X17+'Июль 19'!X17</f>
        <v>0</v>
      </c>
      <c r="Y17" s="12">
        <f>'Январь 19'!Y17+'февраль 19'!Y17+'Март 19'!Y17+'Апрель 19'!Y17+'Май 19'!Y17+'Июнь 19'!Y17+'Июль 19'!Y17</f>
        <v>0</v>
      </c>
      <c r="Z17" s="12">
        <f>'Январь 19'!Z17+'февраль 19'!Z17+'Март 19'!Z17+'Апрель 19'!Z17+'Май 19'!Z17+'Июнь 19'!Z17+'Июль 19'!Z17</f>
        <v>0</v>
      </c>
      <c r="AA17" s="12">
        <f>'Январь 19'!AA17+'февраль 19'!AA17+'Март 19'!AA17+'Апрель 19'!AA17+'Май 19'!AA17+'Июнь 19'!AA17+'Июль 19'!AA17</f>
        <v>1</v>
      </c>
      <c r="AB17" s="12">
        <f>'Январь 19'!AB17+'февраль 19'!AB17+'Март 19'!AB17+'Апрель 19'!AB17+'Май 19'!AB17+'Июнь 19'!AB17+'Июль 19'!AB17</f>
        <v>0</v>
      </c>
      <c r="AC17" s="12">
        <f>'Январь 19'!AC17+'февраль 19'!AC17+'Март 19'!AC17+'Апрель 19'!AC17+'Май 19'!AC17+'Июнь 19'!AC17+'Июль 19'!AC17</f>
        <v>5</v>
      </c>
      <c r="AD17" s="12">
        <f>'Январь 19'!AD17+'февраль 19'!AD17+'Март 19'!AD17+'Апрель 19'!AD17+'Май 19'!AD17+'Июнь 19'!AD17+'Июль 19'!AD17</f>
        <v>0</v>
      </c>
    </row>
    <row r="18" spans="1:32" ht="46.5" customHeight="1" x14ac:dyDescent="0.25">
      <c r="A18" s="5">
        <v>10</v>
      </c>
      <c r="B18" s="22" t="s">
        <v>144</v>
      </c>
      <c r="C18" s="12">
        <f t="shared" si="0"/>
        <v>6</v>
      </c>
      <c r="D18" s="12">
        <f>'Январь 19'!D18+'февраль 19'!D18+'Март 19'!D18+'Апрель 19'!D18+'Май 19'!D18+'Июнь 19'!D18+'Июль 19'!D18</f>
        <v>0</v>
      </c>
      <c r="E18" s="12">
        <f>'Январь 19'!E18+'февраль 19'!E18+'Март 19'!E18+'Апрель 19'!E18+'Май 19'!E18+'Июнь 19'!E18+'Июль 19'!E18</f>
        <v>2</v>
      </c>
      <c r="F18" s="12">
        <f>'Январь 19'!F18+'февраль 19'!F18+'Март 19'!F18+'Апрель 19'!F18+'Май 19'!F18+'Июнь 19'!F18+'Июль 19'!F18</f>
        <v>0</v>
      </c>
      <c r="G18" s="12">
        <f>'Январь 19'!G18+'февраль 19'!G18+'Март 19'!G18+'Апрель 19'!G18+'Май 19'!G18+'Июнь 19'!G18+'Июль 19'!G18</f>
        <v>0</v>
      </c>
      <c r="H18" s="12">
        <f>'Январь 19'!H18+'февраль 19'!H18+'Март 19'!H18+'Апрель 19'!H18+'Май 19'!H18+'Июнь 19'!H18+'Июль 19'!H18</f>
        <v>0</v>
      </c>
      <c r="I18" s="12">
        <f>'Январь 19'!I18+'февраль 19'!I18+'Март 19'!I18+'Апрель 19'!I18+'Май 19'!I18+'Июнь 19'!I18+'Июль 19'!I18</f>
        <v>0</v>
      </c>
      <c r="J18" s="12">
        <f>'Январь 19'!J18+'февраль 19'!J18+'Март 19'!J18+'Апрель 19'!J18+'Май 19'!J18+'Июнь 19'!J18+'Июль 19'!J18</f>
        <v>0</v>
      </c>
      <c r="K18" s="12">
        <f>'Январь 19'!K18+'февраль 19'!K18+'Март 19'!K18+'Апрель 19'!K18+'Май 19'!K18+'Июнь 19'!K18+'Июль 19'!K18</f>
        <v>0</v>
      </c>
      <c r="L18" s="12">
        <f>'Январь 19'!L18+'февраль 19'!L18+'Март 19'!L18+'Апрель 19'!L18+'Май 19'!L18+'Июнь 19'!L18+'Июль 19'!L18</f>
        <v>0</v>
      </c>
      <c r="M18" s="12">
        <f>'Январь 19'!M18+'февраль 19'!M18+'Март 19'!M18+'Апрель 19'!M18+'Май 19'!M18+'Июнь 19'!M18+'Июль 19'!M18</f>
        <v>0</v>
      </c>
      <c r="N18" s="12">
        <f>'Январь 19'!N18+'февраль 19'!N18+'Март 19'!N18+'Апрель 19'!N18+'Май 19'!N18+'Июнь 19'!N18+'Июль 19'!N18</f>
        <v>0</v>
      </c>
      <c r="O18" s="12">
        <f>'Январь 19'!O18+'февраль 19'!O18+'Март 19'!O18+'Апрель 19'!O18+'Май 19'!O18+'Июнь 19'!O18+'Июль 19'!O18</f>
        <v>0</v>
      </c>
      <c r="P18" s="12">
        <f>'Январь 19'!P18+'февраль 19'!P18+'Март 19'!P18+'Апрель 19'!P18+'Май 19'!P18+'Июнь 19'!P18+'Июль 19'!P18</f>
        <v>0</v>
      </c>
      <c r="Q18" s="12">
        <f>'Январь 19'!Q18+'февраль 19'!Q18+'Март 19'!Q18+'Апрель 19'!Q18+'Май 19'!Q18+'Июнь 19'!Q18+'Июль 19'!Q18</f>
        <v>0</v>
      </c>
      <c r="R18" s="12">
        <f>'Январь 19'!R18+'февраль 19'!R18+'Март 19'!R18+'Апрель 19'!R18+'Май 19'!R18+'Июнь 19'!R18+'Июль 19'!R18</f>
        <v>0</v>
      </c>
      <c r="S18" s="12">
        <f>'Январь 19'!S18+'февраль 19'!S18+'Март 19'!S18+'Апрель 19'!S18+'Май 19'!S18+'Июнь 19'!S18+'Июль 19'!S18</f>
        <v>0</v>
      </c>
      <c r="T18" s="12">
        <f>'Январь 19'!T18+'февраль 19'!T18+'Март 19'!T18+'Апрель 19'!T18+'Май 19'!T18+'Июнь 19'!T18+'Июль 19'!T18</f>
        <v>0</v>
      </c>
      <c r="U18" s="12">
        <f>'Январь 19'!U18+'февраль 19'!U18+'Март 19'!U18+'Апрель 19'!U18+'Май 19'!U18+'Июнь 19'!U18+'Июль 19'!U18</f>
        <v>0</v>
      </c>
      <c r="V18" s="12">
        <f>'Январь 19'!V18+'февраль 19'!V18+'Март 19'!V18+'Апрель 19'!V18+'Май 19'!V18+'Июнь 19'!V18+'Июль 19'!V18</f>
        <v>1</v>
      </c>
      <c r="W18" s="12">
        <f>'Январь 19'!W18+'февраль 19'!W18+'Март 19'!W18+'Апрель 19'!W18+'Май 19'!W18+'Июнь 19'!W18+'Июль 19'!W18</f>
        <v>0</v>
      </c>
      <c r="X18" s="12">
        <f>'Январь 19'!X18+'февраль 19'!X18+'Март 19'!X18+'Апрель 19'!X18+'Май 19'!X18+'Июнь 19'!X18+'Июль 19'!X18</f>
        <v>0</v>
      </c>
      <c r="Y18" s="12">
        <f>'Январь 19'!Y18+'февраль 19'!Y18+'Март 19'!Y18+'Апрель 19'!Y18+'Май 19'!Y18+'Июнь 19'!Y18+'Июль 19'!Y18</f>
        <v>1</v>
      </c>
      <c r="Z18" s="12">
        <f>'Январь 19'!Z18+'февраль 19'!Z18+'Март 19'!Z18+'Апрель 19'!Z18+'Май 19'!Z18+'Июнь 19'!Z18+'Июль 19'!Z18</f>
        <v>0</v>
      </c>
      <c r="AA18" s="12">
        <f>'Январь 19'!AA18+'февраль 19'!AA18+'Март 19'!AA18+'Апрель 19'!AA18+'Май 19'!AA18+'Июнь 19'!AA18+'Июль 19'!AA18</f>
        <v>1</v>
      </c>
      <c r="AB18" s="12">
        <f>'Январь 19'!AB18+'февраль 19'!AB18+'Март 19'!AB18+'Апрель 19'!AB18+'Май 19'!AB18+'Июнь 19'!AB18+'Июль 19'!AB18</f>
        <v>0</v>
      </c>
      <c r="AC18" s="12">
        <f>'Январь 19'!AC18+'февраль 19'!AC18+'Март 19'!AC18+'Апрель 19'!AC18+'Май 19'!AC18+'Июнь 19'!AC18+'Июль 19'!AC18</f>
        <v>1</v>
      </c>
      <c r="AD18" s="12">
        <f>'Январь 19'!AD18+'февраль 19'!AD18+'Март 19'!AD18+'Апрель 19'!AD18+'Май 19'!AD18+'Июнь 19'!AD18+'Июль 19'!AD18</f>
        <v>0</v>
      </c>
    </row>
    <row r="19" spans="1:32" ht="30" x14ac:dyDescent="0.25">
      <c r="A19" s="5">
        <v>11</v>
      </c>
      <c r="B19" s="9" t="s">
        <v>145</v>
      </c>
      <c r="C19" s="12">
        <f t="shared" si="0"/>
        <v>13</v>
      </c>
      <c r="D19" s="12">
        <f>'Январь 19'!D19+'февраль 19'!D19+'Март 19'!D19+'Апрель 19'!D19+'Май 19'!D19+'Июнь 19'!D19+'Июль 19'!D19</f>
        <v>1</v>
      </c>
      <c r="E19" s="12">
        <f>'Январь 19'!E19+'февраль 19'!E19+'Март 19'!E19+'Апрель 19'!E19+'Май 19'!E19+'Июнь 19'!E19+'Июль 19'!E19</f>
        <v>1</v>
      </c>
      <c r="F19" s="12">
        <f>'Январь 19'!F19+'февраль 19'!F19+'Март 19'!F19+'Апрель 19'!F19+'Май 19'!F19+'Июнь 19'!F19+'Июль 19'!F19</f>
        <v>2</v>
      </c>
      <c r="G19" s="12">
        <f>'Январь 19'!G19+'февраль 19'!G19+'Март 19'!G19+'Апрель 19'!G19+'Май 19'!G19+'Июнь 19'!G19+'Июль 19'!G19</f>
        <v>0</v>
      </c>
      <c r="H19" s="12">
        <f>'Январь 19'!H19+'февраль 19'!H19+'Март 19'!H19+'Апрель 19'!H19+'Май 19'!H19+'Июнь 19'!H19+'Июль 19'!H19</f>
        <v>0</v>
      </c>
      <c r="I19" s="12">
        <f>'Январь 19'!I19+'февраль 19'!I19+'Март 19'!I19+'Апрель 19'!I19+'Май 19'!I19+'Июнь 19'!I19+'Июль 19'!I19</f>
        <v>0</v>
      </c>
      <c r="J19" s="12">
        <f>'Январь 19'!J19+'февраль 19'!J19+'Март 19'!J19+'Апрель 19'!J19+'Май 19'!J19+'Июнь 19'!J19+'Июль 19'!J19</f>
        <v>0</v>
      </c>
      <c r="K19" s="12">
        <f>'Январь 19'!K19+'февраль 19'!K19+'Март 19'!K19+'Апрель 19'!K19+'Май 19'!K19+'Июнь 19'!K19+'Июль 19'!K19</f>
        <v>0</v>
      </c>
      <c r="L19" s="12">
        <f>'Январь 19'!L19+'февраль 19'!L19+'Март 19'!L19+'Апрель 19'!L19+'Май 19'!L19+'Июнь 19'!L19+'Июль 19'!L19</f>
        <v>0</v>
      </c>
      <c r="M19" s="12">
        <f>'Январь 19'!M19+'февраль 19'!M19+'Март 19'!M19+'Апрель 19'!M19+'Май 19'!M19+'Июнь 19'!M19+'Июль 19'!M19</f>
        <v>0</v>
      </c>
      <c r="N19" s="12">
        <f>'Январь 19'!N19+'февраль 19'!N19+'Март 19'!N19+'Апрель 19'!N19+'Май 19'!N19+'Июнь 19'!N19+'Июль 19'!N19</f>
        <v>0</v>
      </c>
      <c r="O19" s="12">
        <f>'Январь 19'!O19+'февраль 19'!O19+'Март 19'!O19+'Апрель 19'!O19+'Май 19'!O19+'Июнь 19'!O19+'Июль 19'!O19</f>
        <v>0</v>
      </c>
      <c r="P19" s="12">
        <f>'Январь 19'!P19+'февраль 19'!P19+'Март 19'!P19+'Апрель 19'!P19+'Май 19'!P19+'Июнь 19'!P19+'Июль 19'!P19</f>
        <v>0</v>
      </c>
      <c r="Q19" s="12">
        <f>'Январь 19'!Q19+'февраль 19'!Q19+'Март 19'!Q19+'Апрель 19'!Q19+'Май 19'!Q19+'Июнь 19'!Q19+'Июль 19'!Q19</f>
        <v>0</v>
      </c>
      <c r="R19" s="12">
        <f>'Январь 19'!R19+'февраль 19'!R19+'Март 19'!R19+'Апрель 19'!R19+'Май 19'!R19+'Июнь 19'!R19+'Июль 19'!R19</f>
        <v>0</v>
      </c>
      <c r="S19" s="12">
        <f>'Январь 19'!S19+'февраль 19'!S19+'Март 19'!S19+'Апрель 19'!S19+'Май 19'!S19+'Июнь 19'!S19+'Июль 19'!S19</f>
        <v>0</v>
      </c>
      <c r="T19" s="12">
        <f>'Январь 19'!T19+'февраль 19'!T19+'Март 19'!T19+'Апрель 19'!T19+'Май 19'!T19+'Июнь 19'!T19+'Июль 19'!T19</f>
        <v>0</v>
      </c>
      <c r="U19" s="12">
        <f>'Январь 19'!U19+'февраль 19'!U19+'Март 19'!U19+'Апрель 19'!U19+'Май 19'!U19+'Июнь 19'!U19+'Июль 19'!U19</f>
        <v>0</v>
      </c>
      <c r="V19" s="12">
        <f>'Январь 19'!V19+'февраль 19'!V19+'Март 19'!V19+'Апрель 19'!V19+'Май 19'!V19+'Июнь 19'!V19+'Июль 19'!V19</f>
        <v>1</v>
      </c>
      <c r="W19" s="12">
        <f>'Январь 19'!W19+'февраль 19'!W19+'Март 19'!W19+'Апрель 19'!W19+'Май 19'!W19+'Июнь 19'!W19+'Июль 19'!W19</f>
        <v>0</v>
      </c>
      <c r="X19" s="12">
        <f>'Январь 19'!X19+'февраль 19'!X19+'Март 19'!X19+'Апрель 19'!X19+'Май 19'!X19+'Июнь 19'!X19+'Июль 19'!X19</f>
        <v>0</v>
      </c>
      <c r="Y19" s="12">
        <f>'Январь 19'!Y19+'февраль 19'!Y19+'Март 19'!Y19+'Апрель 19'!Y19+'Май 19'!Y19+'Июнь 19'!Y19+'Июль 19'!Y19</f>
        <v>0</v>
      </c>
      <c r="Z19" s="12">
        <f>'Январь 19'!Z19+'февраль 19'!Z19+'Март 19'!Z19+'Апрель 19'!Z19+'Май 19'!Z19+'Июнь 19'!Z19+'Июль 19'!Z19</f>
        <v>0</v>
      </c>
      <c r="AA19" s="12">
        <f>'Январь 19'!AA19+'февраль 19'!AA19+'Март 19'!AA19+'Апрель 19'!AA19+'Май 19'!AA19+'Июнь 19'!AA19+'Июль 19'!AA19</f>
        <v>8</v>
      </c>
      <c r="AB19" s="12">
        <f>'Январь 19'!AB19+'февраль 19'!AB19+'Март 19'!AB19+'Апрель 19'!AB19+'Май 19'!AB19+'Июнь 19'!AB19+'Июль 19'!AB19</f>
        <v>0</v>
      </c>
      <c r="AC19" s="12">
        <f>'Январь 19'!AC19+'февраль 19'!AC19+'Март 19'!AC19+'Апрель 19'!AC19+'Май 19'!AC19+'Июнь 19'!AC19+'Июль 19'!AC19</f>
        <v>0</v>
      </c>
      <c r="AD19" s="12">
        <f>'Январь 19'!AD19+'февраль 19'!AD19+'Март 19'!AD19+'Апрель 19'!AD19+'Май 19'!AD19+'Июнь 19'!AD19+'Июль 19'!AD19</f>
        <v>0</v>
      </c>
    </row>
    <row r="20" spans="1:32" ht="34.5" customHeight="1" x14ac:dyDescent="0.25">
      <c r="A20" s="5">
        <v>12</v>
      </c>
      <c r="B20" s="6" t="s">
        <v>135</v>
      </c>
      <c r="C20" s="12">
        <f t="shared" si="0"/>
        <v>131</v>
      </c>
      <c r="D20" s="12">
        <f>'Январь 19'!D20+'февраль 19'!D20+'Март 19'!D20+'Апрель 19'!D20+'Май 19'!D20+'Июнь 19'!D20+'Июль 19'!D20</f>
        <v>1</v>
      </c>
      <c r="E20" s="12">
        <f>'Январь 19'!E20+'февраль 19'!E20+'Март 19'!E20+'Апрель 19'!E20+'Май 19'!E20+'Июнь 19'!E20+'Июль 19'!E20</f>
        <v>13</v>
      </c>
      <c r="F20" s="12">
        <f>'Январь 19'!F20+'февраль 19'!F20+'Март 19'!F20+'Апрель 19'!F20+'Май 19'!F20+'Июнь 19'!F20+'Июль 19'!F20</f>
        <v>0</v>
      </c>
      <c r="G20" s="12">
        <f>'Январь 19'!G20+'февраль 19'!G20+'Март 19'!G20+'Апрель 19'!G20+'Май 19'!G20+'Июнь 19'!G20+'Июль 19'!G20</f>
        <v>3</v>
      </c>
      <c r="H20" s="12">
        <f>'Январь 19'!H20+'февраль 19'!H20+'Март 19'!H20+'Апрель 19'!H20+'Май 19'!H20+'Июнь 19'!H20+'Июль 19'!H20</f>
        <v>11</v>
      </c>
      <c r="I20" s="12">
        <f>'Январь 19'!I20+'февраль 19'!I20+'Март 19'!I20+'Апрель 19'!I20+'Май 19'!I20+'Июнь 19'!I20+'Июль 19'!I20</f>
        <v>0</v>
      </c>
      <c r="J20" s="12">
        <f>'Январь 19'!J20+'февраль 19'!J20+'Март 19'!J20+'Апрель 19'!J20+'Май 19'!J20+'Июнь 19'!J20+'Июль 19'!J20</f>
        <v>20</v>
      </c>
      <c r="K20" s="12">
        <f>'Январь 19'!K20+'февраль 19'!K20+'Март 19'!K20+'Апрель 19'!K20+'Май 19'!K20+'Июнь 19'!K20+'Июль 19'!K20</f>
        <v>2</v>
      </c>
      <c r="L20" s="12">
        <f>'Январь 19'!L20+'февраль 19'!L20+'Март 19'!L20+'Апрель 19'!L20+'Май 19'!L20+'Июнь 19'!L20+'Июль 19'!L20</f>
        <v>0</v>
      </c>
      <c r="M20" s="12">
        <f>'Январь 19'!M20+'февраль 19'!M20+'Март 19'!M20+'Апрель 19'!M20+'Май 19'!M20+'Июнь 19'!M20+'Июль 19'!M20</f>
        <v>0</v>
      </c>
      <c r="N20" s="12">
        <f>'Январь 19'!N20+'февраль 19'!N20+'Март 19'!N20+'Апрель 19'!N20+'Май 19'!N20+'Июнь 19'!N20+'Июль 19'!N20</f>
        <v>10</v>
      </c>
      <c r="O20" s="12">
        <f>'Январь 19'!O20+'февраль 19'!O20+'Март 19'!O20+'Апрель 19'!O20+'Май 19'!O20+'Июнь 19'!O20+'Июль 19'!O20</f>
        <v>1</v>
      </c>
      <c r="P20" s="12">
        <f>'Январь 19'!P20+'февраль 19'!P20+'Март 19'!P20+'Апрель 19'!P20+'Май 19'!P20+'Июнь 19'!P20+'Июль 19'!P20</f>
        <v>0</v>
      </c>
      <c r="Q20" s="12">
        <f>'Январь 19'!Q20+'февраль 19'!Q20+'Март 19'!Q20+'Апрель 19'!Q20+'Май 19'!Q20+'Июнь 19'!Q20+'Июль 19'!Q20</f>
        <v>0</v>
      </c>
      <c r="R20" s="12">
        <f>'Январь 19'!R20+'февраль 19'!R20+'Март 19'!R20+'Апрель 19'!R20+'Май 19'!R20+'Июнь 19'!R20+'Июль 19'!R20</f>
        <v>3</v>
      </c>
      <c r="S20" s="12">
        <f>'Январь 19'!S20+'февраль 19'!S20+'Март 19'!S20+'Апрель 19'!S20+'Май 19'!S20+'Июнь 19'!S20+'Июль 19'!S20</f>
        <v>3</v>
      </c>
      <c r="T20" s="12">
        <f>'Январь 19'!T20+'февраль 19'!T20+'Март 19'!T20+'Апрель 19'!T20+'Май 19'!T20+'Июнь 19'!T20+'Июль 19'!T20</f>
        <v>1</v>
      </c>
      <c r="U20" s="12">
        <f>'Январь 19'!U20+'февраль 19'!U20+'Март 19'!U20+'Апрель 19'!U20+'Май 19'!U20+'Июнь 19'!U20+'Июль 19'!U20</f>
        <v>0</v>
      </c>
      <c r="V20" s="12">
        <f>'Январь 19'!V20+'февраль 19'!V20+'Март 19'!V20+'Апрель 19'!V20+'Май 19'!V20+'Июнь 19'!V20+'Июль 19'!V20</f>
        <v>14</v>
      </c>
      <c r="W20" s="12">
        <f>'Январь 19'!W20+'февраль 19'!W20+'Март 19'!W20+'Апрель 19'!W20+'Май 19'!W20+'Июнь 19'!W20+'Июль 19'!W20</f>
        <v>0</v>
      </c>
      <c r="X20" s="12">
        <f>'Январь 19'!X20+'февраль 19'!X20+'Март 19'!X20+'Апрель 19'!X20+'Май 19'!X20+'Июнь 19'!X20+'Июль 19'!X20</f>
        <v>0</v>
      </c>
      <c r="Y20" s="12">
        <f>'Январь 19'!Y20+'февраль 19'!Y20+'Март 19'!Y20+'Апрель 19'!Y20+'Май 19'!Y20+'Июнь 19'!Y20+'Июль 19'!Y20</f>
        <v>5</v>
      </c>
      <c r="Z20" s="12">
        <f>'Январь 19'!Z20+'февраль 19'!Z20+'Март 19'!Z20+'Апрель 19'!Z20+'Май 19'!Z20+'Июнь 19'!Z20+'Июль 19'!Z20</f>
        <v>7</v>
      </c>
      <c r="AA20" s="12">
        <f>'Январь 19'!AA20+'февраль 19'!AA20+'Март 19'!AA20+'Апрель 19'!AA20+'Май 19'!AA20+'Июнь 19'!AA20+'Июль 19'!AA20</f>
        <v>23</v>
      </c>
      <c r="AB20" s="12">
        <f>'Январь 19'!AB20+'февраль 19'!AB20+'Март 19'!AB20+'Апрель 19'!AB20+'Май 19'!AB20+'Июнь 19'!AB20+'Июль 19'!AB20</f>
        <v>11</v>
      </c>
      <c r="AC20" s="12">
        <f>'Январь 19'!AC20+'февраль 19'!AC20+'Март 19'!AC20+'Апрель 19'!AC20+'Май 19'!AC20+'Июнь 19'!AC20+'Июль 19'!AC20</f>
        <v>3</v>
      </c>
      <c r="AD20" s="12">
        <f>'Январь 19'!AD20+'февраль 19'!AD20+'Март 19'!AD20+'Апрель 19'!AD20+'Май 19'!AD20+'Июнь 19'!AD20+'Июль 19'!AD20</f>
        <v>0</v>
      </c>
    </row>
    <row r="21" spans="1:32" ht="33" customHeight="1" x14ac:dyDescent="0.25">
      <c r="A21" s="5">
        <v>13</v>
      </c>
      <c r="B21" s="6" t="s">
        <v>182</v>
      </c>
      <c r="C21" s="12">
        <f t="shared" si="0"/>
        <v>17</v>
      </c>
      <c r="D21" s="12">
        <f>'Январь 19'!D21+'февраль 19'!D21+'Март 19'!D21+'Апрель 19'!D21+'Май 19'!D21+'Июнь 19'!D21+'Июль 19'!D21</f>
        <v>0</v>
      </c>
      <c r="E21" s="12">
        <f>'Январь 19'!E21+'февраль 19'!E21+'Март 19'!E21+'Апрель 19'!E21+'Май 19'!E21+'Июнь 19'!E21+'Июль 19'!E21</f>
        <v>2</v>
      </c>
      <c r="F21" s="12">
        <f>'Январь 19'!F21+'февраль 19'!F21+'Март 19'!F21+'Апрель 19'!F21+'Май 19'!F21+'Июнь 19'!F21+'Июль 19'!F21</f>
        <v>1</v>
      </c>
      <c r="G21" s="12">
        <f>'Январь 19'!G21+'февраль 19'!G21+'Март 19'!G21+'Апрель 19'!G21+'Май 19'!G21+'Июнь 19'!G21+'Июль 19'!G21</f>
        <v>2</v>
      </c>
      <c r="H21" s="12">
        <f>'Январь 19'!H21+'февраль 19'!H21+'Март 19'!H21+'Апрель 19'!H21+'Май 19'!H21+'Июнь 19'!H21+'Июль 19'!H21</f>
        <v>0</v>
      </c>
      <c r="I21" s="12">
        <f>'Январь 19'!I21+'февраль 19'!I21+'Март 19'!I21+'Апрель 19'!I21+'Май 19'!I21+'Июнь 19'!I21+'Июль 19'!I21</f>
        <v>0</v>
      </c>
      <c r="J21" s="12">
        <f>'Январь 19'!J21+'февраль 19'!J21+'Март 19'!J21+'Апрель 19'!J21+'Май 19'!J21+'Июнь 19'!J21+'Июль 19'!J21</f>
        <v>1</v>
      </c>
      <c r="K21" s="12">
        <f>'Январь 19'!K21+'февраль 19'!K21+'Март 19'!K21+'Апрель 19'!K21+'Май 19'!K21+'Июнь 19'!K21+'Июль 19'!K21</f>
        <v>0</v>
      </c>
      <c r="L21" s="12">
        <f>'Январь 19'!L21+'февраль 19'!L21+'Март 19'!L21+'Апрель 19'!L21+'Май 19'!L21+'Июнь 19'!L21+'Июль 19'!L21</f>
        <v>0</v>
      </c>
      <c r="M21" s="12">
        <f>'Январь 19'!M21+'февраль 19'!M21+'Март 19'!M21+'Апрель 19'!M21+'Май 19'!M21+'Июнь 19'!M21+'Июль 19'!M21</f>
        <v>0</v>
      </c>
      <c r="N21" s="12">
        <f>'Январь 19'!N21+'февраль 19'!N21+'Март 19'!N21+'Апрель 19'!N21+'Май 19'!N21+'Июнь 19'!N21+'Июль 19'!N21</f>
        <v>0</v>
      </c>
      <c r="O21" s="12">
        <f>'Январь 19'!O21+'февраль 19'!O21+'Март 19'!O21+'Апрель 19'!O21+'Май 19'!O21+'Июнь 19'!O21+'Июль 19'!O21</f>
        <v>0</v>
      </c>
      <c r="P21" s="12">
        <f>'Январь 19'!P21+'февраль 19'!P21+'Март 19'!P21+'Апрель 19'!P21+'Май 19'!P21+'Июнь 19'!P21+'Июль 19'!P21</f>
        <v>0</v>
      </c>
      <c r="Q21" s="12">
        <f>'Январь 19'!Q21+'февраль 19'!Q21+'Март 19'!Q21+'Апрель 19'!Q21+'Май 19'!Q21+'Июнь 19'!Q21+'Июль 19'!Q21</f>
        <v>0</v>
      </c>
      <c r="R21" s="12">
        <f>'Январь 19'!R21+'февраль 19'!R21+'Март 19'!R21+'Апрель 19'!R21+'Май 19'!R21+'Июнь 19'!R21+'Июль 19'!R21</f>
        <v>0</v>
      </c>
      <c r="S21" s="12">
        <f>'Январь 19'!S21+'февраль 19'!S21+'Март 19'!S21+'Апрель 19'!S21+'Май 19'!S21+'Июнь 19'!S21+'Июль 19'!S21</f>
        <v>0</v>
      </c>
      <c r="T21" s="12">
        <f>'Январь 19'!T21+'февраль 19'!T21+'Март 19'!T21+'Апрель 19'!T21+'Май 19'!T21+'Июнь 19'!T21+'Июль 19'!T21</f>
        <v>0</v>
      </c>
      <c r="U21" s="12">
        <f>'Январь 19'!U21+'февраль 19'!U21+'Март 19'!U21+'Апрель 19'!U21+'Май 19'!U21+'Июнь 19'!U21+'Июль 19'!U21</f>
        <v>0</v>
      </c>
      <c r="V21" s="12">
        <f>'Январь 19'!V21+'февраль 19'!V21+'Март 19'!V21+'Апрель 19'!V21+'Май 19'!V21+'Июнь 19'!V21+'Июль 19'!V21</f>
        <v>1</v>
      </c>
      <c r="W21" s="12">
        <f>'Январь 19'!W21+'февраль 19'!W21+'Март 19'!W21+'Апрель 19'!W21+'Май 19'!W21+'Июнь 19'!W21+'Июль 19'!W21</f>
        <v>0</v>
      </c>
      <c r="X21" s="12">
        <f>'Январь 19'!X21+'февраль 19'!X21+'Март 19'!X21+'Апрель 19'!X21+'Май 19'!X21+'Июнь 19'!X21+'Июль 19'!X21</f>
        <v>0</v>
      </c>
      <c r="Y21" s="12">
        <f>'Январь 19'!Y21+'февраль 19'!Y21+'Март 19'!Y21+'Апрель 19'!Y21+'Май 19'!Y21+'Июнь 19'!Y21+'Июль 19'!Y21</f>
        <v>0</v>
      </c>
      <c r="Z21" s="12">
        <f>'Январь 19'!Z21+'февраль 19'!Z21+'Март 19'!Z21+'Апрель 19'!Z21+'Май 19'!Z21+'Июнь 19'!Z21+'Июль 19'!Z21</f>
        <v>3</v>
      </c>
      <c r="AA21" s="12">
        <f>'Январь 19'!AA21+'февраль 19'!AA21+'Март 19'!AA21+'Апрель 19'!AA21+'Май 19'!AA21+'Июнь 19'!AA21+'Июль 19'!AA21</f>
        <v>7</v>
      </c>
      <c r="AB21" s="12">
        <f>'Январь 19'!AB21+'февраль 19'!AB21+'Март 19'!AB21+'Апрель 19'!AB21+'Май 19'!AB21+'Июнь 19'!AB21+'Июль 19'!AB21</f>
        <v>0</v>
      </c>
      <c r="AC21" s="12">
        <f>'Январь 19'!AC21+'февраль 19'!AC21+'Март 19'!AC21+'Апрель 19'!AC21+'Май 19'!AC21+'Июнь 19'!AC21+'Июль 19'!AC21</f>
        <v>0</v>
      </c>
      <c r="AD21" s="12">
        <f>'Январь 19'!AD21+'февраль 19'!AD21+'Март 19'!AD21+'Апрель 19'!AD21+'Май 19'!AD21+'Июнь 19'!AD21+'Июль 19'!AD21</f>
        <v>0</v>
      </c>
    </row>
    <row r="22" spans="1:32" ht="45" x14ac:dyDescent="0.25">
      <c r="A22" s="5">
        <v>14</v>
      </c>
      <c r="B22" s="9" t="s">
        <v>150</v>
      </c>
      <c r="C22" s="12">
        <f t="shared" si="0"/>
        <v>16</v>
      </c>
      <c r="D22" s="12">
        <f>'Январь 19'!D22+'февраль 19'!D22+'Март 19'!D22+'Апрель 19'!D22+'Май 19'!D22+'Июнь 19'!D22+'Июль 19'!D22</f>
        <v>0</v>
      </c>
      <c r="E22" s="12">
        <f>'Январь 19'!E22+'февраль 19'!E22+'Март 19'!E22+'Апрель 19'!E22+'Май 19'!E22+'Июнь 19'!E22+'Июль 19'!E22</f>
        <v>0</v>
      </c>
      <c r="F22" s="12">
        <f>'Январь 19'!F22+'февраль 19'!F22+'Март 19'!F22+'Апрель 19'!F22+'Май 19'!F22+'Июнь 19'!F22+'Июль 19'!F22</f>
        <v>0</v>
      </c>
      <c r="G22" s="12">
        <f>'Январь 19'!G22+'февраль 19'!G22+'Март 19'!G22+'Апрель 19'!G22+'Май 19'!G22+'Июнь 19'!G22+'Июль 19'!G22</f>
        <v>0</v>
      </c>
      <c r="H22" s="12">
        <f>'Январь 19'!H22+'февраль 19'!H22+'Март 19'!H22+'Апрель 19'!H22+'Май 19'!H22+'Июнь 19'!H22+'Июль 19'!H22</f>
        <v>6</v>
      </c>
      <c r="I22" s="12">
        <f>'Январь 19'!I22+'февраль 19'!I22+'Март 19'!I22+'Апрель 19'!I22+'Май 19'!I22+'Июнь 19'!I22+'Июль 19'!I22</f>
        <v>2</v>
      </c>
      <c r="J22" s="12">
        <f>'Январь 19'!J22+'февраль 19'!J22+'Март 19'!J22+'Апрель 19'!J22+'Май 19'!J22+'Июнь 19'!J22+'Июль 19'!J22</f>
        <v>0</v>
      </c>
      <c r="K22" s="12">
        <f>'Январь 19'!K22+'февраль 19'!K22+'Март 19'!K22+'Апрель 19'!K22+'Май 19'!K22+'Июнь 19'!K22+'Июль 19'!K22</f>
        <v>2</v>
      </c>
      <c r="L22" s="12">
        <f>'Январь 19'!L22+'февраль 19'!L22+'Март 19'!L22+'Апрель 19'!L22+'Май 19'!L22+'Июнь 19'!L22+'Июль 19'!L22</f>
        <v>0</v>
      </c>
      <c r="M22" s="12">
        <f>'Январь 19'!M22+'февраль 19'!M22+'Март 19'!M22+'Апрель 19'!M22+'Май 19'!M22+'Июнь 19'!M22+'Июль 19'!M22</f>
        <v>0</v>
      </c>
      <c r="N22" s="12">
        <f>'Январь 19'!N22+'февраль 19'!N22+'Март 19'!N22+'Апрель 19'!N22+'Май 19'!N22+'Июнь 19'!N22+'Июль 19'!N22</f>
        <v>0</v>
      </c>
      <c r="O22" s="12">
        <f>'Январь 19'!O22+'февраль 19'!O22+'Март 19'!O22+'Апрель 19'!O22+'Май 19'!O22+'Июнь 19'!O22+'Июль 19'!O22</f>
        <v>0</v>
      </c>
      <c r="P22" s="12">
        <f>'Январь 19'!P22+'февраль 19'!P22+'Март 19'!P22+'Апрель 19'!P22+'Май 19'!P22+'Июнь 19'!P22+'Июль 19'!P22</f>
        <v>0</v>
      </c>
      <c r="Q22" s="12">
        <f>'Январь 19'!Q22+'февраль 19'!Q22+'Март 19'!Q22+'Апрель 19'!Q22+'Май 19'!Q22+'Июнь 19'!Q22+'Июль 19'!Q22</f>
        <v>0</v>
      </c>
      <c r="R22" s="12">
        <f>'Январь 19'!R22+'февраль 19'!R22+'Март 19'!R22+'Апрель 19'!R22+'Май 19'!R22+'Июнь 19'!R22+'Июль 19'!R22</f>
        <v>0</v>
      </c>
      <c r="S22" s="12">
        <f>'Январь 19'!S22+'февраль 19'!S22+'Март 19'!S22+'Апрель 19'!S22+'Май 19'!S22+'Июнь 19'!S22+'Июль 19'!S22</f>
        <v>1</v>
      </c>
      <c r="T22" s="12">
        <f>'Январь 19'!T22+'февраль 19'!T22+'Март 19'!T22+'Апрель 19'!T22+'Май 19'!T22+'Июнь 19'!T22+'Июль 19'!T22</f>
        <v>1</v>
      </c>
      <c r="U22" s="12">
        <f>'Январь 19'!U22+'февраль 19'!U22+'Март 19'!U22+'Апрель 19'!U22+'Май 19'!U22+'Июнь 19'!U22+'Июль 19'!U22</f>
        <v>0</v>
      </c>
      <c r="V22" s="12">
        <f>'Январь 19'!V22+'февраль 19'!V22+'Март 19'!V22+'Апрель 19'!V22+'Май 19'!V22+'Июнь 19'!V22+'Июль 19'!V22</f>
        <v>0</v>
      </c>
      <c r="W22" s="12">
        <f>'Январь 19'!W22+'февраль 19'!W22+'Март 19'!W22+'Апрель 19'!W22+'Май 19'!W22+'Июнь 19'!W22+'Июль 19'!W22</f>
        <v>0</v>
      </c>
      <c r="X22" s="12">
        <f>'Январь 19'!X22+'февраль 19'!X22+'Март 19'!X22+'Апрель 19'!X22+'Май 19'!X22+'Июнь 19'!X22+'Июль 19'!X22</f>
        <v>0</v>
      </c>
      <c r="Y22" s="12">
        <f>'Январь 19'!Y22+'февраль 19'!Y22+'Март 19'!Y22+'Апрель 19'!Y22+'Май 19'!Y22+'Июнь 19'!Y22+'Июль 19'!Y22</f>
        <v>0</v>
      </c>
      <c r="Z22" s="12">
        <f>'Январь 19'!Z22+'февраль 19'!Z22+'Март 19'!Z22+'Апрель 19'!Z22+'Май 19'!Z22+'Июнь 19'!Z22+'Июль 19'!Z22</f>
        <v>0</v>
      </c>
      <c r="AA22" s="12">
        <f>'Январь 19'!AA22+'февраль 19'!AA22+'Март 19'!AA22+'Апрель 19'!AA22+'Май 19'!AA22+'Июнь 19'!AA22+'Июль 19'!AA22</f>
        <v>3</v>
      </c>
      <c r="AB22" s="12">
        <f>'Январь 19'!AB22+'февраль 19'!AB22+'Март 19'!AB22+'Апрель 19'!AB22+'Май 19'!AB22+'Июнь 19'!AB22+'Июль 19'!AB22</f>
        <v>1</v>
      </c>
      <c r="AC22" s="12">
        <f>'Январь 19'!AC22+'февраль 19'!AC22+'Март 19'!AC22+'Апрель 19'!AC22+'Май 19'!AC22+'Июнь 19'!AC22+'Июль 19'!AC22</f>
        <v>0</v>
      </c>
      <c r="AD22" s="12">
        <f>'Январь 19'!AD22+'февраль 19'!AD22+'Март 19'!AD22+'Апрель 19'!AD22+'Май 19'!AD22+'Июнь 19'!AD22+'Июль 19'!AD22</f>
        <v>0</v>
      </c>
    </row>
    <row r="23" spans="1:32" ht="47.25" customHeight="1" x14ac:dyDescent="0.25">
      <c r="A23" s="5">
        <v>15</v>
      </c>
      <c r="B23" s="6" t="s">
        <v>151</v>
      </c>
      <c r="C23" s="12">
        <f t="shared" si="0"/>
        <v>2166</v>
      </c>
      <c r="D23" s="12">
        <f>'Январь 19'!D23+'февраль 19'!D23+'Март 19'!D23+'Апрель 19'!D23+'Май 19'!D23+'Июнь 19'!D23+'Июль 19'!D23</f>
        <v>53</v>
      </c>
      <c r="E23" s="12">
        <f>'Январь 19'!E23+'февраль 19'!E23+'Март 19'!E23+'Апрель 19'!E23+'Май 19'!E23+'Июнь 19'!E23+'Июль 19'!E23</f>
        <v>27</v>
      </c>
      <c r="F23" s="12">
        <f>'Январь 19'!F23+'февраль 19'!F23+'Март 19'!F23+'Апрель 19'!F23+'Май 19'!F23+'Июнь 19'!F23+'Июль 19'!F23</f>
        <v>111</v>
      </c>
      <c r="G23" s="12">
        <f>'Январь 19'!G23+'февраль 19'!G23+'Март 19'!G23+'Апрель 19'!G23+'Май 19'!G23+'Июнь 19'!G23+'Июль 19'!G23</f>
        <v>148</v>
      </c>
      <c r="H23" s="12">
        <f>'Январь 19'!H23+'февраль 19'!H23+'Март 19'!H23+'Апрель 19'!H23+'Май 19'!H23+'Июнь 19'!H23+'Июль 19'!H23</f>
        <v>258</v>
      </c>
      <c r="I23" s="12">
        <f>'Январь 19'!I23+'февраль 19'!I23+'Март 19'!I23+'Апрель 19'!I23+'Май 19'!I23+'Июнь 19'!I23+'Июль 19'!I23</f>
        <v>56</v>
      </c>
      <c r="J23" s="12">
        <f>'Январь 19'!J23+'февраль 19'!J23+'Март 19'!J23+'Апрель 19'!J23+'Май 19'!J23+'Июнь 19'!J23+'Июль 19'!J23</f>
        <v>32</v>
      </c>
      <c r="K23" s="12">
        <f>'Январь 19'!K23+'февраль 19'!K23+'Март 19'!K23+'Апрель 19'!K23+'Май 19'!K23+'Июнь 19'!K23+'Июль 19'!K23</f>
        <v>56</v>
      </c>
      <c r="L23" s="12">
        <f>'Январь 19'!L23+'февраль 19'!L23+'Март 19'!L23+'Апрель 19'!L23+'Май 19'!L23+'Июнь 19'!L23+'Июль 19'!L23</f>
        <v>0</v>
      </c>
      <c r="M23" s="12">
        <f>'Январь 19'!M23+'февраль 19'!M23+'Март 19'!M23+'Апрель 19'!M23+'Май 19'!M23+'Июнь 19'!M23+'Июль 19'!M23</f>
        <v>0</v>
      </c>
      <c r="N23" s="12">
        <f>'Январь 19'!N23+'февраль 19'!N23+'Март 19'!N23+'Апрель 19'!N23+'Май 19'!N23+'Июнь 19'!N23+'Июль 19'!N23</f>
        <v>456</v>
      </c>
      <c r="O23" s="12">
        <f>'Январь 19'!O23+'февраль 19'!O23+'Март 19'!O23+'Апрель 19'!O23+'Май 19'!O23+'Июнь 19'!O23+'Июль 19'!O23</f>
        <v>22</v>
      </c>
      <c r="P23" s="12">
        <f>'Январь 19'!P23+'февраль 19'!P23+'Март 19'!P23+'Апрель 19'!P23+'Май 19'!P23+'Июнь 19'!P23+'Июль 19'!P23</f>
        <v>0</v>
      </c>
      <c r="Q23" s="12">
        <f>'Январь 19'!Q23+'февраль 19'!Q23+'Март 19'!Q23+'Апрель 19'!Q23+'Май 19'!Q23+'Июнь 19'!Q23+'Июль 19'!Q23</f>
        <v>0</v>
      </c>
      <c r="R23" s="12">
        <f>'Январь 19'!R23+'февраль 19'!R23+'Март 19'!R23+'Апрель 19'!R23+'Май 19'!R23+'Июнь 19'!R23+'Июль 19'!R23</f>
        <v>21</v>
      </c>
      <c r="S23" s="12">
        <f>'Январь 19'!S23+'февраль 19'!S23+'Март 19'!S23+'Апрель 19'!S23+'Май 19'!S23+'Июнь 19'!S23+'Июль 19'!S23</f>
        <v>102</v>
      </c>
      <c r="T23" s="12">
        <f>'Январь 19'!T23+'февраль 19'!T23+'Март 19'!T23+'Апрель 19'!T23+'Май 19'!T23+'Июнь 19'!T23+'Июль 19'!T23</f>
        <v>35</v>
      </c>
      <c r="U23" s="12">
        <f>'Январь 19'!U23+'февраль 19'!U23+'Март 19'!U23+'Апрель 19'!U23+'Май 19'!U23+'Июнь 19'!U23+'Июль 19'!U23</f>
        <v>0</v>
      </c>
      <c r="V23" s="12">
        <f>'Январь 19'!V23+'февраль 19'!V23+'Март 19'!V23+'Апрель 19'!V23+'Май 19'!V23+'Июнь 19'!V23+'Июль 19'!V23</f>
        <v>220</v>
      </c>
      <c r="W23" s="12">
        <f>'Январь 19'!W23+'февраль 19'!W23+'Март 19'!W23+'Апрель 19'!W23+'Май 19'!W23+'Июнь 19'!W23+'Июль 19'!W23</f>
        <v>0</v>
      </c>
      <c r="X23" s="12">
        <f>'Январь 19'!X23+'февраль 19'!X23+'Март 19'!X23+'Апрель 19'!X23+'Май 19'!X23+'Июнь 19'!X23+'Июль 19'!X23</f>
        <v>0</v>
      </c>
      <c r="Y23" s="12">
        <f>'Январь 19'!Y23+'февраль 19'!Y23+'Март 19'!Y23+'Апрель 19'!Y23+'Май 19'!Y23+'Июнь 19'!Y23+'Июль 19'!Y23</f>
        <v>15</v>
      </c>
      <c r="Z23" s="12">
        <f>'Январь 19'!Z23+'февраль 19'!Z23+'Март 19'!Z23+'Апрель 19'!Z23+'Май 19'!Z23+'Июнь 19'!Z23+'Июль 19'!Z23</f>
        <v>163</v>
      </c>
      <c r="AA23" s="12">
        <f>'Январь 19'!AA23+'февраль 19'!AA23+'Март 19'!AA23+'Апрель 19'!AA23+'Май 19'!AA23+'Июнь 19'!AA23+'Июль 19'!AA23</f>
        <v>319</v>
      </c>
      <c r="AB23" s="12">
        <f>'Январь 19'!AB23+'февраль 19'!AB23+'Март 19'!AB23+'Апрель 19'!AB23+'Май 19'!AB23+'Июнь 19'!AB23+'Июль 19'!AB23</f>
        <v>30</v>
      </c>
      <c r="AC23" s="12">
        <f>'Январь 19'!AC23+'февраль 19'!AC23+'Март 19'!AC23+'Апрель 19'!AC23+'Май 19'!AC23+'Июнь 19'!AC23+'Июль 19'!AC23</f>
        <v>42</v>
      </c>
      <c r="AD23" s="12">
        <f>'Январь 19'!AD23+'февраль 19'!AD23+'Март 19'!AD23+'Апрель 19'!AD23+'Май 19'!AD23+'Июнь 19'!AD23+'Июль 19'!AD23</f>
        <v>0</v>
      </c>
    </row>
    <row r="24" spans="1:32" ht="33" customHeight="1" x14ac:dyDescent="0.25">
      <c r="A24" s="5">
        <v>16</v>
      </c>
      <c r="B24" s="6" t="s">
        <v>152</v>
      </c>
      <c r="C24" s="12">
        <f t="shared" si="0"/>
        <v>422</v>
      </c>
      <c r="D24" s="12">
        <f>'Январь 19'!D24+'февраль 19'!D24+'Март 19'!D24+'Апрель 19'!D24+'Май 19'!D24+'Июнь 19'!D24+'Июль 19'!D24</f>
        <v>10</v>
      </c>
      <c r="E24" s="12">
        <f>'Январь 19'!E24+'февраль 19'!E24+'Март 19'!E24+'Апрель 19'!E24+'Май 19'!E24+'Июнь 19'!E24+'Июль 19'!E24</f>
        <v>4</v>
      </c>
      <c r="F24" s="12">
        <f>'Январь 19'!F24+'февраль 19'!F24+'Март 19'!F24+'Апрель 19'!F24+'Май 19'!F24+'Июнь 19'!F24+'Июль 19'!F24</f>
        <v>21</v>
      </c>
      <c r="G24" s="12">
        <f>'Январь 19'!G24+'февраль 19'!G24+'Март 19'!G24+'Апрель 19'!G24+'Май 19'!G24+'Июнь 19'!G24+'Июль 19'!G24</f>
        <v>33</v>
      </c>
      <c r="H24" s="12">
        <f>'Январь 19'!H24+'февраль 19'!H24+'Март 19'!H24+'Апрель 19'!H24+'Май 19'!H24+'Июнь 19'!H24+'Июль 19'!H24</f>
        <v>42</v>
      </c>
      <c r="I24" s="12">
        <f>'Январь 19'!I24+'февраль 19'!I24+'Март 19'!I24+'Апрель 19'!I24+'Май 19'!I24+'Июнь 19'!I24+'Июль 19'!I24</f>
        <v>9</v>
      </c>
      <c r="J24" s="12">
        <f>'Январь 19'!J24+'февраль 19'!J24+'Март 19'!J24+'Апрель 19'!J24+'Май 19'!J24+'Июнь 19'!J24+'Июль 19'!J24</f>
        <v>5</v>
      </c>
      <c r="K24" s="12">
        <f>'Январь 19'!K24+'февраль 19'!K24+'Март 19'!K24+'Апрель 19'!K24+'Май 19'!K24+'Июнь 19'!K24+'Июль 19'!K24</f>
        <v>30</v>
      </c>
      <c r="L24" s="12">
        <f>'Январь 19'!L24+'февраль 19'!L24+'Март 19'!L24+'Апрель 19'!L24+'Май 19'!L24+'Июнь 19'!L24+'Июль 19'!L24</f>
        <v>0</v>
      </c>
      <c r="M24" s="12">
        <f>'Январь 19'!M24+'февраль 19'!M24+'Март 19'!M24+'Апрель 19'!M24+'Май 19'!M24+'Июнь 19'!M24+'Июль 19'!M24</f>
        <v>0</v>
      </c>
      <c r="N24" s="12">
        <f>'Январь 19'!N24+'февраль 19'!N24+'Март 19'!N24+'Апрель 19'!N24+'Май 19'!N24+'Июнь 19'!N24+'Июль 19'!N24</f>
        <v>101</v>
      </c>
      <c r="O24" s="12">
        <f>'Январь 19'!O24+'февраль 19'!O24+'Март 19'!O24+'Апрель 19'!O24+'Май 19'!O24+'Июнь 19'!O24+'Июль 19'!O24</f>
        <v>22</v>
      </c>
      <c r="P24" s="12">
        <f>'Январь 19'!P24+'февраль 19'!P24+'Март 19'!P24+'Апрель 19'!P24+'Май 19'!P24+'Июнь 19'!P24+'Июль 19'!P24</f>
        <v>0</v>
      </c>
      <c r="Q24" s="12">
        <f>'Январь 19'!Q24+'февраль 19'!Q24+'Март 19'!Q24+'Апрель 19'!Q24+'Май 19'!Q24+'Июнь 19'!Q24+'Июль 19'!Q24</f>
        <v>0</v>
      </c>
      <c r="R24" s="12">
        <f>'Январь 19'!R24+'февраль 19'!R24+'Март 19'!R24+'Апрель 19'!R24+'Май 19'!R24+'Июнь 19'!R24+'Июль 19'!R24</f>
        <v>20</v>
      </c>
      <c r="S24" s="12">
        <f>'Январь 19'!S24+'февраль 19'!S24+'Март 19'!S24+'Апрель 19'!S24+'Май 19'!S24+'Июнь 19'!S24+'Июль 19'!S24</f>
        <v>6</v>
      </c>
      <c r="T24" s="12">
        <f>'Январь 19'!T24+'февраль 19'!T24+'Март 19'!T24+'Апрель 19'!T24+'Май 19'!T24+'Июнь 19'!T24+'Июль 19'!T24</f>
        <v>8</v>
      </c>
      <c r="U24" s="12">
        <f>'Январь 19'!U24+'февраль 19'!U24+'Март 19'!U24+'Апрель 19'!U24+'Май 19'!U24+'Июнь 19'!U24+'Июль 19'!U24</f>
        <v>0</v>
      </c>
      <c r="V24" s="12">
        <f>'Январь 19'!V24+'февраль 19'!V24+'Март 19'!V24+'Апрель 19'!V24+'Май 19'!V24+'Июнь 19'!V24+'Июль 19'!V24</f>
        <v>76</v>
      </c>
      <c r="W24" s="12">
        <f>'Январь 19'!W24+'февраль 19'!W24+'Март 19'!W24+'Апрель 19'!W24+'Май 19'!W24+'Июнь 19'!W24+'Июль 19'!W24</f>
        <v>0</v>
      </c>
      <c r="X24" s="12">
        <f>'Январь 19'!X24+'февраль 19'!X24+'Март 19'!X24+'Апрель 19'!X24+'Май 19'!X24+'Июнь 19'!X24+'Июль 19'!X24</f>
        <v>0</v>
      </c>
      <c r="Y24" s="12">
        <f>'Январь 19'!Y24+'февраль 19'!Y24+'Март 19'!Y24+'Апрель 19'!Y24+'Май 19'!Y24+'Июнь 19'!Y24+'Июль 19'!Y24</f>
        <v>6</v>
      </c>
      <c r="Z24" s="12">
        <f>'Январь 19'!Z24+'февраль 19'!Z24+'Март 19'!Z24+'Апрель 19'!Z24+'Май 19'!Z24+'Июнь 19'!Z24+'Июль 19'!Z24</f>
        <v>1</v>
      </c>
      <c r="AA24" s="12">
        <f>'Январь 19'!AA24+'февраль 19'!AA24+'Март 19'!AA24+'Апрель 19'!AA24+'Май 19'!AA24+'Июнь 19'!AA24+'Июль 19'!AA24</f>
        <v>15</v>
      </c>
      <c r="AB24" s="12">
        <f>'Январь 19'!AB24+'февраль 19'!AB24+'Март 19'!AB24+'Апрель 19'!AB24+'Май 19'!AB24+'Июнь 19'!AB24+'Июль 19'!AB24</f>
        <v>2</v>
      </c>
      <c r="AC24" s="12">
        <f>'Январь 19'!AC24+'февраль 19'!AC24+'Март 19'!AC24+'Апрель 19'!AC24+'Май 19'!AC24+'Июнь 19'!AC24+'Июль 19'!AC24</f>
        <v>11</v>
      </c>
      <c r="AD24" s="12">
        <f>'Январь 19'!AD24+'февраль 19'!AD24+'Март 19'!AD24+'Апрель 19'!AD24+'Май 19'!AD24+'Июнь 19'!AD24+'Июль 19'!AD24</f>
        <v>0</v>
      </c>
    </row>
    <row r="25" spans="1:32" ht="33" customHeight="1" x14ac:dyDescent="0.25">
      <c r="A25" s="5">
        <v>17</v>
      </c>
      <c r="B25" s="6" t="s">
        <v>174</v>
      </c>
      <c r="C25" s="12">
        <f t="shared" si="0"/>
        <v>1</v>
      </c>
      <c r="D25" s="12">
        <f>'Январь 19'!D25+'февраль 19'!D25+'Март 19'!D25+'Апрель 19'!D25+'Май 19'!D25+'Июнь 19'!D25+'Июль 19'!D25</f>
        <v>0</v>
      </c>
      <c r="E25" s="12">
        <f>'Январь 19'!E25+'февраль 19'!E25+'Март 19'!E25+'Апрель 19'!E25+'Май 19'!E25+'Июнь 19'!E25+'Июль 19'!E25</f>
        <v>0</v>
      </c>
      <c r="F25" s="12">
        <f>'Январь 19'!F25+'февраль 19'!F25+'Март 19'!F25+'Апрель 19'!F25+'Май 19'!F25+'Июнь 19'!F25+'Июль 19'!F25</f>
        <v>0</v>
      </c>
      <c r="G25" s="12">
        <f>'Январь 19'!G25+'февраль 19'!G25+'Март 19'!G25+'Апрель 19'!G25+'Май 19'!G25+'Июнь 19'!G25+'Июль 19'!G25</f>
        <v>1</v>
      </c>
      <c r="H25" s="12">
        <f>'Январь 19'!H25+'февраль 19'!H25+'Март 19'!H25+'Апрель 19'!H25+'Май 19'!H25+'Июнь 19'!H25+'Июль 19'!H25</f>
        <v>0</v>
      </c>
      <c r="I25" s="12">
        <f>'Январь 19'!I25+'февраль 19'!I25+'Март 19'!I25+'Апрель 19'!I25+'Май 19'!I25+'Июнь 19'!I25+'Июль 19'!I25</f>
        <v>0</v>
      </c>
      <c r="J25" s="12">
        <f>'Январь 19'!J25+'февраль 19'!J25+'Март 19'!J25+'Апрель 19'!J25+'Май 19'!J25+'Июнь 19'!J25+'Июль 19'!J25</f>
        <v>0</v>
      </c>
      <c r="K25" s="12">
        <f>'Январь 19'!K25+'февраль 19'!K25+'Март 19'!K25+'Апрель 19'!K25+'Май 19'!K25+'Июнь 19'!K25+'Июль 19'!K25</f>
        <v>0</v>
      </c>
      <c r="L25" s="12">
        <f>'Январь 19'!L25+'февраль 19'!L25+'Март 19'!L25+'Апрель 19'!L25+'Май 19'!L25+'Июнь 19'!L25+'Июль 19'!L25</f>
        <v>0</v>
      </c>
      <c r="M25" s="12">
        <f>'Январь 19'!M25+'февраль 19'!M25+'Март 19'!M25+'Апрель 19'!M25+'Май 19'!M25+'Июнь 19'!M25+'Июль 19'!M25</f>
        <v>0</v>
      </c>
      <c r="N25" s="12">
        <f>'Январь 19'!N25+'февраль 19'!N25+'Март 19'!N25+'Апрель 19'!N25+'Май 19'!N25+'Июнь 19'!N25+'Июль 19'!N25</f>
        <v>0</v>
      </c>
      <c r="O25" s="12">
        <f>'Январь 19'!O25+'февраль 19'!O25+'Март 19'!O25+'Апрель 19'!O25+'Май 19'!O25+'Июнь 19'!O25+'Июль 19'!O25</f>
        <v>0</v>
      </c>
      <c r="P25" s="12">
        <f>'Январь 19'!P25+'февраль 19'!P25+'Март 19'!P25+'Апрель 19'!P25+'Май 19'!P25+'Июнь 19'!P25+'Июль 19'!P25</f>
        <v>0</v>
      </c>
      <c r="Q25" s="12">
        <f>'Январь 19'!Q25+'февраль 19'!Q25+'Март 19'!Q25+'Апрель 19'!Q25+'Май 19'!Q25+'Июнь 19'!Q25+'Июль 19'!Q25</f>
        <v>0</v>
      </c>
      <c r="R25" s="12">
        <f>'Январь 19'!R25+'февраль 19'!R25+'Март 19'!R25+'Апрель 19'!R25+'Май 19'!R25+'Июнь 19'!R25+'Июль 19'!R25</f>
        <v>0</v>
      </c>
      <c r="S25" s="12">
        <f>'Январь 19'!S25+'февраль 19'!S25+'Март 19'!S25+'Апрель 19'!S25+'Май 19'!S25+'Июнь 19'!S25+'Июль 19'!S25</f>
        <v>0</v>
      </c>
      <c r="T25" s="12">
        <f>'Январь 19'!T25+'февраль 19'!T25+'Март 19'!T25+'Апрель 19'!T25+'Май 19'!T25+'Июнь 19'!T25+'Июль 19'!T25</f>
        <v>0</v>
      </c>
      <c r="U25" s="12">
        <f>'Январь 19'!U25+'февраль 19'!U25+'Март 19'!U25+'Апрель 19'!U25+'Май 19'!U25+'Июнь 19'!U25+'Июль 19'!U25</f>
        <v>0</v>
      </c>
      <c r="V25" s="12">
        <f>'Январь 19'!V25+'февраль 19'!V25+'Март 19'!V25+'Апрель 19'!V25+'Май 19'!V25+'Июнь 19'!V25+'Июль 19'!V25</f>
        <v>0</v>
      </c>
      <c r="W25" s="12">
        <f>'Январь 19'!W25+'февраль 19'!W25+'Март 19'!W25+'Апрель 19'!W25+'Май 19'!W25+'Июнь 19'!W25+'Июль 19'!W25</f>
        <v>0</v>
      </c>
      <c r="X25" s="12">
        <f>'Январь 19'!X25+'февраль 19'!X25+'Март 19'!X25+'Апрель 19'!X25+'Май 19'!X25+'Июнь 19'!X25+'Июль 19'!X25</f>
        <v>0</v>
      </c>
      <c r="Y25" s="12">
        <f>'Январь 19'!Y25+'февраль 19'!Y25+'Март 19'!Y25+'Апрель 19'!Y25+'Май 19'!Y25+'Июнь 19'!Y25+'Июль 19'!Y25</f>
        <v>0</v>
      </c>
      <c r="Z25" s="12">
        <f>'Январь 19'!Z25+'февраль 19'!Z25+'Март 19'!Z25+'Апрель 19'!Z25+'Май 19'!Z25+'Июнь 19'!Z25+'Июль 19'!Z25</f>
        <v>0</v>
      </c>
      <c r="AA25" s="12">
        <f>'Январь 19'!AA25+'февраль 19'!AA25+'Март 19'!AA25+'Апрель 19'!AA25+'Май 19'!AA25+'Июнь 19'!AA25+'Июль 19'!AA25</f>
        <v>0</v>
      </c>
      <c r="AB25" s="12">
        <f>'Январь 19'!AB25+'февраль 19'!AB25+'Март 19'!AB25+'Апрель 19'!AB25+'Май 19'!AB25+'Июнь 19'!AB25+'Июль 19'!AB25</f>
        <v>0</v>
      </c>
      <c r="AC25" s="12">
        <f>'Январь 19'!AC25+'февраль 19'!AC25+'Март 19'!AC25+'Апрель 19'!AC25+'Май 19'!AC25+'Июнь 19'!AC25+'Июль 19'!AC25</f>
        <v>0</v>
      </c>
      <c r="AD25" s="12">
        <f>'Январь 19'!AD25+'февраль 19'!AD25+'Март 19'!AD25+'Апрель 19'!AD25+'Май 19'!AD25+'Июнь 19'!AD25+'Июль 19'!AD25</f>
        <v>0</v>
      </c>
    </row>
    <row r="26" spans="1:32" ht="33" customHeight="1" x14ac:dyDescent="0.25">
      <c r="A26" s="5">
        <v>18</v>
      </c>
      <c r="B26" s="6" t="s">
        <v>183</v>
      </c>
      <c r="C26" s="12">
        <f t="shared" si="0"/>
        <v>136</v>
      </c>
      <c r="D26" s="12">
        <f>'Январь 19'!D26+'февраль 19'!D26+'Март 19'!D26+'Апрель 19'!D26+'Май 19'!D26+'Июнь 19'!D26+'Июль 19'!D26</f>
        <v>11</v>
      </c>
      <c r="E26" s="12">
        <f>'Январь 19'!E26+'февраль 19'!E26+'Март 19'!E26+'Апрель 19'!E26+'Май 19'!E26+'Июнь 19'!E26+'Июль 19'!E26</f>
        <v>0</v>
      </c>
      <c r="F26" s="12">
        <f>'Январь 19'!F26+'февраль 19'!F26+'Март 19'!F26+'Апрель 19'!F26+'Май 19'!F26+'Июнь 19'!F26+'Июль 19'!F26</f>
        <v>0</v>
      </c>
      <c r="G26" s="12">
        <f>'Январь 19'!G26+'февраль 19'!G26+'Март 19'!G26+'Апрель 19'!G26+'Май 19'!G26+'Июнь 19'!G26+'Июль 19'!G26</f>
        <v>0</v>
      </c>
      <c r="H26" s="12">
        <f>'Январь 19'!H26+'февраль 19'!H26+'Март 19'!H26+'Апрель 19'!H26+'Май 19'!H26+'Июнь 19'!H26+'Июль 19'!H26</f>
        <v>14</v>
      </c>
      <c r="I26" s="12">
        <f>'Январь 19'!I26+'февраль 19'!I26+'Март 19'!I26+'Апрель 19'!I26+'Май 19'!I26+'Июнь 19'!I26+'Июль 19'!I26</f>
        <v>0</v>
      </c>
      <c r="J26" s="12">
        <f>'Январь 19'!J26+'февраль 19'!J26+'Март 19'!J26+'Апрель 19'!J26+'Май 19'!J26+'Июнь 19'!J26+'Июль 19'!J26</f>
        <v>4</v>
      </c>
      <c r="K26" s="12">
        <f>'Январь 19'!K26+'февраль 19'!K26+'Март 19'!K26+'Апрель 19'!K26+'Май 19'!K26+'Июнь 19'!K26+'Июль 19'!K26</f>
        <v>0</v>
      </c>
      <c r="L26" s="12">
        <f>'Январь 19'!L26+'февраль 19'!L26+'Март 19'!L26+'Апрель 19'!L26+'Май 19'!L26+'Июнь 19'!L26+'Июль 19'!L26</f>
        <v>0</v>
      </c>
      <c r="M26" s="12">
        <f>'Январь 19'!M26+'февраль 19'!M26+'Март 19'!M26+'Апрель 19'!M26+'Май 19'!M26+'Июнь 19'!M26+'Июль 19'!M26</f>
        <v>0</v>
      </c>
      <c r="N26" s="12">
        <f>'Январь 19'!N26+'февраль 19'!N26+'Март 19'!N26+'Апрель 19'!N26+'Май 19'!N26+'Июнь 19'!N26+'Июль 19'!N26</f>
        <v>8</v>
      </c>
      <c r="O26" s="12">
        <f>'Январь 19'!O26+'февраль 19'!O26+'Март 19'!O26+'Апрель 19'!O26+'Май 19'!O26+'Июнь 19'!O26+'Июль 19'!O26</f>
        <v>0</v>
      </c>
      <c r="P26" s="12">
        <f>'Январь 19'!P26+'февраль 19'!P26+'Март 19'!P26+'Апрель 19'!P26+'Май 19'!P26+'Июнь 19'!P26+'Июль 19'!P26</f>
        <v>0</v>
      </c>
      <c r="Q26" s="12">
        <f>'Январь 19'!Q26+'февраль 19'!Q26+'Март 19'!Q26+'Апрель 19'!Q26+'Май 19'!Q26+'Июнь 19'!Q26+'Июль 19'!Q26</f>
        <v>0</v>
      </c>
      <c r="R26" s="12">
        <f>'Январь 19'!R26+'февраль 19'!R26+'Март 19'!R26+'Апрель 19'!R26+'Май 19'!R26+'Июнь 19'!R26+'Июль 19'!R26</f>
        <v>6</v>
      </c>
      <c r="S26" s="12">
        <f>'Январь 19'!S26+'февраль 19'!S26+'Март 19'!S26+'Апрель 19'!S26+'Май 19'!S26+'Июнь 19'!S26+'Июль 19'!S26</f>
        <v>0</v>
      </c>
      <c r="T26" s="12">
        <f>'Январь 19'!T26+'февраль 19'!T26+'Март 19'!T26+'Апрель 19'!T26+'Май 19'!T26+'Июнь 19'!T26+'Июль 19'!T26</f>
        <v>0</v>
      </c>
      <c r="U26" s="12">
        <f>'Январь 19'!U26+'февраль 19'!U26+'Март 19'!U26+'Апрель 19'!U26+'Май 19'!U26+'Июнь 19'!U26+'Июль 19'!U26</f>
        <v>0</v>
      </c>
      <c r="V26" s="12">
        <f>'Январь 19'!V26+'февраль 19'!V26+'Март 19'!V26+'Апрель 19'!V26+'Май 19'!V26+'Июнь 19'!V26+'Июль 19'!V26</f>
        <v>91</v>
      </c>
      <c r="W26" s="12">
        <f>'Январь 19'!W26+'февраль 19'!W26+'Март 19'!W26+'Апрель 19'!W26+'Май 19'!W26+'Июнь 19'!W26+'Июль 19'!W26</f>
        <v>0</v>
      </c>
      <c r="X26" s="12">
        <f>'Январь 19'!X26+'февраль 19'!X26+'Март 19'!X26+'Апрель 19'!X26+'Май 19'!X26+'Июнь 19'!X26+'Июль 19'!X26</f>
        <v>0</v>
      </c>
      <c r="Y26" s="12">
        <f>'Январь 19'!Y26+'февраль 19'!Y26+'Март 19'!Y26+'Апрель 19'!Y26+'Май 19'!Y26+'Июнь 19'!Y26+'Июль 19'!Y26</f>
        <v>0</v>
      </c>
      <c r="Z26" s="12">
        <f>'Январь 19'!Z26+'февраль 19'!Z26+'Март 19'!Z26+'Апрель 19'!Z26+'Май 19'!Z26+'Июнь 19'!Z26+'Июль 19'!Z26</f>
        <v>0</v>
      </c>
      <c r="AA26" s="12">
        <f>'Январь 19'!AA26+'февраль 19'!AA26+'Март 19'!AA26+'Апрель 19'!AA26+'Май 19'!AA26+'Июнь 19'!AA26+'Июль 19'!AA26</f>
        <v>1</v>
      </c>
      <c r="AB26" s="12">
        <f>'Январь 19'!AB26+'февраль 19'!AB26+'Март 19'!AB26+'Апрель 19'!AB26+'Май 19'!AB26+'Июнь 19'!AB26+'Июль 19'!AB26</f>
        <v>0</v>
      </c>
      <c r="AC26" s="12">
        <f>'Январь 19'!AC26+'февраль 19'!AC26+'Март 19'!AC26+'Апрель 19'!AC26+'Май 19'!AC26+'Июнь 19'!AC26+'Июль 19'!AC26</f>
        <v>1</v>
      </c>
      <c r="AD26" s="12">
        <f>'Январь 19'!AD26+'февраль 19'!AD26+'Март 19'!AD26+'Апрель 19'!AD26+'Май 19'!AD26+'Июнь 19'!AD26+'Июль 19'!AD26</f>
        <v>0</v>
      </c>
    </row>
    <row r="27" spans="1:32" ht="45.75" customHeight="1" x14ac:dyDescent="0.25">
      <c r="A27" s="5">
        <v>19</v>
      </c>
      <c r="B27" s="6" t="s">
        <v>218</v>
      </c>
      <c r="C27" s="12">
        <f t="shared" si="0"/>
        <v>8984</v>
      </c>
      <c r="D27" s="12">
        <f>'Январь 19'!D27+'февраль 19'!D27+'Март 19'!D27+'Апрель 19'!D27+'Май 19'!D27+'Июнь 19'!D27+'Июль 19'!D27</f>
        <v>780</v>
      </c>
      <c r="E27" s="12">
        <f>'Январь 19'!E27+'февраль 19'!E27+'Март 19'!E27+'Апрель 19'!E27+'Май 19'!E27+'Июнь 19'!E27+'Июль 19'!E27</f>
        <v>386</v>
      </c>
      <c r="F27" s="12">
        <f>'Январь 19'!F27+'февраль 19'!F27+'Март 19'!F27+'Апрель 19'!F27+'Май 19'!F27+'Июнь 19'!F27+'Июль 19'!F27</f>
        <v>944</v>
      </c>
      <c r="G27" s="12">
        <f>'Январь 19'!G27+'февраль 19'!G27+'Март 19'!G27+'Апрель 19'!G27+'Май 19'!G27+'Июнь 19'!G27+'Июль 19'!G27</f>
        <v>983</v>
      </c>
      <c r="H27" s="12">
        <f>'Январь 19'!H27+'февраль 19'!H27+'Март 19'!H27+'Апрель 19'!H27+'Май 19'!H27+'Июнь 19'!H27+'Июль 19'!H27</f>
        <v>1299</v>
      </c>
      <c r="I27" s="12">
        <f>'Январь 19'!I27+'февраль 19'!I27+'Март 19'!I27+'Апрель 19'!I27+'Май 19'!I27+'Июнь 19'!I27+'Июль 19'!I27</f>
        <v>213</v>
      </c>
      <c r="J27" s="12">
        <f>'Январь 19'!J27+'февраль 19'!J27+'Март 19'!J27+'Апрель 19'!J27+'Май 19'!J27+'Июнь 19'!J27+'Июль 19'!J27</f>
        <v>504</v>
      </c>
      <c r="K27" s="12">
        <f>'Январь 19'!K27+'февраль 19'!K27+'Март 19'!K27+'Апрель 19'!K27+'Май 19'!K27+'Июнь 19'!K27+'Июль 19'!K27</f>
        <v>592</v>
      </c>
      <c r="L27" s="12">
        <f>'Январь 19'!L27+'февраль 19'!L27+'Март 19'!L27+'Апрель 19'!L27+'Май 19'!L27+'Июнь 19'!L27+'Июль 19'!L27</f>
        <v>1</v>
      </c>
      <c r="M27" s="12">
        <f>'Январь 19'!M27+'февраль 19'!M27+'Март 19'!M27+'Апрель 19'!M27+'Май 19'!M27+'Июнь 19'!M27+'Июль 19'!M27</f>
        <v>0</v>
      </c>
      <c r="N27" s="12">
        <f>'Январь 19'!N27+'февраль 19'!N27+'Март 19'!N27+'Апрель 19'!N27+'Май 19'!N27+'Июнь 19'!N27+'Июль 19'!N27</f>
        <v>374</v>
      </c>
      <c r="O27" s="12">
        <f>'Январь 19'!O27+'февраль 19'!O27+'Март 19'!O27+'Апрель 19'!O27+'Май 19'!O27+'Июнь 19'!O27+'Июль 19'!O27</f>
        <v>198</v>
      </c>
      <c r="P27" s="12">
        <f>'Январь 19'!P27+'февраль 19'!P27+'Март 19'!P27+'Апрель 19'!P27+'Май 19'!P27+'Июнь 19'!P27+'Июль 19'!P27</f>
        <v>0</v>
      </c>
      <c r="Q27" s="12">
        <f>'Январь 19'!Q27+'февраль 19'!Q27+'Март 19'!Q27+'Апрель 19'!Q27+'Май 19'!Q27+'Июнь 19'!Q27+'Июль 19'!Q27</f>
        <v>1</v>
      </c>
      <c r="R27" s="12">
        <f>'Январь 19'!R27+'февраль 19'!R27+'Март 19'!R27+'Апрель 19'!R27+'Май 19'!R27+'Июнь 19'!R27+'Июль 19'!R27</f>
        <v>268</v>
      </c>
      <c r="S27" s="12">
        <f>'Январь 19'!S27+'февраль 19'!S27+'Март 19'!S27+'Апрель 19'!S27+'Май 19'!S27+'Июнь 19'!S27+'Июль 19'!S27</f>
        <v>143</v>
      </c>
      <c r="T27" s="12">
        <f>'Январь 19'!T27+'февраль 19'!T27+'Март 19'!T27+'Апрель 19'!T27+'Май 19'!T27+'Июнь 19'!T27+'Июль 19'!T27</f>
        <v>579</v>
      </c>
      <c r="U27" s="12">
        <f>'Январь 19'!U27+'февраль 19'!U27+'Март 19'!U27+'Апрель 19'!U27+'Май 19'!U27+'Июнь 19'!U27+'Июль 19'!U27</f>
        <v>1</v>
      </c>
      <c r="V27" s="12">
        <f>'Январь 19'!V27+'февраль 19'!V27+'Март 19'!V27+'Апрель 19'!V27+'Май 19'!V27+'Июнь 19'!V27+'Июль 19'!V27</f>
        <v>591</v>
      </c>
      <c r="W27" s="12">
        <f>'Январь 19'!W27+'февраль 19'!W27+'Март 19'!W27+'Апрель 19'!W27+'Май 19'!W27+'Июнь 19'!W27+'Июль 19'!W27</f>
        <v>9</v>
      </c>
      <c r="X27" s="12">
        <f>'Январь 19'!X27+'февраль 19'!X27+'Март 19'!X27+'Апрель 19'!X27+'Май 19'!X27+'Июнь 19'!X27+'Июль 19'!X27</f>
        <v>35</v>
      </c>
      <c r="Y27" s="12">
        <f>'Январь 19'!Y27+'февраль 19'!Y27+'Март 19'!Y27+'Апрель 19'!Y27+'Май 19'!Y27+'Июнь 19'!Y27+'Июль 19'!Y27</f>
        <v>385</v>
      </c>
      <c r="Z27" s="12">
        <f>'Январь 19'!Z27+'февраль 19'!Z27+'Март 19'!Z27+'Апрель 19'!Z27+'Май 19'!Z27+'Июнь 19'!Z27+'Июль 19'!Z27</f>
        <v>88</v>
      </c>
      <c r="AA27" s="12">
        <f>'Январь 19'!AA27+'февраль 19'!AA27+'Март 19'!AA27+'Апрель 19'!AA27+'Май 19'!AA27+'Июнь 19'!AA27+'Июль 19'!AA27</f>
        <v>257</v>
      </c>
      <c r="AB27" s="12">
        <f>'Январь 19'!AB27+'февраль 19'!AB27+'Март 19'!AB27+'Апрель 19'!AB27+'Май 19'!AB27+'Июнь 19'!AB27+'Июль 19'!AB27</f>
        <v>200</v>
      </c>
      <c r="AC27" s="12">
        <f>'Январь 19'!AC27+'февраль 19'!AC27+'Март 19'!AC27+'Апрель 19'!AC27+'Май 19'!AC27+'Июнь 19'!AC27+'Июль 19'!AC27</f>
        <v>151</v>
      </c>
      <c r="AD27" s="12">
        <f>'Январь 19'!AD27+'февраль 19'!AD27+'Март 19'!AD27+'Апрель 19'!AD27+'Май 19'!AD27+'Июнь 19'!AD27+'Июль 19'!AD27</f>
        <v>2</v>
      </c>
    </row>
    <row r="28" spans="1:32" ht="30.75" customHeight="1" x14ac:dyDescent="0.25">
      <c r="A28" s="5">
        <v>20</v>
      </c>
      <c r="B28" s="111" t="s">
        <v>242</v>
      </c>
      <c r="C28" s="12">
        <f t="shared" si="0"/>
        <v>1</v>
      </c>
      <c r="D28" s="12">
        <f>'Январь 19'!D28+'февраль 19'!D28+'Март 19'!D28+'Апрель 19'!D28+'Май 19'!D28+'Июнь 19'!D28+'Июль 19'!D28</f>
        <v>0</v>
      </c>
      <c r="E28" s="12">
        <f>'Январь 19'!E28+'февраль 19'!E28+'Март 19'!E28+'Апрель 19'!E28+'Май 19'!E28+'Июнь 19'!E28+'Июль 19'!E28</f>
        <v>0</v>
      </c>
      <c r="F28" s="12">
        <f>'Январь 19'!F28+'февраль 19'!F28+'Март 19'!F28+'Апрель 19'!F28+'Май 19'!F28+'Июнь 19'!F28+'Июль 19'!F28</f>
        <v>0</v>
      </c>
      <c r="G28" s="12">
        <f>'Январь 19'!G28+'февраль 19'!G28+'Март 19'!G28+'Апрель 19'!G28+'Май 19'!G28+'Июнь 19'!G28+'Июль 19'!G28</f>
        <v>0</v>
      </c>
      <c r="H28" s="12">
        <f>'Январь 19'!H28+'февраль 19'!H28+'Март 19'!H28+'Апрель 19'!H28+'Май 19'!H28+'Июнь 19'!H28+'Июль 19'!H28</f>
        <v>0</v>
      </c>
      <c r="I28" s="12">
        <f>'Январь 19'!I28+'февраль 19'!I28+'Март 19'!I28+'Апрель 19'!I28+'Май 19'!I28+'Июнь 19'!I28+'Июль 19'!I28</f>
        <v>0</v>
      </c>
      <c r="J28" s="12">
        <f>'Январь 19'!J28+'февраль 19'!J28+'Март 19'!J28+'Апрель 19'!J28+'Май 19'!J28+'Июнь 19'!J28+'Июль 19'!J28</f>
        <v>0</v>
      </c>
      <c r="K28" s="12">
        <f>'Январь 19'!K28+'февраль 19'!K28+'Март 19'!K28+'Апрель 19'!K28+'Май 19'!K28+'Июнь 19'!K28+'Июль 19'!K28</f>
        <v>1</v>
      </c>
      <c r="L28" s="12">
        <f>'Январь 19'!L28+'февраль 19'!L28+'Март 19'!L28+'Апрель 19'!L28+'Май 19'!L28+'Июнь 19'!L28+'Июль 19'!L28</f>
        <v>0</v>
      </c>
      <c r="M28" s="12">
        <f>'Январь 19'!M28+'февраль 19'!M28+'Март 19'!M28+'Апрель 19'!M28+'Май 19'!M28+'Июнь 19'!M28+'Июль 19'!M28</f>
        <v>0</v>
      </c>
      <c r="N28" s="12">
        <f>'Январь 19'!N28+'февраль 19'!N28+'Март 19'!N28+'Апрель 19'!N28+'Май 19'!N28+'Июнь 19'!N28+'Июль 19'!N28</f>
        <v>0</v>
      </c>
      <c r="O28" s="12">
        <f>'Январь 19'!O28+'февраль 19'!O28+'Март 19'!O28+'Апрель 19'!O28+'Май 19'!O28+'Июнь 19'!O28+'Июль 19'!O28</f>
        <v>0</v>
      </c>
      <c r="P28" s="12">
        <f>'Январь 19'!P28+'февраль 19'!P28+'Март 19'!P28+'Апрель 19'!P28+'Май 19'!P28+'Июнь 19'!P28+'Июль 19'!P28</f>
        <v>0</v>
      </c>
      <c r="Q28" s="12">
        <f>'Январь 19'!Q28+'февраль 19'!Q28+'Март 19'!Q28+'Апрель 19'!Q28+'Май 19'!Q28+'Июнь 19'!Q28+'Июль 19'!Q28</f>
        <v>0</v>
      </c>
      <c r="R28" s="12">
        <f>'Январь 19'!R28+'февраль 19'!R28+'Март 19'!R28+'Апрель 19'!R28+'Май 19'!R28+'Июнь 19'!R28+'Июль 19'!R28</f>
        <v>0</v>
      </c>
      <c r="S28" s="12">
        <f>'Январь 19'!S28+'февраль 19'!S28+'Март 19'!S28+'Апрель 19'!S28+'Май 19'!S28+'Июнь 19'!S28+'Июль 19'!S28</f>
        <v>0</v>
      </c>
      <c r="T28" s="12">
        <f>'Январь 19'!T28+'февраль 19'!T28+'Март 19'!T28+'Апрель 19'!T28+'Май 19'!T28+'Июнь 19'!T28+'Июль 19'!T28</f>
        <v>0</v>
      </c>
      <c r="U28" s="12">
        <f>'Январь 19'!U28+'февраль 19'!U28+'Март 19'!U28+'Апрель 19'!U28+'Май 19'!U28+'Июнь 19'!U28+'Июль 19'!U28</f>
        <v>0</v>
      </c>
      <c r="V28" s="12">
        <f>'Январь 19'!V28+'февраль 19'!V28+'Март 19'!V28+'Апрель 19'!V28+'Май 19'!V28+'Июнь 19'!V28+'Июль 19'!V28</f>
        <v>0</v>
      </c>
      <c r="W28" s="12">
        <f>'Январь 19'!W28+'февраль 19'!W28+'Март 19'!W28+'Апрель 19'!W28+'Май 19'!W28+'Июнь 19'!W28+'Июль 19'!W28</f>
        <v>0</v>
      </c>
      <c r="X28" s="12">
        <f>'Январь 19'!X28+'февраль 19'!X28+'Март 19'!X28+'Апрель 19'!X28+'Май 19'!X28+'Июнь 19'!X28+'Июль 19'!X28</f>
        <v>0</v>
      </c>
      <c r="Y28" s="12">
        <f>'Январь 19'!Y28+'февраль 19'!Y28+'Март 19'!Y28+'Апрель 19'!Y28+'Май 19'!Y28+'Июнь 19'!Y28+'Июль 19'!Y28</f>
        <v>0</v>
      </c>
      <c r="Z28" s="12">
        <f>'Январь 19'!Z28+'февраль 19'!Z28+'Март 19'!Z28+'Апрель 19'!Z28+'Май 19'!Z28+'Июнь 19'!Z28+'Июль 19'!Z28</f>
        <v>0</v>
      </c>
      <c r="AA28" s="12">
        <f>'Январь 19'!AA28+'февраль 19'!AA28+'Март 19'!AA28+'Апрель 19'!AA28+'Май 19'!AA28+'Июнь 19'!AA28+'Июль 19'!AA28</f>
        <v>0</v>
      </c>
      <c r="AB28" s="12">
        <f>'Январь 19'!AB28+'февраль 19'!AB28+'Март 19'!AB28+'Апрель 19'!AB28+'Май 19'!AB28+'Июнь 19'!AB28+'Июль 19'!AB28</f>
        <v>0</v>
      </c>
      <c r="AC28" s="12">
        <f>'Январь 19'!AC28+'февраль 19'!AC28+'Март 19'!AC28+'Апрель 19'!AC28+'Май 19'!AC28+'Июнь 19'!AC28+'Июль 19'!AC28</f>
        <v>0</v>
      </c>
      <c r="AD28" s="12">
        <f>'Январь 19'!AD28+'февраль 19'!AD28+'Март 19'!AD28+'Апрель 19'!AD28+'Май 19'!AD28+'Июнь 19'!AD28+'Июль 19'!AD28</f>
        <v>0</v>
      </c>
    </row>
    <row r="29" spans="1:32" s="11" customFormat="1" x14ac:dyDescent="0.25">
      <c r="A29" s="26">
        <v>20</v>
      </c>
      <c r="B29" s="7" t="s">
        <v>25</v>
      </c>
      <c r="C29" s="15">
        <f>SUM(C9:C28)</f>
        <v>18920</v>
      </c>
      <c r="D29" s="15">
        <f>SUM(D9:D28)</f>
        <v>1253</v>
      </c>
      <c r="E29" s="15">
        <f t="shared" ref="E29:AB29" si="1">SUM(E9:E28)</f>
        <v>785</v>
      </c>
      <c r="F29" s="15">
        <f t="shared" si="1"/>
        <v>1560</v>
      </c>
      <c r="G29" s="15">
        <f t="shared" si="1"/>
        <v>1662</v>
      </c>
      <c r="H29" s="15">
        <f t="shared" si="1"/>
        <v>2820</v>
      </c>
      <c r="I29" s="15">
        <f t="shared" si="1"/>
        <v>456</v>
      </c>
      <c r="J29" s="15">
        <f t="shared" si="1"/>
        <v>1175</v>
      </c>
      <c r="K29" s="15">
        <f t="shared" si="1"/>
        <v>1023</v>
      </c>
      <c r="L29" s="120">
        <f>SUM(L9:L28)</f>
        <v>1</v>
      </c>
      <c r="M29" s="120">
        <f t="shared" ref="M29" si="2">SUM(M9:M28)</f>
        <v>0</v>
      </c>
      <c r="N29" s="15">
        <f t="shared" si="1"/>
        <v>1291</v>
      </c>
      <c r="O29" s="15">
        <f t="shared" si="1"/>
        <v>375</v>
      </c>
      <c r="P29" s="120">
        <f t="shared" si="1"/>
        <v>0</v>
      </c>
      <c r="Q29" s="120">
        <f>SUM(Q9:Q28)</f>
        <v>1</v>
      </c>
      <c r="R29" s="15">
        <f t="shared" si="1"/>
        <v>501</v>
      </c>
      <c r="S29" s="15">
        <f t="shared" si="1"/>
        <v>321</v>
      </c>
      <c r="T29" s="15">
        <f t="shared" si="1"/>
        <v>922</v>
      </c>
      <c r="U29" s="120">
        <f t="shared" si="1"/>
        <v>1</v>
      </c>
      <c r="V29" s="15">
        <f t="shared" si="1"/>
        <v>1590</v>
      </c>
      <c r="W29" s="120">
        <f t="shared" si="1"/>
        <v>9</v>
      </c>
      <c r="X29" s="120">
        <f>SUM(X9:X28)</f>
        <v>35</v>
      </c>
      <c r="Y29" s="15">
        <f t="shared" si="1"/>
        <v>907</v>
      </c>
      <c r="Z29" s="15">
        <f t="shared" si="1"/>
        <v>367</v>
      </c>
      <c r="AA29" s="15">
        <f t="shared" si="1"/>
        <v>1027</v>
      </c>
      <c r="AB29" s="15">
        <f t="shared" si="1"/>
        <v>422</v>
      </c>
      <c r="AC29" s="15">
        <f>SUM(AC9:AC28)</f>
        <v>411</v>
      </c>
      <c r="AD29" s="120">
        <f>SUM(AD9:AD28)</f>
        <v>5</v>
      </c>
      <c r="AE29" s="39"/>
      <c r="AF29" s="36"/>
    </row>
    <row r="30" spans="1:32" ht="15" customHeight="1" x14ac:dyDescent="0.25">
      <c r="A30" s="5"/>
      <c r="B30" s="143" t="s">
        <v>31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</row>
    <row r="31" spans="1:32" ht="89.25" customHeight="1" x14ac:dyDescent="0.25">
      <c r="A31" s="5">
        <v>21</v>
      </c>
      <c r="B31" s="10" t="s">
        <v>102</v>
      </c>
      <c r="C31" s="12">
        <f>SUM(D31:AD31)</f>
        <v>266</v>
      </c>
      <c r="D31" s="12">
        <f>'Январь 19'!D31+'февраль 19'!D31+'Март 19'!D31+'Апрель 19'!D31+'Май 19'!D31+'Июнь 19'!D31+'Июль 19'!D31</f>
        <v>18</v>
      </c>
      <c r="E31" s="12">
        <f>'Январь 19'!E31+'февраль 19'!E31+'Март 19'!E31+'Апрель 19'!E31+'Май 19'!E31+'Июнь 19'!E31+'Июль 19'!E31</f>
        <v>6</v>
      </c>
      <c r="F31" s="12">
        <f>'Январь 19'!F31+'февраль 19'!F31+'Март 19'!F31+'Апрель 19'!F31+'Май 19'!F31+'Июнь 19'!F31+'Июль 19'!F31</f>
        <v>0</v>
      </c>
      <c r="G31" s="12">
        <f>'Январь 19'!G31+'февраль 19'!G31+'Март 19'!G31+'Апрель 19'!G31+'Май 19'!G31+'Июнь 19'!G31+'Июль 19'!G31</f>
        <v>4</v>
      </c>
      <c r="H31" s="12">
        <f>'Январь 19'!H31+'февраль 19'!H31+'Март 19'!H31+'Апрель 19'!H31+'Май 19'!H31+'Июнь 19'!H31+'Июль 19'!H31</f>
        <v>50</v>
      </c>
      <c r="I31" s="12">
        <f>'Январь 19'!I31+'февраль 19'!I31+'Март 19'!I31+'Апрель 19'!I31+'Май 19'!I31+'Июнь 19'!I31+'Июль 19'!I31</f>
        <v>19</v>
      </c>
      <c r="J31" s="12">
        <f>'Январь 19'!J31+'февраль 19'!J31+'Март 19'!J31+'Апрель 19'!J31+'Май 19'!J31+'Июнь 19'!J31+'Июль 19'!J31</f>
        <v>71</v>
      </c>
      <c r="K31" s="12">
        <f>'Январь 19'!K31+'февраль 19'!K31+'Март 19'!K31+'Апрель 19'!K31+'Май 19'!K31+'Июнь 19'!K31+'Июль 19'!K31</f>
        <v>36</v>
      </c>
      <c r="L31" s="12">
        <f>'Январь 19'!L31+'февраль 19'!L31+'Март 19'!L31+'Апрель 19'!L31+'Май 19'!L31+'Июнь 19'!L31+'Июль 19'!L31</f>
        <v>0</v>
      </c>
      <c r="M31" s="12">
        <f>'Январь 19'!M31+'февраль 19'!M31+'Март 19'!M31+'Апрель 19'!M31+'Май 19'!M31+'Июнь 19'!M31+'Июль 19'!M31</f>
        <v>0</v>
      </c>
      <c r="N31" s="12">
        <f>'Январь 19'!N31+'февраль 19'!N31+'Март 19'!N31+'Апрель 19'!N31+'Май 19'!N31+'Июнь 19'!N31+'Июль 19'!N31</f>
        <v>0</v>
      </c>
      <c r="O31" s="12">
        <f>'Январь 19'!O31+'февраль 19'!O31+'Март 19'!O31+'Апрель 19'!O31+'Май 19'!O31+'Июнь 19'!O31+'Июль 19'!O31</f>
        <v>0</v>
      </c>
      <c r="P31" s="12">
        <f>'Январь 19'!P31+'февраль 19'!P31+'Март 19'!P31+'Апрель 19'!P31+'Май 19'!P31+'Июнь 19'!P31+'Июль 19'!P31</f>
        <v>0</v>
      </c>
      <c r="Q31" s="12">
        <f>'Январь 19'!Q31+'февраль 19'!Q31+'Март 19'!Q31+'Апрель 19'!Q31+'Май 19'!Q31+'Июнь 19'!Q31+'Июль 19'!Q31</f>
        <v>0</v>
      </c>
      <c r="R31" s="12">
        <f>'Январь 19'!R31+'февраль 19'!R31+'Март 19'!R31+'Апрель 19'!R31+'Май 19'!R31+'Июнь 19'!R31+'Июль 19'!R31</f>
        <v>4</v>
      </c>
      <c r="S31" s="12">
        <f>'Январь 19'!S31+'февраль 19'!S31+'Март 19'!S31+'Апрель 19'!S31+'Май 19'!S31+'Июнь 19'!S31+'Июль 19'!S31</f>
        <v>0</v>
      </c>
      <c r="T31" s="12">
        <f>'Январь 19'!T31+'февраль 19'!T31+'Март 19'!T31+'Апрель 19'!T31+'Май 19'!T31+'Июнь 19'!T31+'Июль 19'!T31</f>
        <v>2</v>
      </c>
      <c r="U31" s="12">
        <f>'Январь 19'!U31+'февраль 19'!U31+'Март 19'!U31+'Апрель 19'!U31+'Май 19'!U31+'Июнь 19'!U31+'Июль 19'!U31</f>
        <v>0</v>
      </c>
      <c r="V31" s="12">
        <f>'Январь 19'!V31+'февраль 19'!V31+'Март 19'!V31+'Апрель 19'!V31+'Май 19'!V31+'Июнь 19'!V31+'Июль 19'!V31</f>
        <v>3</v>
      </c>
      <c r="W31" s="12">
        <f>'Январь 19'!W31+'февраль 19'!W31+'Март 19'!W31+'Апрель 19'!W31+'Май 19'!W31+'Июнь 19'!W31+'Июль 19'!W31</f>
        <v>0</v>
      </c>
      <c r="X31" s="12">
        <f>'Январь 19'!X31+'февраль 19'!X31+'Март 19'!X31+'Апрель 19'!X31+'Май 19'!X31+'Июнь 19'!X31+'Июль 19'!X31</f>
        <v>0</v>
      </c>
      <c r="Y31" s="12">
        <f>'Январь 19'!Y31+'февраль 19'!Y31+'Март 19'!Y31+'Апрель 19'!Y31+'Май 19'!Y31+'Июнь 19'!Y31+'Июль 19'!Y31</f>
        <v>43</v>
      </c>
      <c r="Z31" s="12">
        <f>'Январь 19'!Z31+'февраль 19'!Z31+'Март 19'!Z31+'Апрель 19'!Z31+'Май 19'!Z31+'Июнь 19'!Z31+'Июль 19'!Z31</f>
        <v>0</v>
      </c>
      <c r="AA31" s="12">
        <f>'Январь 19'!AA31+'февраль 19'!AA31+'Март 19'!AA31+'Апрель 19'!AA31+'Май 19'!AA31+'Июнь 19'!AA31+'Июль 19'!AA31</f>
        <v>0</v>
      </c>
      <c r="AB31" s="12">
        <f>'Январь 19'!AB31+'февраль 19'!AB31+'Март 19'!AB31+'Апрель 19'!AB31+'Май 19'!AB31+'Июнь 19'!AB31+'Июль 19'!AB31</f>
        <v>0</v>
      </c>
      <c r="AC31" s="12">
        <f>'Январь 19'!AC31+'февраль 19'!AC31+'Март 19'!AC31+'Апрель 19'!AC31+'Май 19'!AC31+'Июнь 19'!AC31+'Июль 19'!AC31</f>
        <v>10</v>
      </c>
      <c r="AD31" s="12">
        <f>'Январь 19'!AD31+'февраль 19'!AD31+'Март 19'!AD31+'Апрель 19'!AD31+'Май 19'!AD31+'Июнь 19'!AD31+'Июль 19'!AD31</f>
        <v>0</v>
      </c>
    </row>
    <row r="32" spans="1:32" s="11" customFormat="1" x14ac:dyDescent="0.25">
      <c r="A32" s="26">
        <v>1</v>
      </c>
      <c r="B32" s="7" t="s">
        <v>25</v>
      </c>
      <c r="C32" s="15">
        <f>SUM(C31)</f>
        <v>266</v>
      </c>
      <c r="D32" s="15">
        <f t="shared" ref="D32:AB32" si="3">SUM(D31)</f>
        <v>18</v>
      </c>
      <c r="E32" s="15">
        <f t="shared" si="3"/>
        <v>6</v>
      </c>
      <c r="F32" s="15">
        <f t="shared" si="3"/>
        <v>0</v>
      </c>
      <c r="G32" s="15">
        <f t="shared" si="3"/>
        <v>4</v>
      </c>
      <c r="H32" s="15">
        <f t="shared" si="3"/>
        <v>50</v>
      </c>
      <c r="I32" s="15">
        <f t="shared" si="3"/>
        <v>19</v>
      </c>
      <c r="J32" s="15">
        <f t="shared" si="3"/>
        <v>71</v>
      </c>
      <c r="K32" s="15">
        <f t="shared" si="3"/>
        <v>36</v>
      </c>
      <c r="L32" s="120">
        <f>SUM(L31)</f>
        <v>0</v>
      </c>
      <c r="M32" s="120">
        <f t="shared" ref="M32" si="4">SUM(M31)</f>
        <v>0</v>
      </c>
      <c r="N32" s="15">
        <f t="shared" si="3"/>
        <v>0</v>
      </c>
      <c r="O32" s="15">
        <f t="shared" si="3"/>
        <v>0</v>
      </c>
      <c r="P32" s="120">
        <f t="shared" si="3"/>
        <v>0</v>
      </c>
      <c r="Q32" s="120">
        <f>SUM(Q31)</f>
        <v>0</v>
      </c>
      <c r="R32" s="15">
        <f t="shared" si="3"/>
        <v>4</v>
      </c>
      <c r="S32" s="15">
        <f t="shared" si="3"/>
        <v>0</v>
      </c>
      <c r="T32" s="15">
        <f t="shared" si="3"/>
        <v>2</v>
      </c>
      <c r="U32" s="120">
        <f t="shared" si="3"/>
        <v>0</v>
      </c>
      <c r="V32" s="15">
        <f t="shared" si="3"/>
        <v>3</v>
      </c>
      <c r="W32" s="120">
        <f t="shared" si="3"/>
        <v>0</v>
      </c>
      <c r="X32" s="120">
        <f>SUM(X31)</f>
        <v>0</v>
      </c>
      <c r="Y32" s="15">
        <f t="shared" si="3"/>
        <v>43</v>
      </c>
      <c r="Z32" s="15">
        <f t="shared" si="3"/>
        <v>0</v>
      </c>
      <c r="AA32" s="15">
        <f t="shared" si="3"/>
        <v>0</v>
      </c>
      <c r="AB32" s="15">
        <f t="shared" si="3"/>
        <v>0</v>
      </c>
      <c r="AC32" s="15">
        <f>SUM(AC31)</f>
        <v>10</v>
      </c>
      <c r="AD32" s="120">
        <f>SUM(AD31)</f>
        <v>0</v>
      </c>
      <c r="AE32" s="39"/>
      <c r="AF32" s="36"/>
    </row>
    <row r="33" spans="1:32" ht="15" customHeight="1" x14ac:dyDescent="0.25">
      <c r="A33" s="5"/>
      <c r="B33" s="143" t="s">
        <v>6</v>
      </c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2" ht="45.75" customHeight="1" x14ac:dyDescent="0.25">
      <c r="A34" s="5">
        <v>22</v>
      </c>
      <c r="B34" s="10" t="s">
        <v>96</v>
      </c>
      <c r="C34" s="12">
        <f>SUM(D34:AD34)</f>
        <v>0</v>
      </c>
      <c r="D34" s="12">
        <f>'Январь 19'!D34+'февраль 19'!D34+'Март 19'!D34+'Апрель 19'!D34+'Май 19'!D34+'Июнь 19'!D34+'Июль 19'!D34</f>
        <v>0</v>
      </c>
      <c r="E34" s="12">
        <f>'Январь 19'!E34+'февраль 19'!E34+'Март 19'!E34+'Апрель 19'!E34+'Май 19'!E34+'Июнь 19'!E34+'Июль 19'!E34</f>
        <v>0</v>
      </c>
      <c r="F34" s="12">
        <f>'Январь 19'!F34+'февраль 19'!F34+'Март 19'!F34+'Апрель 19'!F34+'Май 19'!F34+'Июнь 19'!F34+'Июль 19'!F34</f>
        <v>0</v>
      </c>
      <c r="G34" s="12">
        <f>'Январь 19'!G34+'февраль 19'!G34+'Март 19'!G34+'Апрель 19'!G34+'Май 19'!G34+'Июнь 19'!G34+'Июль 19'!G34</f>
        <v>0</v>
      </c>
      <c r="H34" s="12">
        <f>'Январь 19'!H34+'февраль 19'!H34+'Март 19'!H34+'Апрель 19'!H34+'Май 19'!H34+'Июнь 19'!H34+'Июль 19'!H34</f>
        <v>0</v>
      </c>
      <c r="I34" s="12">
        <f>'Январь 19'!I34+'февраль 19'!I34+'Март 19'!I34+'Апрель 19'!I34+'Май 19'!I34+'Июнь 19'!I34+'Июль 19'!I34</f>
        <v>0</v>
      </c>
      <c r="J34" s="12">
        <f>'Январь 19'!J34+'февраль 19'!J34+'Март 19'!J34+'Апрель 19'!J34+'Май 19'!J34+'Июнь 19'!J34+'Июль 19'!J34</f>
        <v>0</v>
      </c>
      <c r="K34" s="12">
        <f>'Январь 19'!K34+'февраль 19'!K34+'Март 19'!K34+'Апрель 19'!K34+'Май 19'!K34+'Июнь 19'!K34+'Июль 19'!K34</f>
        <v>0</v>
      </c>
      <c r="L34" s="12">
        <f>'Январь 19'!L34+'февраль 19'!L34+'Март 19'!L34+'Апрель 19'!L34+'Май 19'!L34+'Июнь 19'!L34+'Июль 19'!L34</f>
        <v>0</v>
      </c>
      <c r="M34" s="12">
        <f>'Январь 19'!M34+'февраль 19'!M34+'Март 19'!M34+'Апрель 19'!M34+'Май 19'!M34+'Июнь 19'!M34+'Июль 19'!M34</f>
        <v>0</v>
      </c>
      <c r="N34" s="12">
        <f>'Январь 19'!N34+'февраль 19'!N34+'Март 19'!N34+'Апрель 19'!N34+'Май 19'!N34+'Июнь 19'!N34+'Июль 19'!N34</f>
        <v>0</v>
      </c>
      <c r="O34" s="12">
        <f>'Январь 19'!O34+'февраль 19'!O34+'Март 19'!O34+'Апрель 19'!O34+'Май 19'!O34+'Июнь 19'!O34+'Июль 19'!O34</f>
        <v>0</v>
      </c>
      <c r="P34" s="12">
        <f>'Январь 19'!P34+'февраль 19'!P34+'Март 19'!P34+'Апрель 19'!P34+'Май 19'!P34+'Июнь 19'!P34+'Июль 19'!P34</f>
        <v>0</v>
      </c>
      <c r="Q34" s="12">
        <f>'Январь 19'!Q34+'февраль 19'!Q34+'Март 19'!Q34+'Апрель 19'!Q34+'Май 19'!Q34+'Июнь 19'!Q34+'Июль 19'!Q34</f>
        <v>0</v>
      </c>
      <c r="R34" s="12">
        <f>'Январь 19'!R34+'февраль 19'!R34+'Март 19'!R34+'Апрель 19'!R34+'Май 19'!R34+'Июнь 19'!R34+'Июль 19'!R34</f>
        <v>0</v>
      </c>
      <c r="S34" s="12">
        <f>'Январь 19'!S34+'февраль 19'!S34+'Март 19'!S34+'Апрель 19'!S34+'Май 19'!S34+'Июнь 19'!S34+'Июль 19'!S34</f>
        <v>0</v>
      </c>
      <c r="T34" s="12">
        <f>'Январь 19'!T34+'февраль 19'!T34+'Март 19'!T34+'Апрель 19'!T34+'Май 19'!T34+'Июнь 19'!T34+'Июль 19'!T34</f>
        <v>0</v>
      </c>
      <c r="U34" s="12">
        <f>'Январь 19'!U34+'февраль 19'!U34+'Март 19'!U34+'Апрель 19'!U34+'Май 19'!U34+'Июнь 19'!U34+'Июль 19'!U34</f>
        <v>0</v>
      </c>
      <c r="V34" s="12">
        <f>'Январь 19'!V34+'февраль 19'!V34+'Март 19'!V34+'Апрель 19'!V34+'Май 19'!V34+'Июнь 19'!V34+'Июль 19'!V34</f>
        <v>0</v>
      </c>
      <c r="W34" s="12">
        <f>'Январь 19'!W34+'февраль 19'!W34+'Март 19'!W34+'Апрель 19'!W34+'Май 19'!W34+'Июнь 19'!W34+'Июль 19'!W34</f>
        <v>0</v>
      </c>
      <c r="X34" s="12">
        <f>'Январь 19'!X34+'февраль 19'!X34+'Март 19'!X34+'Апрель 19'!X34+'Май 19'!X34+'Июнь 19'!X34+'Июль 19'!X34</f>
        <v>0</v>
      </c>
      <c r="Y34" s="12">
        <f>'Январь 19'!Y34+'февраль 19'!Y34+'Март 19'!Y34+'Апрель 19'!Y34+'Май 19'!Y34+'Июнь 19'!Y34+'Июль 19'!Y34</f>
        <v>0</v>
      </c>
      <c r="Z34" s="12">
        <f>'Январь 19'!Z34+'февраль 19'!Z34+'Март 19'!Z34+'Апрель 19'!Z34+'Май 19'!Z34+'Июнь 19'!Z34+'Июль 19'!Z34</f>
        <v>0</v>
      </c>
      <c r="AA34" s="12">
        <f>'Январь 19'!AA34+'февраль 19'!AA34+'Март 19'!AA34+'Апрель 19'!AA34+'Май 19'!AA34+'Июнь 19'!AA34+'Июль 19'!AA34</f>
        <v>0</v>
      </c>
      <c r="AB34" s="12">
        <f>'Январь 19'!AB34+'февраль 19'!AB34+'Март 19'!AB34+'Апрель 19'!AB34+'Май 19'!AB34+'Июнь 19'!AB34+'Июль 19'!AB34</f>
        <v>0</v>
      </c>
      <c r="AC34" s="12">
        <f>'Январь 19'!AC34+'февраль 19'!AC34+'Март 19'!AC34+'Апрель 19'!AC34+'Май 19'!AC34+'Июнь 19'!AC34+'Июль 19'!AC34</f>
        <v>0</v>
      </c>
      <c r="AD34" s="12">
        <f>'Январь 19'!AD34+'февраль 19'!AD34+'Март 19'!AD34+'Апрель 19'!AD34+'Май 19'!AD34+'Июнь 19'!AD34+'Июль 19'!AD34</f>
        <v>0</v>
      </c>
    </row>
    <row r="35" spans="1:32" ht="90.75" customHeight="1" x14ac:dyDescent="0.25">
      <c r="A35" s="5">
        <v>23</v>
      </c>
      <c r="B35" s="10" t="s">
        <v>97</v>
      </c>
      <c r="C35" s="12">
        <f>SUM(D35:AD35)</f>
        <v>2</v>
      </c>
      <c r="D35" s="12">
        <f>'Январь 19'!D35+'февраль 19'!D35+'Март 19'!D35+'Апрель 19'!D35+'Май 19'!D35+'Июнь 19'!D35+'Июль 19'!D35</f>
        <v>1</v>
      </c>
      <c r="E35" s="12">
        <f>'Январь 19'!E35+'февраль 19'!E35+'Март 19'!E35+'Апрель 19'!E35+'Май 19'!E35+'Июнь 19'!E35+'Июль 19'!E35</f>
        <v>0</v>
      </c>
      <c r="F35" s="12">
        <f>'Январь 19'!F35+'февраль 19'!F35+'Март 19'!F35+'Апрель 19'!F35+'Май 19'!F35+'Июнь 19'!F35+'Июль 19'!F35</f>
        <v>0</v>
      </c>
      <c r="G35" s="12">
        <f>'Январь 19'!G35+'февраль 19'!G35+'Март 19'!G35+'Апрель 19'!G35+'Май 19'!G35+'Июнь 19'!G35+'Июль 19'!G35</f>
        <v>0</v>
      </c>
      <c r="H35" s="12">
        <f>'Январь 19'!H35+'февраль 19'!H35+'Март 19'!H35+'Апрель 19'!H35+'Май 19'!H35+'Июнь 19'!H35+'Июль 19'!H35</f>
        <v>1</v>
      </c>
      <c r="I35" s="12">
        <f>'Январь 19'!I35+'февраль 19'!I35+'Март 19'!I35+'Апрель 19'!I35+'Май 19'!I35+'Июнь 19'!I35+'Июль 19'!I35</f>
        <v>0</v>
      </c>
      <c r="J35" s="12">
        <f>'Январь 19'!J35+'февраль 19'!J35+'Март 19'!J35+'Апрель 19'!J35+'Май 19'!J35+'Июнь 19'!J35+'Июль 19'!J35</f>
        <v>0</v>
      </c>
      <c r="K35" s="12">
        <f>'Январь 19'!K35+'февраль 19'!K35+'Март 19'!K35+'Апрель 19'!K35+'Май 19'!K35+'Июнь 19'!K35+'Июль 19'!K35</f>
        <v>0</v>
      </c>
      <c r="L35" s="12">
        <f>'Январь 19'!L35+'февраль 19'!L35+'Март 19'!L35+'Апрель 19'!L35+'Май 19'!L35+'Июнь 19'!L35+'Июль 19'!L35</f>
        <v>0</v>
      </c>
      <c r="M35" s="12">
        <f>'Январь 19'!M35+'февраль 19'!M35+'Март 19'!M35+'Апрель 19'!M35+'Май 19'!M35+'Июнь 19'!M35+'Июль 19'!M35</f>
        <v>0</v>
      </c>
      <c r="N35" s="12">
        <f>'Январь 19'!N35+'февраль 19'!N35+'Март 19'!N35+'Апрель 19'!N35+'Май 19'!N35+'Июнь 19'!N35+'Июль 19'!N35</f>
        <v>0</v>
      </c>
      <c r="O35" s="12">
        <f>'Январь 19'!O35+'февраль 19'!O35+'Март 19'!O35+'Апрель 19'!O35+'Май 19'!O35+'Июнь 19'!O35+'Июль 19'!O35</f>
        <v>0</v>
      </c>
      <c r="P35" s="12">
        <f>'Январь 19'!P35+'февраль 19'!P35+'Март 19'!P35+'Апрель 19'!P35+'Май 19'!P35+'Июнь 19'!P35+'Июль 19'!P35</f>
        <v>0</v>
      </c>
      <c r="Q35" s="12">
        <f>'Январь 19'!Q35+'февраль 19'!Q35+'Март 19'!Q35+'Апрель 19'!Q35+'Май 19'!Q35+'Июнь 19'!Q35+'Июль 19'!Q35</f>
        <v>0</v>
      </c>
      <c r="R35" s="12">
        <f>'Январь 19'!R35+'февраль 19'!R35+'Март 19'!R35+'Апрель 19'!R35+'Май 19'!R35+'Июнь 19'!R35+'Июль 19'!R35</f>
        <v>0</v>
      </c>
      <c r="S35" s="12">
        <f>'Январь 19'!S35+'февраль 19'!S35+'Март 19'!S35+'Апрель 19'!S35+'Май 19'!S35+'Июнь 19'!S35+'Июль 19'!S35</f>
        <v>0</v>
      </c>
      <c r="T35" s="12">
        <f>'Январь 19'!T35+'февраль 19'!T35+'Март 19'!T35+'Апрель 19'!T35+'Май 19'!T35+'Июнь 19'!T35+'Июль 19'!T35</f>
        <v>0</v>
      </c>
      <c r="U35" s="12">
        <f>'Январь 19'!U35+'февраль 19'!U35+'Март 19'!U35+'Апрель 19'!U35+'Май 19'!U35+'Июнь 19'!U35+'Июль 19'!U35</f>
        <v>0</v>
      </c>
      <c r="V35" s="12">
        <f>'Январь 19'!V35+'февраль 19'!V35+'Март 19'!V35+'Апрель 19'!V35+'Май 19'!V35+'Июнь 19'!V35+'Июль 19'!V35</f>
        <v>0</v>
      </c>
      <c r="W35" s="12">
        <f>'Январь 19'!W35+'февраль 19'!W35+'Март 19'!W35+'Апрель 19'!W35+'Май 19'!W35+'Июнь 19'!W35+'Июль 19'!W35</f>
        <v>0</v>
      </c>
      <c r="X35" s="12">
        <f>'Январь 19'!X35+'февраль 19'!X35+'Март 19'!X35+'Апрель 19'!X35+'Май 19'!X35+'Июнь 19'!X35+'Июль 19'!X35</f>
        <v>0</v>
      </c>
      <c r="Y35" s="12">
        <f>'Январь 19'!Y35+'февраль 19'!Y35+'Март 19'!Y35+'Апрель 19'!Y35+'Май 19'!Y35+'Июнь 19'!Y35+'Июль 19'!Y35</f>
        <v>0</v>
      </c>
      <c r="Z35" s="12">
        <f>'Январь 19'!Z35+'февраль 19'!Z35+'Март 19'!Z35+'Апрель 19'!Z35+'Май 19'!Z35+'Июнь 19'!Z35+'Июль 19'!Z35</f>
        <v>0</v>
      </c>
      <c r="AA35" s="12">
        <f>'Январь 19'!AA35+'февраль 19'!AA35+'Март 19'!AA35+'Апрель 19'!AA35+'Май 19'!AA35+'Июнь 19'!AA35+'Июль 19'!AA35</f>
        <v>0</v>
      </c>
      <c r="AB35" s="12">
        <f>'Январь 19'!AB35+'февраль 19'!AB35+'Март 19'!AB35+'Апрель 19'!AB35+'Май 19'!AB35+'Июнь 19'!AB35+'Июль 19'!AB35</f>
        <v>0</v>
      </c>
      <c r="AC35" s="12">
        <f>'Январь 19'!AC35+'февраль 19'!AC35+'Март 19'!AC35+'Апрель 19'!AC35+'Май 19'!AC35+'Июнь 19'!AC35+'Июль 19'!AC35</f>
        <v>0</v>
      </c>
      <c r="AD35" s="12">
        <f>'Январь 19'!AD35+'февраль 19'!AD35+'Март 19'!AD35+'Апрель 19'!AD35+'Май 19'!AD35+'Июнь 19'!AD35+'Июль 19'!AD35</f>
        <v>0</v>
      </c>
    </row>
    <row r="36" spans="1:32" ht="74.25" customHeight="1" x14ac:dyDescent="0.25">
      <c r="A36" s="5">
        <v>24</v>
      </c>
      <c r="B36" s="10" t="s">
        <v>136</v>
      </c>
      <c r="C36" s="12">
        <f>SUM(D36:AD36)</f>
        <v>0</v>
      </c>
      <c r="D36" s="12">
        <f>'Январь 19'!D36+'февраль 19'!D36+'Март 19'!D36+'Апрель 19'!D36+'Май 19'!D36+'Июнь 19'!D36+'Июль 19'!D36</f>
        <v>0</v>
      </c>
      <c r="E36" s="12">
        <f>'Январь 19'!E36+'февраль 19'!E36+'Март 19'!E36+'Апрель 19'!E36+'Май 19'!E36+'Июнь 19'!E36+'Июль 19'!E36</f>
        <v>0</v>
      </c>
      <c r="F36" s="12">
        <f>'Январь 19'!F36+'февраль 19'!F36+'Март 19'!F36+'Апрель 19'!F36+'Май 19'!F36+'Июнь 19'!F36+'Июль 19'!F36</f>
        <v>0</v>
      </c>
      <c r="G36" s="12">
        <f>'Январь 19'!G36+'февраль 19'!G36+'Март 19'!G36+'Апрель 19'!G36+'Май 19'!G36+'Июнь 19'!G36+'Июль 19'!G36</f>
        <v>0</v>
      </c>
      <c r="H36" s="12">
        <f>'Январь 19'!H36+'февраль 19'!H36+'Март 19'!H36+'Апрель 19'!H36+'Май 19'!H36+'Июнь 19'!H36+'Июль 19'!H36</f>
        <v>0</v>
      </c>
      <c r="I36" s="12">
        <f>'Январь 19'!I36+'февраль 19'!I36+'Март 19'!I36+'Апрель 19'!I36+'Май 19'!I36+'Июнь 19'!I36+'Июль 19'!I36</f>
        <v>0</v>
      </c>
      <c r="J36" s="12">
        <f>'Январь 19'!J36+'февраль 19'!J36+'Март 19'!J36+'Апрель 19'!J36+'Май 19'!J36+'Июнь 19'!J36+'Июль 19'!J36</f>
        <v>0</v>
      </c>
      <c r="K36" s="12">
        <f>'Январь 19'!K36+'февраль 19'!K36+'Март 19'!K36+'Апрель 19'!K36+'Май 19'!K36+'Июнь 19'!K36+'Июль 19'!K36</f>
        <v>0</v>
      </c>
      <c r="L36" s="12">
        <f>'Январь 19'!L36+'февраль 19'!L36+'Март 19'!L36+'Апрель 19'!L36+'Май 19'!L36+'Июнь 19'!L36+'Июль 19'!L36</f>
        <v>0</v>
      </c>
      <c r="M36" s="12">
        <f>'Январь 19'!M36+'февраль 19'!M36+'Март 19'!M36+'Апрель 19'!M36+'Май 19'!M36+'Июнь 19'!M36+'Июль 19'!M36</f>
        <v>0</v>
      </c>
      <c r="N36" s="12">
        <f>'Январь 19'!N36+'февраль 19'!N36+'Март 19'!N36+'Апрель 19'!N36+'Май 19'!N36+'Июнь 19'!N36+'Июль 19'!N36</f>
        <v>0</v>
      </c>
      <c r="O36" s="12">
        <f>'Январь 19'!O36+'февраль 19'!O36+'Март 19'!O36+'Апрель 19'!O36+'Май 19'!O36+'Июнь 19'!O36+'Июль 19'!O36</f>
        <v>0</v>
      </c>
      <c r="P36" s="12">
        <f>'Январь 19'!P36+'февраль 19'!P36+'Март 19'!P36+'Апрель 19'!P36+'Май 19'!P36+'Июнь 19'!P36+'Июль 19'!P36</f>
        <v>0</v>
      </c>
      <c r="Q36" s="12">
        <f>'Январь 19'!Q36+'февраль 19'!Q36+'Март 19'!Q36+'Апрель 19'!Q36+'Май 19'!Q36+'Июнь 19'!Q36+'Июль 19'!Q36</f>
        <v>0</v>
      </c>
      <c r="R36" s="12">
        <f>'Январь 19'!R36+'февраль 19'!R36+'Март 19'!R36+'Апрель 19'!R36+'Май 19'!R36+'Июнь 19'!R36+'Июль 19'!R36</f>
        <v>0</v>
      </c>
      <c r="S36" s="12">
        <f>'Январь 19'!S36+'февраль 19'!S36+'Март 19'!S36+'Апрель 19'!S36+'Май 19'!S36+'Июнь 19'!S36+'Июль 19'!S36</f>
        <v>0</v>
      </c>
      <c r="T36" s="12">
        <f>'Январь 19'!T36+'февраль 19'!T36+'Март 19'!T36+'Апрель 19'!T36+'Май 19'!T36+'Июнь 19'!T36+'Июль 19'!T36</f>
        <v>0</v>
      </c>
      <c r="U36" s="12">
        <f>'Январь 19'!U36+'февраль 19'!U36+'Март 19'!U36+'Апрель 19'!U36+'Май 19'!U36+'Июнь 19'!U36+'Июль 19'!U36</f>
        <v>0</v>
      </c>
      <c r="V36" s="12">
        <f>'Январь 19'!V36+'февраль 19'!V36+'Март 19'!V36+'Апрель 19'!V36+'Май 19'!V36+'Июнь 19'!V36+'Июль 19'!V36</f>
        <v>0</v>
      </c>
      <c r="W36" s="12">
        <f>'Январь 19'!W36+'февраль 19'!W36+'Март 19'!W36+'Апрель 19'!W36+'Май 19'!W36+'Июнь 19'!W36+'Июль 19'!W36</f>
        <v>0</v>
      </c>
      <c r="X36" s="12">
        <f>'Январь 19'!X36+'февраль 19'!X36+'Март 19'!X36+'Апрель 19'!X36+'Май 19'!X36+'Июнь 19'!X36+'Июль 19'!X36</f>
        <v>0</v>
      </c>
      <c r="Y36" s="12">
        <f>'Январь 19'!Y36+'февраль 19'!Y36+'Март 19'!Y36+'Апрель 19'!Y36+'Май 19'!Y36+'Июнь 19'!Y36+'Июль 19'!Y36</f>
        <v>0</v>
      </c>
      <c r="Z36" s="12">
        <f>'Январь 19'!Z36+'февраль 19'!Z36+'Март 19'!Z36+'Апрель 19'!Z36+'Май 19'!Z36+'Июнь 19'!Z36+'Июль 19'!Z36</f>
        <v>0</v>
      </c>
      <c r="AA36" s="12">
        <f>'Январь 19'!AA36+'февраль 19'!AA36+'Март 19'!AA36+'Апрель 19'!AA36+'Май 19'!AA36+'Июнь 19'!AA36+'Июль 19'!AA36</f>
        <v>0</v>
      </c>
      <c r="AB36" s="12">
        <f>'Январь 19'!AB36+'февраль 19'!AB36+'Март 19'!AB36+'Апрель 19'!AB36+'Май 19'!AB36+'Июнь 19'!AB36+'Июль 19'!AB36</f>
        <v>0</v>
      </c>
      <c r="AC36" s="12">
        <f>'Январь 19'!AC36+'февраль 19'!AC36+'Март 19'!AC36+'Апрель 19'!AC36+'Май 19'!AC36+'Июнь 19'!AC36+'Июль 19'!AC36</f>
        <v>0</v>
      </c>
      <c r="AD36" s="12">
        <f>'Январь 19'!AD36+'февраль 19'!AD36+'Март 19'!AD36+'Апрель 19'!AD36+'Май 19'!AD36+'Июнь 19'!AD36+'Июль 19'!AD36</f>
        <v>0</v>
      </c>
    </row>
    <row r="37" spans="1:32" ht="30" x14ac:dyDescent="0.25">
      <c r="A37" s="5">
        <v>25</v>
      </c>
      <c r="B37" s="8" t="s">
        <v>77</v>
      </c>
      <c r="C37" s="12">
        <f>SUM(D37:AD37)</f>
        <v>0</v>
      </c>
      <c r="D37" s="12">
        <f>'Январь 19'!D37+'февраль 19'!D37+'Март 19'!D37+'Апрель 19'!D37+'Май 19'!D37+'Июнь 19'!D37+'Июль 19'!D37</f>
        <v>0</v>
      </c>
      <c r="E37" s="12">
        <f>'Январь 19'!E37+'февраль 19'!E37+'Март 19'!E37+'Апрель 19'!E37+'Май 19'!E37+'Июнь 19'!E37+'Июль 19'!E37</f>
        <v>0</v>
      </c>
      <c r="F37" s="12">
        <f>'Январь 19'!F37+'февраль 19'!F37+'Март 19'!F37+'Апрель 19'!F37+'Май 19'!F37+'Июнь 19'!F37+'Июль 19'!F37</f>
        <v>0</v>
      </c>
      <c r="G37" s="12">
        <f>'Январь 19'!G37+'февраль 19'!G37+'Март 19'!G37+'Апрель 19'!G37+'Май 19'!G37+'Июнь 19'!G37+'Июль 19'!G37</f>
        <v>0</v>
      </c>
      <c r="H37" s="12">
        <f>'Январь 19'!H37+'февраль 19'!H37+'Март 19'!H37+'Апрель 19'!H37+'Май 19'!H37+'Июнь 19'!H37+'Июль 19'!H37</f>
        <v>0</v>
      </c>
      <c r="I37" s="12">
        <f>'Январь 19'!I37+'февраль 19'!I37+'Март 19'!I37+'Апрель 19'!I37+'Май 19'!I37+'Июнь 19'!I37+'Июль 19'!I37</f>
        <v>0</v>
      </c>
      <c r="J37" s="12">
        <f>'Январь 19'!J37+'февраль 19'!J37+'Март 19'!J37+'Апрель 19'!J37+'Май 19'!J37+'Июнь 19'!J37+'Июль 19'!J37</f>
        <v>0</v>
      </c>
      <c r="K37" s="12">
        <f>'Январь 19'!K37+'февраль 19'!K37+'Март 19'!K37+'Апрель 19'!K37+'Май 19'!K37+'Июнь 19'!K37+'Июль 19'!K37</f>
        <v>0</v>
      </c>
      <c r="L37" s="12">
        <f>'Январь 19'!L37+'февраль 19'!L37+'Март 19'!L37+'Апрель 19'!L37+'Май 19'!L37+'Июнь 19'!L37+'Июль 19'!L37</f>
        <v>0</v>
      </c>
      <c r="M37" s="12">
        <f>'Январь 19'!M37+'февраль 19'!M37+'Март 19'!M37+'Апрель 19'!M37+'Май 19'!M37+'Июнь 19'!M37+'Июль 19'!M37</f>
        <v>0</v>
      </c>
      <c r="N37" s="12">
        <f>'Январь 19'!N37+'февраль 19'!N37+'Март 19'!N37+'Апрель 19'!N37+'Май 19'!N37+'Июнь 19'!N37+'Июль 19'!N37</f>
        <v>0</v>
      </c>
      <c r="O37" s="12">
        <f>'Январь 19'!O37+'февраль 19'!O37+'Март 19'!O37+'Апрель 19'!O37+'Май 19'!O37+'Июнь 19'!O37+'Июль 19'!O37</f>
        <v>0</v>
      </c>
      <c r="P37" s="12">
        <f>'Январь 19'!P37+'февраль 19'!P37+'Март 19'!P37+'Апрель 19'!P37+'Май 19'!P37+'Июнь 19'!P37+'Июль 19'!P37</f>
        <v>0</v>
      </c>
      <c r="Q37" s="12">
        <f>'Январь 19'!Q37+'февраль 19'!Q37+'Март 19'!Q37+'Апрель 19'!Q37+'Май 19'!Q37+'Июнь 19'!Q37+'Июль 19'!Q37</f>
        <v>0</v>
      </c>
      <c r="R37" s="12">
        <f>'Январь 19'!R37+'февраль 19'!R37+'Март 19'!R37+'Апрель 19'!R37+'Май 19'!R37+'Июнь 19'!R37+'Июль 19'!R37</f>
        <v>0</v>
      </c>
      <c r="S37" s="12">
        <f>'Январь 19'!S37+'февраль 19'!S37+'Март 19'!S37+'Апрель 19'!S37+'Май 19'!S37+'Июнь 19'!S37+'Июль 19'!S37</f>
        <v>0</v>
      </c>
      <c r="T37" s="12">
        <f>'Январь 19'!T37+'февраль 19'!T37+'Март 19'!T37+'Апрель 19'!T37+'Май 19'!T37+'Июнь 19'!T37+'Июль 19'!T37</f>
        <v>0</v>
      </c>
      <c r="U37" s="12">
        <f>'Январь 19'!U37+'февраль 19'!U37+'Март 19'!U37+'Апрель 19'!U37+'Май 19'!U37+'Июнь 19'!U37+'Июль 19'!U37</f>
        <v>0</v>
      </c>
      <c r="V37" s="12">
        <f>'Январь 19'!V37+'февраль 19'!V37+'Март 19'!V37+'Апрель 19'!V37+'Май 19'!V37+'Июнь 19'!V37+'Июль 19'!V37</f>
        <v>0</v>
      </c>
      <c r="W37" s="12">
        <f>'Январь 19'!W37+'февраль 19'!W37+'Март 19'!W37+'Апрель 19'!W37+'Май 19'!W37+'Июнь 19'!W37+'Июль 19'!W37</f>
        <v>0</v>
      </c>
      <c r="X37" s="12">
        <f>'Январь 19'!X37+'февраль 19'!X37+'Март 19'!X37+'Апрель 19'!X37+'Май 19'!X37+'Июнь 19'!X37+'Июль 19'!X37</f>
        <v>0</v>
      </c>
      <c r="Y37" s="12">
        <f>'Январь 19'!Y37+'февраль 19'!Y37+'Март 19'!Y37+'Апрель 19'!Y37+'Май 19'!Y37+'Июнь 19'!Y37+'Июль 19'!Y37</f>
        <v>0</v>
      </c>
      <c r="Z37" s="12">
        <f>'Январь 19'!Z37+'февраль 19'!Z37+'Март 19'!Z37+'Апрель 19'!Z37+'Май 19'!Z37+'Июнь 19'!Z37+'Июль 19'!Z37</f>
        <v>0</v>
      </c>
      <c r="AA37" s="12">
        <f>'Январь 19'!AA37+'февраль 19'!AA37+'Март 19'!AA37+'Апрель 19'!AA37+'Май 19'!AA37+'Июнь 19'!AA37+'Июль 19'!AA37</f>
        <v>0</v>
      </c>
      <c r="AB37" s="12">
        <f>'Январь 19'!AB37+'февраль 19'!AB37+'Март 19'!AB37+'Апрель 19'!AB37+'Май 19'!AB37+'Июнь 19'!AB37+'Июль 19'!AB37</f>
        <v>0</v>
      </c>
      <c r="AC37" s="12">
        <f>'Январь 19'!AC37+'февраль 19'!AC37+'Март 19'!AC37+'Апрель 19'!AC37+'Май 19'!AC37+'Июнь 19'!AC37+'Июль 19'!AC37</f>
        <v>0</v>
      </c>
      <c r="AD37" s="12">
        <f>'Январь 19'!AD37+'февраль 19'!AD37+'Март 19'!AD37+'Апрель 19'!AD37+'Май 19'!AD37+'Июнь 19'!AD37+'Июль 19'!AD37</f>
        <v>0</v>
      </c>
    </row>
    <row r="38" spans="1:32" ht="62.25" customHeight="1" x14ac:dyDescent="0.25">
      <c r="A38" s="5">
        <v>26</v>
      </c>
      <c r="B38" s="10" t="s">
        <v>137</v>
      </c>
      <c r="C38" s="12">
        <f>SUM(D38:AD38)</f>
        <v>0</v>
      </c>
      <c r="D38" s="12">
        <f>'Январь 19'!D38+'февраль 19'!D38+'Март 19'!D38+'Апрель 19'!D38+'Май 19'!D38+'Июнь 19'!D38+'Июль 19'!D38</f>
        <v>0</v>
      </c>
      <c r="E38" s="12">
        <f>'Январь 19'!E38+'февраль 19'!E38+'Март 19'!E38+'Апрель 19'!E38+'Май 19'!E38+'Июнь 19'!E38+'Июль 19'!E38</f>
        <v>0</v>
      </c>
      <c r="F38" s="12">
        <f>'Январь 19'!F38+'февраль 19'!F38+'Март 19'!F38+'Апрель 19'!F38+'Май 19'!F38+'Июнь 19'!F38+'Июль 19'!F38</f>
        <v>0</v>
      </c>
      <c r="G38" s="12">
        <f>'Январь 19'!G38+'февраль 19'!G38+'Март 19'!G38+'Апрель 19'!G38+'Май 19'!G38+'Июнь 19'!G38+'Июль 19'!G38</f>
        <v>0</v>
      </c>
      <c r="H38" s="12">
        <f>'Январь 19'!H38+'февраль 19'!H38+'Март 19'!H38+'Апрель 19'!H38+'Май 19'!H38+'Июнь 19'!H38+'Июль 19'!H38</f>
        <v>0</v>
      </c>
      <c r="I38" s="12">
        <f>'Январь 19'!I38+'февраль 19'!I38+'Март 19'!I38+'Апрель 19'!I38+'Май 19'!I38+'Июнь 19'!I38+'Июль 19'!I38</f>
        <v>0</v>
      </c>
      <c r="J38" s="12">
        <f>'Январь 19'!J38+'февраль 19'!J38+'Март 19'!J38+'Апрель 19'!J38+'Май 19'!J38+'Июнь 19'!J38+'Июль 19'!J38</f>
        <v>0</v>
      </c>
      <c r="K38" s="12">
        <f>'Январь 19'!K38+'февраль 19'!K38+'Март 19'!K38+'Апрель 19'!K38+'Май 19'!K38+'Июнь 19'!K38+'Июль 19'!K38</f>
        <v>0</v>
      </c>
      <c r="L38" s="12">
        <f>'Январь 19'!L38+'февраль 19'!L38+'Март 19'!L38+'Апрель 19'!L38+'Май 19'!L38+'Июнь 19'!L38+'Июль 19'!L38</f>
        <v>0</v>
      </c>
      <c r="M38" s="12">
        <f>'Январь 19'!M38+'февраль 19'!M38+'Март 19'!M38+'Апрель 19'!M38+'Май 19'!M38+'Июнь 19'!M38+'Июль 19'!M38</f>
        <v>0</v>
      </c>
      <c r="N38" s="12">
        <f>'Январь 19'!N38+'февраль 19'!N38+'Март 19'!N38+'Апрель 19'!N38+'Май 19'!N38+'Июнь 19'!N38+'Июль 19'!N38</f>
        <v>0</v>
      </c>
      <c r="O38" s="12">
        <f>'Январь 19'!O38+'февраль 19'!O38+'Март 19'!O38+'Апрель 19'!O38+'Май 19'!O38+'Июнь 19'!O38+'Июль 19'!O38</f>
        <v>0</v>
      </c>
      <c r="P38" s="12">
        <f>'Январь 19'!P38+'февраль 19'!P38+'Март 19'!P38+'Апрель 19'!P38+'Май 19'!P38+'Июнь 19'!P38+'Июль 19'!P38</f>
        <v>0</v>
      </c>
      <c r="Q38" s="12">
        <f>'Январь 19'!Q38+'февраль 19'!Q38+'Март 19'!Q38+'Апрель 19'!Q38+'Май 19'!Q38+'Июнь 19'!Q38+'Июль 19'!Q38</f>
        <v>0</v>
      </c>
      <c r="R38" s="12">
        <f>'Январь 19'!R38+'февраль 19'!R38+'Март 19'!R38+'Апрель 19'!R38+'Май 19'!R38+'Июнь 19'!R38+'Июль 19'!R38</f>
        <v>0</v>
      </c>
      <c r="S38" s="12">
        <f>'Январь 19'!S38+'февраль 19'!S38+'Март 19'!S38+'Апрель 19'!S38+'Май 19'!S38+'Июнь 19'!S38+'Июль 19'!S38</f>
        <v>0</v>
      </c>
      <c r="T38" s="12">
        <f>'Январь 19'!T38+'февраль 19'!T38+'Март 19'!T38+'Апрель 19'!T38+'Май 19'!T38+'Июнь 19'!T38+'Июль 19'!T38</f>
        <v>0</v>
      </c>
      <c r="U38" s="12">
        <f>'Январь 19'!U38+'февраль 19'!U38+'Март 19'!U38+'Апрель 19'!U38+'Май 19'!U38+'Июнь 19'!U38+'Июль 19'!U38</f>
        <v>0</v>
      </c>
      <c r="V38" s="12">
        <f>'Январь 19'!V38+'февраль 19'!V38+'Март 19'!V38+'Апрель 19'!V38+'Май 19'!V38+'Июнь 19'!V38+'Июль 19'!V38</f>
        <v>0</v>
      </c>
      <c r="W38" s="12">
        <f>'Январь 19'!W38+'февраль 19'!W38+'Март 19'!W38+'Апрель 19'!W38+'Май 19'!W38+'Июнь 19'!W38+'Июль 19'!W38</f>
        <v>0</v>
      </c>
      <c r="X38" s="12">
        <f>'Январь 19'!X38+'февраль 19'!X38+'Март 19'!X38+'Апрель 19'!X38+'Май 19'!X38+'Июнь 19'!X38+'Июль 19'!X38</f>
        <v>0</v>
      </c>
      <c r="Y38" s="12">
        <f>'Январь 19'!Y38+'февраль 19'!Y38+'Март 19'!Y38+'Апрель 19'!Y38+'Май 19'!Y38+'Июнь 19'!Y38+'Июль 19'!Y38</f>
        <v>0</v>
      </c>
      <c r="Z38" s="12">
        <f>'Январь 19'!Z38+'февраль 19'!Z38+'Март 19'!Z38+'Апрель 19'!Z38+'Май 19'!Z38+'Июнь 19'!Z38+'Июль 19'!Z38</f>
        <v>0</v>
      </c>
      <c r="AA38" s="12">
        <f>'Январь 19'!AA38+'февраль 19'!AA38+'Март 19'!AA38+'Апрель 19'!AA38+'Май 19'!AA38+'Июнь 19'!AA38+'Июль 19'!AA38</f>
        <v>0</v>
      </c>
      <c r="AB38" s="12">
        <f>'Январь 19'!AB38+'февраль 19'!AB38+'Март 19'!AB38+'Апрель 19'!AB38+'Май 19'!AB38+'Июнь 19'!AB38+'Июль 19'!AB38</f>
        <v>0</v>
      </c>
      <c r="AC38" s="12">
        <f>'Январь 19'!AC38+'февраль 19'!AC38+'Март 19'!AC38+'Апрель 19'!AC38+'Май 19'!AC38+'Июнь 19'!AC38+'Июль 19'!AC38</f>
        <v>0</v>
      </c>
      <c r="AD38" s="12">
        <f>'Январь 19'!AD38+'февраль 19'!AD38+'Март 19'!AD38+'Апрель 19'!AD38+'Май 19'!AD38+'Июнь 19'!AD38+'Июль 19'!AD38</f>
        <v>0</v>
      </c>
    </row>
    <row r="39" spans="1:32" s="11" customFormat="1" x14ac:dyDescent="0.25">
      <c r="A39" s="26">
        <v>5</v>
      </c>
      <c r="B39" s="7" t="s">
        <v>25</v>
      </c>
      <c r="C39" s="15">
        <f>SUM(C34:C38)</f>
        <v>2</v>
      </c>
      <c r="D39" s="15">
        <f t="shared" ref="D39:AB39" si="5">SUM(D34:D38)</f>
        <v>1</v>
      </c>
      <c r="E39" s="15">
        <f t="shared" si="5"/>
        <v>0</v>
      </c>
      <c r="F39" s="15">
        <f t="shared" si="5"/>
        <v>0</v>
      </c>
      <c r="G39" s="15">
        <f t="shared" si="5"/>
        <v>0</v>
      </c>
      <c r="H39" s="15">
        <f t="shared" si="5"/>
        <v>1</v>
      </c>
      <c r="I39" s="15">
        <f t="shared" si="5"/>
        <v>0</v>
      </c>
      <c r="J39" s="15">
        <f t="shared" si="5"/>
        <v>0</v>
      </c>
      <c r="K39" s="15">
        <f t="shared" si="5"/>
        <v>0</v>
      </c>
      <c r="L39" s="120">
        <f>SUM(L34:L38)</f>
        <v>0</v>
      </c>
      <c r="M39" s="120">
        <f t="shared" ref="M39" si="6">SUM(M34:M38)</f>
        <v>0</v>
      </c>
      <c r="N39" s="15">
        <f t="shared" si="5"/>
        <v>0</v>
      </c>
      <c r="O39" s="15">
        <f t="shared" si="5"/>
        <v>0</v>
      </c>
      <c r="P39" s="120">
        <f t="shared" si="5"/>
        <v>0</v>
      </c>
      <c r="Q39" s="120">
        <f>SUM(Q34:Q38)</f>
        <v>0</v>
      </c>
      <c r="R39" s="15">
        <f t="shared" si="5"/>
        <v>0</v>
      </c>
      <c r="S39" s="15">
        <f t="shared" si="5"/>
        <v>0</v>
      </c>
      <c r="T39" s="15">
        <f t="shared" si="5"/>
        <v>0</v>
      </c>
      <c r="U39" s="120">
        <f t="shared" si="5"/>
        <v>0</v>
      </c>
      <c r="V39" s="15">
        <f t="shared" si="5"/>
        <v>0</v>
      </c>
      <c r="W39" s="120">
        <f t="shared" si="5"/>
        <v>0</v>
      </c>
      <c r="X39" s="120">
        <f>SUM(X34:X38)</f>
        <v>0</v>
      </c>
      <c r="Y39" s="15">
        <f t="shared" si="5"/>
        <v>0</v>
      </c>
      <c r="Z39" s="15">
        <f t="shared" si="5"/>
        <v>0</v>
      </c>
      <c r="AA39" s="15">
        <f t="shared" si="5"/>
        <v>0</v>
      </c>
      <c r="AB39" s="15">
        <f t="shared" si="5"/>
        <v>0</v>
      </c>
      <c r="AC39" s="15">
        <f>SUM(AC34:AC38)</f>
        <v>0</v>
      </c>
      <c r="AD39" s="120">
        <f>SUM(AD34:AD38)</f>
        <v>0</v>
      </c>
      <c r="AE39" s="39"/>
      <c r="AF39" s="36"/>
    </row>
    <row r="40" spans="1:32" ht="15" customHeight="1" x14ac:dyDescent="0.25">
      <c r="A40" s="5"/>
      <c r="B40" s="143" t="s">
        <v>22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</row>
    <row r="41" spans="1:32" ht="32.25" customHeight="1" x14ac:dyDescent="0.25">
      <c r="A41" s="5">
        <v>27</v>
      </c>
      <c r="B41" s="10" t="s">
        <v>23</v>
      </c>
      <c r="C41" s="12">
        <f t="shared" ref="C41:C49" si="7">SUM(D41:AD41)</f>
        <v>100</v>
      </c>
      <c r="D41" s="12">
        <f>'Январь 19'!D41+'февраль 19'!D41+'Март 19'!D41+'Апрель 19'!D41+'Май 19'!D41+'Июнь 19'!D41+'Июль 19'!D41</f>
        <v>7</v>
      </c>
      <c r="E41" s="12">
        <f>'Январь 19'!E41+'февраль 19'!E41+'Март 19'!E41+'Апрель 19'!E41+'Май 19'!E41+'Июнь 19'!E41+'Июль 19'!E41</f>
        <v>10</v>
      </c>
      <c r="F41" s="12">
        <f>'Январь 19'!F41+'февраль 19'!F41+'Март 19'!F41+'Апрель 19'!F41+'Май 19'!F41+'Июнь 19'!F41+'Июль 19'!F41</f>
        <v>4</v>
      </c>
      <c r="G41" s="12">
        <f>'Январь 19'!G41+'февраль 19'!G41+'Март 19'!G41+'Апрель 19'!G41+'Май 19'!G41+'Июнь 19'!G41+'Июль 19'!G41</f>
        <v>4</v>
      </c>
      <c r="H41" s="12">
        <f>'Январь 19'!H41+'февраль 19'!H41+'Март 19'!H41+'Апрель 19'!H41+'Май 19'!H41+'Июнь 19'!H41+'Июль 19'!H41</f>
        <v>20</v>
      </c>
      <c r="I41" s="12">
        <f>'Январь 19'!I41+'февраль 19'!I41+'Март 19'!I41+'Апрель 19'!I41+'Май 19'!I41+'Июнь 19'!I41+'Июль 19'!I41</f>
        <v>4</v>
      </c>
      <c r="J41" s="12">
        <f>'Январь 19'!J41+'февраль 19'!J41+'Март 19'!J41+'Апрель 19'!J41+'Май 19'!J41+'Июнь 19'!J41+'Июль 19'!J41</f>
        <v>4</v>
      </c>
      <c r="K41" s="12">
        <f>'Январь 19'!K41+'февраль 19'!K41+'Март 19'!K41+'Апрель 19'!K41+'Май 19'!K41+'Июнь 19'!K41+'Июль 19'!K41</f>
        <v>4</v>
      </c>
      <c r="L41" s="12">
        <f>'Январь 19'!L41+'февраль 19'!L41+'Март 19'!L41+'Апрель 19'!L41+'Май 19'!L41+'Июнь 19'!L41+'Июль 19'!L41</f>
        <v>0</v>
      </c>
      <c r="M41" s="12">
        <f>'Январь 19'!M41+'февраль 19'!M41+'Март 19'!M41+'Апрель 19'!M41+'Май 19'!M41+'Июнь 19'!M41+'Июль 19'!M41</f>
        <v>0</v>
      </c>
      <c r="N41" s="12">
        <f>'Январь 19'!N41+'февраль 19'!N41+'Март 19'!N41+'Апрель 19'!N41+'Май 19'!N41+'Июнь 19'!N41+'Июль 19'!N41</f>
        <v>3</v>
      </c>
      <c r="O41" s="12">
        <f>'Январь 19'!O41+'февраль 19'!O41+'Март 19'!O41+'Апрель 19'!O41+'Май 19'!O41+'Июнь 19'!O41+'Июль 19'!O41</f>
        <v>0</v>
      </c>
      <c r="P41" s="12">
        <f>'Январь 19'!P41+'февраль 19'!P41+'Март 19'!P41+'Апрель 19'!P41+'Май 19'!P41+'Июнь 19'!P41+'Июль 19'!P41</f>
        <v>0</v>
      </c>
      <c r="Q41" s="12">
        <f>'Январь 19'!Q41+'февраль 19'!Q41+'Март 19'!Q41+'Апрель 19'!Q41+'Май 19'!Q41+'Июнь 19'!Q41+'Июль 19'!Q41</f>
        <v>0</v>
      </c>
      <c r="R41" s="12">
        <f>'Январь 19'!R41+'февраль 19'!R41+'Март 19'!R41+'Апрель 19'!R41+'Май 19'!R41+'Июнь 19'!R41+'Июль 19'!R41</f>
        <v>0</v>
      </c>
      <c r="S41" s="12">
        <f>'Январь 19'!S41+'февраль 19'!S41+'Март 19'!S41+'Апрель 19'!S41+'Май 19'!S41+'Июнь 19'!S41+'Июль 19'!S41</f>
        <v>2</v>
      </c>
      <c r="T41" s="12">
        <f>'Январь 19'!T41+'февраль 19'!T41+'Март 19'!T41+'Апрель 19'!T41+'Май 19'!T41+'Июнь 19'!T41+'Июль 19'!T41</f>
        <v>10</v>
      </c>
      <c r="U41" s="12">
        <f>'Январь 19'!U41+'февраль 19'!U41+'Март 19'!U41+'Апрель 19'!U41+'Май 19'!U41+'Июнь 19'!U41+'Июль 19'!U41</f>
        <v>0</v>
      </c>
      <c r="V41" s="12">
        <f>'Январь 19'!V41+'февраль 19'!V41+'Март 19'!V41+'Апрель 19'!V41+'Май 19'!V41+'Июнь 19'!V41+'Июль 19'!V41</f>
        <v>11</v>
      </c>
      <c r="W41" s="12">
        <f>'Январь 19'!W41+'февраль 19'!W41+'Март 19'!W41+'Апрель 19'!W41+'Май 19'!W41+'Июнь 19'!W41+'Июль 19'!W41</f>
        <v>0</v>
      </c>
      <c r="X41" s="12">
        <f>'Январь 19'!X41+'февраль 19'!X41+'Март 19'!X41+'Апрель 19'!X41+'Май 19'!X41+'Июнь 19'!X41+'Июль 19'!X41</f>
        <v>0</v>
      </c>
      <c r="Y41" s="12">
        <f>'Январь 19'!Y41+'февраль 19'!Y41+'Март 19'!Y41+'Апрель 19'!Y41+'Май 19'!Y41+'Июнь 19'!Y41+'Июль 19'!Y41</f>
        <v>3</v>
      </c>
      <c r="Z41" s="12">
        <f>'Январь 19'!Z41+'февраль 19'!Z41+'Март 19'!Z41+'Апрель 19'!Z41+'Май 19'!Z41+'Июнь 19'!Z41+'Июль 19'!Z41</f>
        <v>1</v>
      </c>
      <c r="AA41" s="12">
        <f>'Январь 19'!AA41+'февраль 19'!AA41+'Март 19'!AA41+'Апрель 19'!AA41+'Май 19'!AA41+'Июнь 19'!AA41+'Июль 19'!AA41</f>
        <v>3</v>
      </c>
      <c r="AB41" s="12">
        <f>'Январь 19'!AB41+'февраль 19'!AB41+'Март 19'!AB41+'Апрель 19'!AB41+'Май 19'!AB41+'Июнь 19'!AB41+'Июль 19'!AB41</f>
        <v>2</v>
      </c>
      <c r="AC41" s="12">
        <f>'Январь 19'!AC41+'февраль 19'!AC41+'Март 19'!AC41+'Апрель 19'!AC41+'Май 19'!AC41+'Июнь 19'!AC41+'Июль 19'!AC41</f>
        <v>8</v>
      </c>
      <c r="AD41" s="12">
        <f>'Январь 19'!AD41+'февраль 19'!AD41+'Март 19'!AD41+'Апрель 19'!AD41+'Май 19'!AD41+'Июнь 19'!AD41+'Июль 19'!AD41</f>
        <v>0</v>
      </c>
    </row>
    <row r="42" spans="1:32" ht="45.75" customHeight="1" x14ac:dyDescent="0.25">
      <c r="A42" s="5">
        <v>28</v>
      </c>
      <c r="B42" s="22" t="s">
        <v>41</v>
      </c>
      <c r="C42" s="12">
        <f t="shared" si="7"/>
        <v>37747</v>
      </c>
      <c r="D42" s="12">
        <f>'Январь 19'!D42+'февраль 19'!D42+'Март 19'!D42+'Апрель 19'!D42+'Май 19'!D42+'Июнь 19'!D42+'Июль 19'!D42</f>
        <v>4836</v>
      </c>
      <c r="E42" s="12">
        <f>'Январь 19'!E42+'февраль 19'!E42+'Март 19'!E42+'Апрель 19'!E42+'Май 19'!E42+'Июнь 19'!E42+'Июль 19'!E42</f>
        <v>1781</v>
      </c>
      <c r="F42" s="12">
        <f>'Январь 19'!F42+'февраль 19'!F42+'Март 19'!F42+'Апрель 19'!F42+'Май 19'!F42+'Июнь 19'!F42+'Июль 19'!F42</f>
        <v>1728</v>
      </c>
      <c r="G42" s="12">
        <f>'Январь 19'!G42+'февраль 19'!G42+'Март 19'!G42+'Апрель 19'!G42+'Май 19'!G42+'Июнь 19'!G42+'Июль 19'!G42</f>
        <v>3213</v>
      </c>
      <c r="H42" s="12">
        <f>'Январь 19'!H42+'февраль 19'!H42+'Март 19'!H42+'Апрель 19'!H42+'Май 19'!H42+'Июнь 19'!H42+'Июль 19'!H42</f>
        <v>8174</v>
      </c>
      <c r="I42" s="12">
        <f>'Январь 19'!I42+'февраль 19'!I42+'Март 19'!I42+'Апрель 19'!I42+'Май 19'!I42+'Июнь 19'!I42+'Июль 19'!I42</f>
        <v>2746</v>
      </c>
      <c r="J42" s="12">
        <f>'Январь 19'!J42+'февраль 19'!J42+'Март 19'!J42+'Апрель 19'!J42+'Май 19'!J42+'Июнь 19'!J42+'Июль 19'!J42</f>
        <v>1891</v>
      </c>
      <c r="K42" s="12">
        <f>'Январь 19'!K42+'февраль 19'!K42+'Март 19'!K42+'Апрель 19'!K42+'Май 19'!K42+'Июнь 19'!K42+'Июль 19'!K42</f>
        <v>5129</v>
      </c>
      <c r="L42" s="12">
        <f>'Январь 19'!L42+'февраль 19'!L42+'Март 19'!L42+'Апрель 19'!L42+'Май 19'!L42+'Июнь 19'!L42+'Июль 19'!L42</f>
        <v>9</v>
      </c>
      <c r="M42" s="12">
        <f>'Январь 19'!M42+'февраль 19'!M42+'Март 19'!M42+'Апрель 19'!M42+'Май 19'!M42+'Июнь 19'!M42+'Июль 19'!M42</f>
        <v>10</v>
      </c>
      <c r="N42" s="12">
        <f>'Январь 19'!N42+'февраль 19'!N42+'Март 19'!N42+'Апрель 19'!N42+'Май 19'!N42+'Июнь 19'!N42+'Июль 19'!N42</f>
        <v>889</v>
      </c>
      <c r="O42" s="12">
        <f>'Январь 19'!O42+'февраль 19'!O42+'Март 19'!O42+'Апрель 19'!O42+'Май 19'!O42+'Июнь 19'!O42+'Июль 19'!O42</f>
        <v>382</v>
      </c>
      <c r="P42" s="12">
        <f>'Январь 19'!P42+'февраль 19'!P42+'Март 19'!P42+'Апрель 19'!P42+'Май 19'!P42+'Июнь 19'!P42+'Июль 19'!P42</f>
        <v>17</v>
      </c>
      <c r="Q42" s="12">
        <f>'Январь 19'!Q42+'февраль 19'!Q42+'Март 19'!Q42+'Апрель 19'!Q42+'Май 19'!Q42+'Июнь 19'!Q42+'Июль 19'!Q42</f>
        <v>1</v>
      </c>
      <c r="R42" s="12">
        <f>'Январь 19'!R42+'февраль 19'!R42+'Март 19'!R42+'Апрель 19'!R42+'Май 19'!R42+'Июнь 19'!R42+'Июль 19'!R42</f>
        <v>1122</v>
      </c>
      <c r="S42" s="12">
        <f>'Январь 19'!S42+'февраль 19'!S42+'Март 19'!S42+'Апрель 19'!S42+'Май 19'!S42+'Июнь 19'!S42+'Июль 19'!S42</f>
        <v>694</v>
      </c>
      <c r="T42" s="12">
        <f>'Январь 19'!T42+'февраль 19'!T42+'Март 19'!T42+'Апрель 19'!T42+'Май 19'!T42+'Июнь 19'!T42+'Июль 19'!T42</f>
        <v>381</v>
      </c>
      <c r="U42" s="12">
        <f>'Январь 19'!U42+'февраль 19'!U42+'Март 19'!U42+'Апрель 19'!U42+'Май 19'!U42+'Июнь 19'!U42+'Июль 19'!U42</f>
        <v>3</v>
      </c>
      <c r="V42" s="12">
        <f>'Январь 19'!V42+'февраль 19'!V42+'Март 19'!V42+'Апрель 19'!V42+'Май 19'!V42+'Июнь 19'!V42+'Июль 19'!V42</f>
        <v>1797</v>
      </c>
      <c r="W42" s="12">
        <f>'Январь 19'!W42+'февраль 19'!W42+'Март 19'!W42+'Апрель 19'!W42+'Май 19'!W42+'Июнь 19'!W42+'Июль 19'!W42</f>
        <v>10</v>
      </c>
      <c r="X42" s="12">
        <f>'Январь 19'!X42+'февраль 19'!X42+'Март 19'!X42+'Апрель 19'!X42+'Май 19'!X42+'Июнь 19'!X42+'Июль 19'!X42</f>
        <v>37</v>
      </c>
      <c r="Y42" s="12">
        <f>'Январь 19'!Y42+'февраль 19'!Y42+'Март 19'!Y42+'Апрель 19'!Y42+'Май 19'!Y42+'Июнь 19'!Y42+'Июль 19'!Y42</f>
        <v>1382</v>
      </c>
      <c r="Z42" s="12">
        <f>'Январь 19'!Z42+'февраль 19'!Z42+'Март 19'!Z42+'Апрель 19'!Z42+'Май 19'!Z42+'Июнь 19'!Z42+'Июль 19'!Z42</f>
        <v>157</v>
      </c>
      <c r="AA42" s="12">
        <f>'Январь 19'!AA42+'февраль 19'!AA42+'Март 19'!AA42+'Апрель 19'!AA42+'Май 19'!AA42+'Июнь 19'!AA42+'Июль 19'!AA42</f>
        <v>457</v>
      </c>
      <c r="AB42" s="12">
        <f>'Январь 19'!AB42+'февраль 19'!AB42+'Март 19'!AB42+'Апрель 19'!AB42+'Май 19'!AB42+'Июнь 19'!AB42+'Июль 19'!AB42</f>
        <v>440</v>
      </c>
      <c r="AC42" s="12">
        <f>'Январь 19'!AC42+'февраль 19'!AC42+'Март 19'!AC42+'Апрель 19'!AC42+'Май 19'!AC42+'Июнь 19'!AC42+'Июль 19'!AC42</f>
        <v>457</v>
      </c>
      <c r="AD42" s="12">
        <f>'Январь 19'!AD42+'февраль 19'!AD42+'Март 19'!AD42+'Апрель 19'!AD42+'Май 19'!AD42+'Июнь 19'!AD42+'Июль 19'!AD42</f>
        <v>4</v>
      </c>
    </row>
    <row r="43" spans="1:32" ht="65.25" customHeight="1" x14ac:dyDescent="0.25">
      <c r="A43" s="5">
        <v>29</v>
      </c>
      <c r="B43" s="22" t="s">
        <v>62</v>
      </c>
      <c r="C43" s="12">
        <f t="shared" si="7"/>
        <v>6910</v>
      </c>
      <c r="D43" s="12">
        <f>'Январь 19'!D43+'февраль 19'!D43+'Март 19'!D43+'Апрель 19'!D43+'Май 19'!D43+'Июнь 19'!D43+'Июль 19'!D43</f>
        <v>1575</v>
      </c>
      <c r="E43" s="12">
        <f>'Январь 19'!E43+'февраль 19'!E43+'Март 19'!E43+'Апрель 19'!E43+'Май 19'!E43+'Июнь 19'!E43+'Июль 19'!E43</f>
        <v>409</v>
      </c>
      <c r="F43" s="12">
        <f>'Январь 19'!F43+'февраль 19'!F43+'Март 19'!F43+'Апрель 19'!F43+'Май 19'!F43+'Июнь 19'!F43+'Июль 19'!F43</f>
        <v>414</v>
      </c>
      <c r="G43" s="12">
        <f>'Январь 19'!G43+'февраль 19'!G43+'Март 19'!G43+'Апрель 19'!G43+'Май 19'!G43+'Июнь 19'!G43+'Июль 19'!G43</f>
        <v>726</v>
      </c>
      <c r="H43" s="12">
        <f>'Январь 19'!H43+'февраль 19'!H43+'Март 19'!H43+'Апрель 19'!H43+'Май 19'!H43+'Июнь 19'!H43+'Июль 19'!H43</f>
        <v>434</v>
      </c>
      <c r="I43" s="12">
        <f>'Январь 19'!I43+'февраль 19'!I43+'Март 19'!I43+'Апрель 19'!I43+'Май 19'!I43+'Июнь 19'!I43+'Июль 19'!I43</f>
        <v>92</v>
      </c>
      <c r="J43" s="12">
        <f>'Январь 19'!J43+'февраль 19'!J43+'Март 19'!J43+'Апрель 19'!J43+'Май 19'!J43+'Июнь 19'!J43+'Июль 19'!J43</f>
        <v>118</v>
      </c>
      <c r="K43" s="12">
        <f>'Январь 19'!K43+'февраль 19'!K43+'Март 19'!K43+'Апрель 19'!K43+'Май 19'!K43+'Июнь 19'!K43+'Июль 19'!K43</f>
        <v>573</v>
      </c>
      <c r="L43" s="12">
        <f>'Январь 19'!L43+'февраль 19'!L43+'Март 19'!L43+'Апрель 19'!L43+'Май 19'!L43+'Июнь 19'!L43+'Июль 19'!L43</f>
        <v>0</v>
      </c>
      <c r="M43" s="12">
        <f>'Январь 19'!M43+'февраль 19'!M43+'Март 19'!M43+'Апрель 19'!M43+'Май 19'!M43+'Июнь 19'!M43+'Июль 19'!M43</f>
        <v>0</v>
      </c>
      <c r="N43" s="12">
        <f>'Январь 19'!N43+'февраль 19'!N43+'Март 19'!N43+'Апрель 19'!N43+'Май 19'!N43+'Июнь 19'!N43+'Июль 19'!N43</f>
        <v>14</v>
      </c>
      <c r="O43" s="12">
        <f>'Январь 19'!O43+'февраль 19'!O43+'Март 19'!O43+'Апрель 19'!O43+'Май 19'!O43+'Июнь 19'!O43+'Июль 19'!O43</f>
        <v>12</v>
      </c>
      <c r="P43" s="12">
        <f>'Январь 19'!P43+'февраль 19'!P43+'Март 19'!P43+'Апрель 19'!P43+'Май 19'!P43+'Июнь 19'!P43+'Июль 19'!P43</f>
        <v>0</v>
      </c>
      <c r="Q43" s="12">
        <f>'Январь 19'!Q43+'февраль 19'!Q43+'Март 19'!Q43+'Апрель 19'!Q43+'Май 19'!Q43+'Июнь 19'!Q43+'Июль 19'!Q43</f>
        <v>0</v>
      </c>
      <c r="R43" s="12">
        <f>'Январь 19'!R43+'февраль 19'!R43+'Март 19'!R43+'Апрель 19'!R43+'Май 19'!R43+'Июнь 19'!R43+'Июль 19'!R43</f>
        <v>1050</v>
      </c>
      <c r="S43" s="12">
        <f>'Январь 19'!S43+'февраль 19'!S43+'Март 19'!S43+'Апрель 19'!S43+'Май 19'!S43+'Июнь 19'!S43+'Июль 19'!S43</f>
        <v>220</v>
      </c>
      <c r="T43" s="12">
        <f>'Январь 19'!T43+'февраль 19'!T43+'Март 19'!T43+'Апрель 19'!T43+'Май 19'!T43+'Июнь 19'!T43+'Июль 19'!T43</f>
        <v>2</v>
      </c>
      <c r="U43" s="12">
        <f>'Январь 19'!U43+'февраль 19'!U43+'Март 19'!U43+'Апрель 19'!U43+'Май 19'!U43+'Июнь 19'!U43+'Июль 19'!U43</f>
        <v>0</v>
      </c>
      <c r="V43" s="12">
        <f>'Январь 19'!V43+'февраль 19'!V43+'Март 19'!V43+'Апрель 19'!V43+'Май 19'!V43+'Июнь 19'!V43+'Июль 19'!V43</f>
        <v>923</v>
      </c>
      <c r="W43" s="12">
        <f>'Январь 19'!W43+'февраль 19'!W43+'Март 19'!W43+'Апрель 19'!W43+'Май 19'!W43+'Июнь 19'!W43+'Июль 19'!W43</f>
        <v>4</v>
      </c>
      <c r="X43" s="12">
        <f>'Январь 19'!X43+'февраль 19'!X43+'Март 19'!X43+'Апрель 19'!X43+'Май 19'!X43+'Июнь 19'!X43+'Июль 19'!X43</f>
        <v>36</v>
      </c>
      <c r="Y43" s="12">
        <f>'Январь 19'!Y43+'февраль 19'!Y43+'Март 19'!Y43+'Апрель 19'!Y43+'Май 19'!Y43+'Июнь 19'!Y43+'Июль 19'!Y43</f>
        <v>139</v>
      </c>
      <c r="Z43" s="12">
        <f>'Январь 19'!Z43+'февраль 19'!Z43+'Март 19'!Z43+'Апрель 19'!Z43+'Май 19'!Z43+'Июнь 19'!Z43+'Июль 19'!Z43</f>
        <v>29</v>
      </c>
      <c r="AA43" s="12">
        <f>'Январь 19'!AA43+'февраль 19'!AA43+'Март 19'!AA43+'Апрель 19'!AA43+'Май 19'!AA43+'Июнь 19'!AA43+'Июль 19'!AA43</f>
        <v>34</v>
      </c>
      <c r="AB43" s="12">
        <f>'Январь 19'!AB43+'февраль 19'!AB43+'Март 19'!AB43+'Апрель 19'!AB43+'Май 19'!AB43+'Июнь 19'!AB43+'Июль 19'!AB43</f>
        <v>61</v>
      </c>
      <c r="AC43" s="12">
        <f>'Январь 19'!AC43+'февраль 19'!AC43+'Март 19'!AC43+'Апрель 19'!AC43+'Май 19'!AC43+'Июнь 19'!AC43+'Июль 19'!AC43</f>
        <v>44</v>
      </c>
      <c r="AD43" s="12">
        <f>'Январь 19'!AD43+'февраль 19'!AD43+'Март 19'!AD43+'Апрель 19'!AD43+'Май 19'!AD43+'Июнь 19'!AD43+'Июль 19'!AD43</f>
        <v>1</v>
      </c>
    </row>
    <row r="44" spans="1:32" ht="65.25" customHeight="1" x14ac:dyDescent="0.25">
      <c r="A44" s="5">
        <v>30</v>
      </c>
      <c r="B44" s="22" t="s">
        <v>95</v>
      </c>
      <c r="C44" s="12">
        <f t="shared" si="7"/>
        <v>11115</v>
      </c>
      <c r="D44" s="12">
        <f>'Январь 19'!D44+'февраль 19'!D44+'Март 19'!D44+'Апрель 19'!D44+'Май 19'!D44+'Июнь 19'!D44+'Июль 19'!D44</f>
        <v>629</v>
      </c>
      <c r="E44" s="12">
        <f>'Январь 19'!E44+'февраль 19'!E44+'Март 19'!E44+'Апрель 19'!E44+'Май 19'!E44+'Июнь 19'!E44+'Июль 19'!E44</f>
        <v>341</v>
      </c>
      <c r="F44" s="12">
        <f>'Январь 19'!F44+'февраль 19'!F44+'Март 19'!F44+'Апрель 19'!F44+'Май 19'!F44+'Июнь 19'!F44+'Июль 19'!F44</f>
        <v>1187</v>
      </c>
      <c r="G44" s="12">
        <f>'Январь 19'!G44+'февраль 19'!G44+'Март 19'!G44+'Апрель 19'!G44+'Май 19'!G44+'Июнь 19'!G44+'Июль 19'!G44</f>
        <v>1720</v>
      </c>
      <c r="H44" s="12">
        <f>'Январь 19'!H44+'февраль 19'!H44+'Март 19'!H44+'Апрель 19'!H44+'Май 19'!H44+'Июнь 19'!H44+'Июль 19'!H44</f>
        <v>2754</v>
      </c>
      <c r="I44" s="12">
        <f>'Январь 19'!I44+'февраль 19'!I44+'Март 19'!I44+'Апрель 19'!I44+'Май 19'!I44+'Июнь 19'!I44+'Июль 19'!I44</f>
        <v>434</v>
      </c>
      <c r="J44" s="12">
        <f>'Январь 19'!J44+'февраль 19'!J44+'Март 19'!J44+'Апрель 19'!J44+'Май 19'!J44+'Июнь 19'!J44+'Июль 19'!J44</f>
        <v>732</v>
      </c>
      <c r="K44" s="12">
        <f>'Январь 19'!K44+'февраль 19'!K44+'Март 19'!K44+'Апрель 19'!K44+'Май 19'!K44+'Июнь 19'!K44+'Июль 19'!K44</f>
        <v>721</v>
      </c>
      <c r="L44" s="121" t="s">
        <v>241</v>
      </c>
      <c r="M44" s="121" t="s">
        <v>241</v>
      </c>
      <c r="N44" s="12">
        <f>'Январь 19'!N44+'февраль 19'!N44+'Март 19'!N44+'Апрель 19'!N44+'Май 19'!N44+'Июнь 19'!N44+'Июль 19'!N44</f>
        <v>467</v>
      </c>
      <c r="O44" s="12">
        <f>'Январь 19'!O44+'февраль 19'!O44+'Март 19'!O44+'Апрель 19'!O44+'Май 19'!O44+'Июнь 19'!O44+'Июль 19'!O44</f>
        <v>219</v>
      </c>
      <c r="P44" s="121" t="s">
        <v>241</v>
      </c>
      <c r="Q44" s="121" t="s">
        <v>241</v>
      </c>
      <c r="R44" s="12">
        <f>'Январь 19'!R44+'февраль 19'!R44+'Март 19'!R44+'Апрель 19'!R44+'Май 19'!R44+'Июнь 19'!R44+'Июль 19'!R44</f>
        <v>145</v>
      </c>
      <c r="S44" s="12">
        <f>'Январь 19'!S44+'февраль 19'!S44+'Март 19'!S44+'Апрель 19'!S44+'Май 19'!S44+'Июнь 19'!S44+'Июль 19'!S44</f>
        <v>176</v>
      </c>
      <c r="T44" s="12">
        <f>'Январь 19'!T44+'февраль 19'!T44+'Март 19'!T44+'Апрель 19'!T44+'Май 19'!T44+'Июнь 19'!T44+'Июль 19'!T44</f>
        <v>122</v>
      </c>
      <c r="U44" s="121" t="s">
        <v>241</v>
      </c>
      <c r="V44" s="12">
        <f>'Январь 19'!V44+'февраль 19'!V44+'Март 19'!V44+'Апрель 19'!V44+'Май 19'!V44+'Июнь 19'!V44+'Июль 19'!V44</f>
        <v>51</v>
      </c>
      <c r="W44" s="121" t="s">
        <v>241</v>
      </c>
      <c r="X44" s="121" t="s">
        <v>241</v>
      </c>
      <c r="Y44" s="12">
        <f>'Январь 19'!Y44+'февраль 19'!Y44+'Март 19'!Y44+'Апрель 19'!Y44+'Май 19'!Y44+'Июнь 19'!Y44+'Июль 19'!Y44</f>
        <v>604</v>
      </c>
      <c r="Z44" s="12">
        <f>'Январь 19'!Z44+'февраль 19'!Z44+'Март 19'!Z44+'Апрель 19'!Z44+'Май 19'!Z44+'Июнь 19'!Z44+'Июль 19'!Z44</f>
        <v>103</v>
      </c>
      <c r="AA44" s="12">
        <f>'Январь 19'!AA44+'февраль 19'!AA44+'Март 19'!AA44+'Апрель 19'!AA44+'Май 19'!AA44+'Июнь 19'!AA44+'Июль 19'!AA44</f>
        <v>348</v>
      </c>
      <c r="AB44" s="12">
        <f>'Январь 19'!AB44+'февраль 19'!AB44+'Март 19'!AB44+'Апрель 19'!AB44+'Май 19'!AB44+'Июнь 19'!AB44+'Июль 19'!AB44</f>
        <v>195</v>
      </c>
      <c r="AC44" s="12">
        <f>'Январь 19'!AC44+'февраль 19'!AC44+'Март 19'!AC44+'Апрель 19'!AC44+'Май 19'!AC44+'Июнь 19'!AC44+'Июль 19'!AC44</f>
        <v>167</v>
      </c>
      <c r="AD44" s="121" t="s">
        <v>241</v>
      </c>
    </row>
    <row r="45" spans="1:32" ht="50.25" customHeight="1" x14ac:dyDescent="0.25">
      <c r="A45" s="5">
        <v>31</v>
      </c>
      <c r="B45" s="22" t="s">
        <v>165</v>
      </c>
      <c r="C45" s="12">
        <f t="shared" si="7"/>
        <v>23112</v>
      </c>
      <c r="D45" s="12">
        <f>'Январь 19'!D45+'февраль 19'!D45+'Март 19'!D45+'Апрель 19'!D45+'Май 19'!D45+'Июнь 19'!D45+'Июль 19'!D45</f>
        <v>2388</v>
      </c>
      <c r="E45" s="12">
        <f>'Январь 19'!E45+'февраль 19'!E45+'Март 19'!E45+'Апрель 19'!E45+'Май 19'!E45+'Июнь 19'!E45+'Июль 19'!E45</f>
        <v>955</v>
      </c>
      <c r="F45" s="12">
        <f>'Январь 19'!F45+'февраль 19'!F45+'Март 19'!F45+'Апрель 19'!F45+'Май 19'!F45+'Июнь 19'!F45+'Июль 19'!F45</f>
        <v>1771</v>
      </c>
      <c r="G45" s="12">
        <f>'Январь 19'!G45+'февраль 19'!G45+'Март 19'!G45+'Апрель 19'!G45+'Май 19'!G45+'Июнь 19'!G45+'Июль 19'!G45</f>
        <v>2946</v>
      </c>
      <c r="H45" s="12">
        <f>'Январь 19'!H45+'февраль 19'!H45+'Март 19'!H45+'Апрель 19'!H45+'Май 19'!H45+'Июнь 19'!H45+'Июль 19'!H45</f>
        <v>4663</v>
      </c>
      <c r="I45" s="12">
        <f>'Январь 19'!I45+'февраль 19'!I45+'Март 19'!I45+'Апрель 19'!I45+'Май 19'!I45+'Июнь 19'!I45+'Июль 19'!I45</f>
        <v>1255</v>
      </c>
      <c r="J45" s="12">
        <f>'Январь 19'!J45+'февраль 19'!J45+'Март 19'!J45+'Апрель 19'!J45+'Май 19'!J45+'Июнь 19'!J45+'Июль 19'!J45</f>
        <v>999</v>
      </c>
      <c r="K45" s="12">
        <f>'Январь 19'!K45+'февраль 19'!K45+'Март 19'!K45+'Апрель 19'!K45+'Май 19'!K45+'Июнь 19'!K45+'Июль 19'!K45</f>
        <v>1861</v>
      </c>
      <c r="L45" s="12">
        <f>'Январь 19'!L45+'февраль 19'!L45+'Март 19'!L45+'Апрель 19'!L45+'Май 19'!L45+'Июнь 19'!L45+'Июль 19'!L45</f>
        <v>6</v>
      </c>
      <c r="M45" s="12">
        <f>'Январь 19'!M45+'февраль 19'!M45+'Март 19'!M45+'Апрель 19'!M45+'Май 19'!M45+'Июнь 19'!M45+'Июль 19'!M45</f>
        <v>2</v>
      </c>
      <c r="N45" s="12">
        <f>'Январь 19'!N45+'февраль 19'!N45+'Март 19'!N45+'Апрель 19'!N45+'Май 19'!N45+'Июнь 19'!N45+'Июль 19'!N45</f>
        <v>607</v>
      </c>
      <c r="O45" s="12">
        <f>'Январь 19'!O45+'февраль 19'!O45+'Март 19'!O45+'Апрель 19'!O45+'Май 19'!O45+'Июнь 19'!O45+'Июль 19'!O45</f>
        <v>483</v>
      </c>
      <c r="P45" s="12">
        <f>'Январь 19'!P45+'февраль 19'!P45+'Март 19'!P45+'Апрель 19'!P45+'Май 19'!P45+'Июнь 19'!P45+'Июль 19'!P45</f>
        <v>3</v>
      </c>
      <c r="Q45" s="12">
        <f>'Январь 19'!Q45+'февраль 19'!Q45+'Март 19'!Q45+'Апрель 19'!Q45+'Май 19'!Q45+'Июнь 19'!Q45+'Июль 19'!Q45</f>
        <v>1</v>
      </c>
      <c r="R45" s="12">
        <f>'Январь 19'!R45+'февраль 19'!R45+'Март 19'!R45+'Апрель 19'!R45+'Май 19'!R45+'Июнь 19'!R45+'Июль 19'!R45</f>
        <v>503</v>
      </c>
      <c r="S45" s="12">
        <f>'Январь 19'!S45+'февраль 19'!S45+'Март 19'!S45+'Апрель 19'!S45+'Май 19'!S45+'Июнь 19'!S45+'Июль 19'!S45</f>
        <v>227</v>
      </c>
      <c r="T45" s="12">
        <f>'Январь 19'!T45+'февраль 19'!T45+'Март 19'!T45+'Апрель 19'!T45+'Май 19'!T45+'Июнь 19'!T45+'Июль 19'!T45</f>
        <v>967</v>
      </c>
      <c r="U45" s="12">
        <f>'Январь 19'!U45+'февраль 19'!U45+'Март 19'!U45+'Апрель 19'!U45+'Май 19'!U45+'Июнь 19'!U45+'Июль 19'!U45</f>
        <v>3</v>
      </c>
      <c r="V45" s="12">
        <f>'Январь 19'!V45+'февраль 19'!V45+'Март 19'!V45+'Апрель 19'!V45+'Май 19'!V45+'Июнь 19'!V45+'Июль 19'!V45</f>
        <v>808</v>
      </c>
      <c r="W45" s="12">
        <f>'Январь 19'!W45+'февраль 19'!W45+'Март 19'!W45+'Апрель 19'!W45+'Май 19'!W45+'Июнь 19'!W45+'Июль 19'!W45</f>
        <v>26</v>
      </c>
      <c r="X45" s="12">
        <f>'Январь 19'!X45+'февраль 19'!X45+'Март 19'!X45+'Апрель 19'!X45+'Май 19'!X45+'Июнь 19'!X45+'Июль 19'!X45</f>
        <v>45</v>
      </c>
      <c r="Y45" s="12">
        <f>'Январь 19'!Y45+'февраль 19'!Y45+'Март 19'!Y45+'Апрель 19'!Y45+'Май 19'!Y45+'Июнь 19'!Y45+'Июль 19'!Y45</f>
        <v>1236</v>
      </c>
      <c r="Z45" s="12">
        <f>'Январь 19'!Z45+'февраль 19'!Z45+'Март 19'!Z45+'Апрель 19'!Z45+'Май 19'!Z45+'Июнь 19'!Z45+'Июль 19'!Z45</f>
        <v>204</v>
      </c>
      <c r="AA45" s="12">
        <f>'Январь 19'!AA45+'февраль 19'!AA45+'Март 19'!AA45+'Апрель 19'!AA45+'Май 19'!AA45+'Июнь 19'!AA45+'Июль 19'!AA45</f>
        <v>527</v>
      </c>
      <c r="AB45" s="12">
        <f>'Январь 19'!AB45+'февраль 19'!AB45+'Март 19'!AB45+'Апрель 19'!AB45+'Май 19'!AB45+'Июнь 19'!AB45+'Июль 19'!AB45</f>
        <v>414</v>
      </c>
      <c r="AC45" s="12">
        <f>'Январь 19'!AC45+'февраль 19'!AC45+'Март 19'!AC45+'Апрель 19'!AC45+'Май 19'!AC45+'Июнь 19'!AC45+'Июль 19'!AC45</f>
        <v>210</v>
      </c>
      <c r="AD45" s="12">
        <f>'Январь 19'!AD45+'февраль 19'!AD45+'Март 19'!AD45+'Апрель 19'!AD45+'Май 19'!AD45+'Июнь 19'!AD45+'Июль 19'!AD45</f>
        <v>2</v>
      </c>
    </row>
    <row r="46" spans="1:32" ht="48.75" customHeight="1" x14ac:dyDescent="0.25">
      <c r="A46" s="5">
        <v>32</v>
      </c>
      <c r="B46" s="22" t="s">
        <v>164</v>
      </c>
      <c r="C46" s="12">
        <f t="shared" si="7"/>
        <v>10332</v>
      </c>
      <c r="D46" s="12">
        <f>'Январь 19'!D46+'февраль 19'!D46+'Март 19'!D46+'Апрель 19'!D46+'Май 19'!D46+'Июнь 19'!D46+'Июль 19'!D46</f>
        <v>1004</v>
      </c>
      <c r="E46" s="12">
        <f>'Январь 19'!E46+'февраль 19'!E46+'Март 19'!E46+'Апрель 19'!E46+'Май 19'!E46+'Июнь 19'!E46+'Июль 19'!E46</f>
        <v>404</v>
      </c>
      <c r="F46" s="12">
        <f>'Январь 19'!F46+'февраль 19'!F46+'Март 19'!F46+'Апрель 19'!F46+'Май 19'!F46+'Июнь 19'!F46+'Июль 19'!F46</f>
        <v>785</v>
      </c>
      <c r="G46" s="12">
        <f>'Январь 19'!G46+'февраль 19'!G46+'Март 19'!G46+'Апрель 19'!G46+'Май 19'!G46+'Июнь 19'!G46+'Июль 19'!G46</f>
        <v>931</v>
      </c>
      <c r="H46" s="12">
        <f>'Январь 19'!H46+'февраль 19'!H46+'Март 19'!H46+'Апрель 19'!H46+'Май 19'!H46+'Июнь 19'!H46+'Июль 19'!H46</f>
        <v>1809</v>
      </c>
      <c r="I46" s="12">
        <f>'Январь 19'!I46+'февраль 19'!I46+'Март 19'!I46+'Апрель 19'!I46+'Май 19'!I46+'Июнь 19'!I46+'Июль 19'!I46</f>
        <v>168</v>
      </c>
      <c r="J46" s="12">
        <f>'Январь 19'!J46+'февраль 19'!J46+'Март 19'!J46+'Апрель 19'!J46+'Май 19'!J46+'Июнь 19'!J46+'Июль 19'!J46</f>
        <v>424</v>
      </c>
      <c r="K46" s="12">
        <f>'Январь 19'!K46+'февраль 19'!K46+'Март 19'!K46+'Апрель 19'!K46+'Май 19'!K46+'Июнь 19'!K46+'Июль 19'!K46</f>
        <v>1107</v>
      </c>
      <c r="L46" s="12">
        <f>'Январь 19'!L46+'февраль 19'!L46+'Март 19'!L46+'Апрель 19'!L46+'Май 19'!L46+'Июнь 19'!L46+'Июль 19'!L46</f>
        <v>0</v>
      </c>
      <c r="M46" s="12">
        <f>'Январь 19'!M46+'февраль 19'!M46+'Март 19'!M46+'Апрель 19'!M46+'Май 19'!M46+'Июнь 19'!M46+'Июль 19'!M46</f>
        <v>0</v>
      </c>
      <c r="N46" s="12">
        <f>'Январь 19'!N46+'февраль 19'!N46+'Март 19'!N46+'Апрель 19'!N46+'Май 19'!N46+'Июнь 19'!N46+'Июль 19'!N46</f>
        <v>861</v>
      </c>
      <c r="O46" s="12">
        <f>'Январь 19'!O46+'февраль 19'!O46+'Март 19'!O46+'Апрель 19'!O46+'Май 19'!O46+'Июнь 19'!O46+'Июль 19'!O46</f>
        <v>245</v>
      </c>
      <c r="P46" s="12">
        <f>'Январь 19'!P46+'февраль 19'!P46+'Март 19'!P46+'Апрель 19'!P46+'Май 19'!P46+'Июнь 19'!P46+'Июль 19'!P46</f>
        <v>1</v>
      </c>
      <c r="Q46" s="12">
        <f>'Январь 19'!Q46+'февраль 19'!Q46+'Март 19'!Q46+'Апрель 19'!Q46+'Май 19'!Q46+'Июнь 19'!Q46+'Июль 19'!Q46</f>
        <v>0</v>
      </c>
      <c r="R46" s="12">
        <f>'Январь 19'!R46+'февраль 19'!R46+'Март 19'!R46+'Апрель 19'!R46+'Май 19'!R46+'Июнь 19'!R46+'Июль 19'!R46</f>
        <v>236</v>
      </c>
      <c r="S46" s="12">
        <f>'Январь 19'!S46+'февраль 19'!S46+'Март 19'!S46+'Апрель 19'!S46+'Май 19'!S46+'Июнь 19'!S46+'Июль 19'!S46</f>
        <v>76</v>
      </c>
      <c r="T46" s="12">
        <f>'Январь 19'!T46+'февраль 19'!T46+'Март 19'!T46+'Апрель 19'!T46+'Май 19'!T46+'Июнь 19'!T46+'Июль 19'!T46</f>
        <v>222</v>
      </c>
      <c r="U46" s="12">
        <f>'Январь 19'!U46+'февраль 19'!U46+'Март 19'!U46+'Апрель 19'!U46+'Май 19'!U46+'Июнь 19'!U46+'Июль 19'!U46</f>
        <v>0</v>
      </c>
      <c r="V46" s="12">
        <f>'Январь 19'!V46+'февраль 19'!V46+'Март 19'!V46+'Апрель 19'!V46+'Май 19'!V46+'Июнь 19'!V46+'Июль 19'!V46</f>
        <v>295</v>
      </c>
      <c r="W46" s="12">
        <f>'Январь 19'!W46+'февраль 19'!W46+'Март 19'!W46+'Апрель 19'!W46+'Май 19'!W46+'Июнь 19'!W46+'Июль 19'!W46</f>
        <v>0</v>
      </c>
      <c r="X46" s="12">
        <f>'Январь 19'!X46+'февраль 19'!X46+'Март 19'!X46+'Апрель 19'!X46+'Май 19'!X46+'Июнь 19'!X46+'Июль 19'!X46</f>
        <v>2</v>
      </c>
      <c r="Y46" s="12">
        <f>'Январь 19'!Y46+'февраль 19'!Y46+'Март 19'!Y46+'Апрель 19'!Y46+'Май 19'!Y46+'Июнь 19'!Y46+'Июль 19'!Y46</f>
        <v>644</v>
      </c>
      <c r="Z46" s="12">
        <f>'Январь 19'!Z46+'февраль 19'!Z46+'Март 19'!Z46+'Апрель 19'!Z46+'Май 19'!Z46+'Июнь 19'!Z46+'Июль 19'!Z46</f>
        <v>241</v>
      </c>
      <c r="AA46" s="12">
        <f>'Январь 19'!AA46+'февраль 19'!AA46+'Март 19'!AA46+'Апрель 19'!AA46+'Май 19'!AA46+'Июнь 19'!AA46+'Июль 19'!AA46</f>
        <v>539</v>
      </c>
      <c r="AB46" s="12">
        <f>'Январь 19'!AB46+'февраль 19'!AB46+'Март 19'!AB46+'Апрель 19'!AB46+'Май 19'!AB46+'Июнь 19'!AB46+'Июль 19'!AB46</f>
        <v>189</v>
      </c>
      <c r="AC46" s="12">
        <f>'Январь 19'!AC46+'февраль 19'!AC46+'Март 19'!AC46+'Апрель 19'!AC46+'Май 19'!AC46+'Июнь 19'!AC46+'Июль 19'!AC46</f>
        <v>149</v>
      </c>
      <c r="AD46" s="12">
        <f>'Январь 19'!AD46+'февраль 19'!AD46+'Март 19'!AD46+'Апрель 19'!AD46+'Май 19'!AD46+'Июнь 19'!AD46+'Июль 19'!AD46</f>
        <v>0</v>
      </c>
    </row>
    <row r="47" spans="1:32" ht="63.75" customHeight="1" x14ac:dyDescent="0.25">
      <c r="A47" s="5">
        <v>33</v>
      </c>
      <c r="B47" s="22" t="s">
        <v>223</v>
      </c>
      <c r="C47" s="12">
        <f t="shared" si="7"/>
        <v>183</v>
      </c>
      <c r="D47" s="12" t="str">
        <f>'Март 19'!D47</f>
        <v>----</v>
      </c>
      <c r="E47" s="12" t="str">
        <f>'Март 19'!E47</f>
        <v>----</v>
      </c>
      <c r="F47" s="12">
        <f>'Январь 19'!F47+'февраль 19'!F47+'Март 19'!F47+'Апрель 19'!F47+'Май 19'!F47+'Июнь 19'!F47+'Июль 19'!F47</f>
        <v>104</v>
      </c>
      <c r="G47" s="12" t="s">
        <v>13</v>
      </c>
      <c r="H47" s="12">
        <f>'Январь 19'!H47+'февраль 19'!H47+'Март 19'!H47+'Апрель 19'!H47+'Май 19'!H47+'Июнь 19'!H47+'Июль 19'!H47</f>
        <v>79</v>
      </c>
      <c r="I47" s="12" t="str">
        <f>'Март 19'!I47</f>
        <v>----</v>
      </c>
      <c r="J47" s="12" t="str">
        <f>'Март 19'!J47</f>
        <v>----</v>
      </c>
      <c r="K47" s="12" t="str">
        <f>'Март 19'!K47</f>
        <v>----</v>
      </c>
      <c r="L47" s="119" t="s">
        <v>13</v>
      </c>
      <c r="M47" s="119" t="s">
        <v>13</v>
      </c>
      <c r="N47" s="12" t="str">
        <f>'Март 19'!N47</f>
        <v>----</v>
      </c>
      <c r="O47" s="12" t="str">
        <f>'Март 19'!O47</f>
        <v>----</v>
      </c>
      <c r="P47" s="119" t="s">
        <v>13</v>
      </c>
      <c r="Q47" s="119" t="s">
        <v>13</v>
      </c>
      <c r="R47" s="12" t="str">
        <f>'Март 19'!R47</f>
        <v>----</v>
      </c>
      <c r="S47" s="12" t="str">
        <f>'Март 19'!S47</f>
        <v>----</v>
      </c>
      <c r="T47" s="12" t="str">
        <f>'Март 19'!T47</f>
        <v>----</v>
      </c>
      <c r="U47" s="119" t="s">
        <v>13</v>
      </c>
      <c r="V47" s="12" t="str">
        <f>'Март 19'!V47</f>
        <v>----</v>
      </c>
      <c r="W47" s="119" t="s">
        <v>13</v>
      </c>
      <c r="X47" s="119" t="s">
        <v>13</v>
      </c>
      <c r="Y47" s="12" t="str">
        <f>'Март 19'!Y47</f>
        <v>----</v>
      </c>
      <c r="Z47" s="12" t="str">
        <f>'Март 19'!Z47</f>
        <v>----</v>
      </c>
      <c r="AA47" s="12" t="s">
        <v>13</v>
      </c>
      <c r="AB47" s="12" t="s">
        <v>13</v>
      </c>
      <c r="AC47" s="12" t="s">
        <v>13</v>
      </c>
      <c r="AD47" s="119" t="s">
        <v>13</v>
      </c>
    </row>
    <row r="48" spans="1:32" ht="78" customHeight="1" x14ac:dyDescent="0.25">
      <c r="A48" s="5">
        <v>34</v>
      </c>
      <c r="B48" s="22" t="s">
        <v>146</v>
      </c>
      <c r="C48" s="12">
        <f t="shared" si="7"/>
        <v>76155</v>
      </c>
      <c r="D48" s="12">
        <f>'Январь 19'!D48+'февраль 19'!D48+'Март 19'!D48+'Апрель 19'!D48+'Май 19'!D48+'Июнь 19'!D48+'Июль 19'!D48</f>
        <v>10203</v>
      </c>
      <c r="E48" s="12">
        <f>'Январь 19'!E48+'февраль 19'!E48+'Март 19'!E48+'Апрель 19'!E48+'Май 19'!E48+'Июнь 19'!E48+'Июль 19'!E48</f>
        <v>3686</v>
      </c>
      <c r="F48" s="12">
        <f>'Январь 19'!F48+'февраль 19'!F48+'Март 19'!F48+'Апрель 19'!F48+'Май 19'!F48+'Июнь 19'!F48+'Июль 19'!F48</f>
        <v>7005</v>
      </c>
      <c r="G48" s="12">
        <f>'Январь 19'!G48+'февраль 19'!G48+'Март 19'!G48+'Апрель 19'!G48+'Май 19'!G48+'Июнь 19'!G48+'Июль 19'!G48</f>
        <v>10517</v>
      </c>
      <c r="H48" s="12">
        <f>'Январь 19'!H48+'февраль 19'!H48+'Март 19'!H48+'Апрель 19'!H48+'Май 19'!H48+'Июнь 19'!H48+'Июль 19'!H48</f>
        <v>10049</v>
      </c>
      <c r="I48" s="12">
        <f>'Январь 19'!I48+'февраль 19'!I48+'Март 19'!I48+'Апрель 19'!I48+'Май 19'!I48+'Июнь 19'!I48+'Июль 19'!I48</f>
        <v>1486</v>
      </c>
      <c r="J48" s="12">
        <f>'Январь 19'!J48+'февраль 19'!J48+'Март 19'!J48+'Апрель 19'!J48+'Май 19'!J48+'Июнь 19'!J48+'Июль 19'!J48</f>
        <v>6669</v>
      </c>
      <c r="K48" s="12">
        <f>'Январь 19'!K48+'февраль 19'!K48+'Март 19'!K48+'Апрель 19'!K48+'Май 19'!K48+'Июнь 19'!K48+'Июль 19'!K48</f>
        <v>5899</v>
      </c>
      <c r="L48" s="12">
        <f>'Январь 19'!L48+'февраль 19'!L48+'Март 19'!L48+'Апрель 19'!L48+'Май 19'!L48+'Июнь 19'!L48+'Июль 19'!L48</f>
        <v>0</v>
      </c>
      <c r="M48" s="12">
        <f>'Январь 19'!M48+'февраль 19'!M48+'Март 19'!M48+'Апрель 19'!M48+'Май 19'!M48+'Июнь 19'!M48+'Июль 19'!M48</f>
        <v>3</v>
      </c>
      <c r="N48" s="12">
        <f>'Январь 19'!N48+'февраль 19'!N48+'Март 19'!N48+'Апрель 19'!N48+'Май 19'!N48+'Июнь 19'!N48+'Июль 19'!N48</f>
        <v>2909</v>
      </c>
      <c r="O48" s="12">
        <f>'Январь 19'!O48+'февраль 19'!O48+'Март 19'!O48+'Апрель 19'!O48+'Май 19'!O48+'Июнь 19'!O48+'Июль 19'!O48</f>
        <v>1030</v>
      </c>
      <c r="P48" s="12">
        <f>'Январь 19'!P48+'февраль 19'!P48+'Март 19'!P48+'Апрель 19'!P48+'Май 19'!P48+'Июнь 19'!P48+'Июль 19'!P48</f>
        <v>17</v>
      </c>
      <c r="Q48" s="12">
        <f>'Январь 19'!Q48+'февраль 19'!Q48+'Март 19'!Q48+'Апрель 19'!Q48+'Май 19'!Q48+'Июнь 19'!Q48+'Июль 19'!Q48</f>
        <v>10</v>
      </c>
      <c r="R48" s="12">
        <f>'Январь 19'!R48+'февраль 19'!R48+'Март 19'!R48+'Апрель 19'!R48+'Май 19'!R48+'Июнь 19'!R48+'Июль 19'!R48</f>
        <v>1484</v>
      </c>
      <c r="S48" s="12">
        <f>'Январь 19'!S48+'февраль 19'!S48+'Март 19'!S48+'Апрель 19'!S48+'Май 19'!S48+'Июнь 19'!S48+'Июль 19'!S48</f>
        <v>1086</v>
      </c>
      <c r="T48" s="12">
        <f>'Январь 19'!T48+'февраль 19'!T48+'Март 19'!T48+'Апрель 19'!T48+'Май 19'!T48+'Июнь 19'!T48+'Июль 19'!T48</f>
        <v>2168</v>
      </c>
      <c r="U48" s="12">
        <f>'Январь 19'!U48+'февраль 19'!U48+'Март 19'!U48+'Апрель 19'!U48+'Май 19'!U48+'Июнь 19'!U48+'Июль 19'!U48</f>
        <v>11</v>
      </c>
      <c r="V48" s="12">
        <f>'Январь 19'!V48+'февраль 19'!V48+'Март 19'!V48+'Апрель 19'!V48+'Май 19'!V48+'Июнь 19'!V48+'Июль 19'!V48</f>
        <v>3226</v>
      </c>
      <c r="W48" s="12">
        <f>'Январь 19'!W48+'февраль 19'!W48+'Март 19'!W48+'Апрель 19'!W48+'Май 19'!W48+'Июнь 19'!W48+'Июль 19'!W48</f>
        <v>70</v>
      </c>
      <c r="X48" s="12">
        <f>'Январь 19'!X48+'февраль 19'!X48+'Март 19'!X48+'Апрель 19'!X48+'Май 19'!X48+'Июнь 19'!X48+'Июль 19'!X48</f>
        <v>132</v>
      </c>
      <c r="Y48" s="12">
        <f>'Январь 19'!Y48+'февраль 19'!Y48+'Март 19'!Y48+'Апрель 19'!Y48+'Май 19'!Y48+'Июнь 19'!Y48+'Июль 19'!Y48</f>
        <v>4471</v>
      </c>
      <c r="Z48" s="12">
        <f>'Январь 19'!Z48+'февраль 19'!Z48+'Март 19'!Z48+'Апрель 19'!Z48+'Май 19'!Z48+'Июнь 19'!Z48+'Июль 19'!Z48</f>
        <v>106</v>
      </c>
      <c r="AA48" s="12">
        <f>'Январь 19'!AA48+'февраль 19'!AA48+'Март 19'!AA48+'Апрель 19'!AA48+'Май 19'!AA48+'Июнь 19'!AA48+'Июль 19'!AA48</f>
        <v>1787</v>
      </c>
      <c r="AB48" s="12">
        <f>'Январь 19'!AB48+'февраль 19'!AB48+'Март 19'!AB48+'Апрель 19'!AB48+'Май 19'!AB48+'Июнь 19'!AB48+'Июль 19'!AB48</f>
        <v>1304</v>
      </c>
      <c r="AC48" s="12">
        <f>'Январь 19'!AC48+'февраль 19'!AC48+'Март 19'!AC48+'Апрель 19'!AC48+'Май 19'!AC48+'Июнь 19'!AC48+'Июль 19'!AC48</f>
        <v>822</v>
      </c>
      <c r="AD48" s="12">
        <f>'Январь 19'!AD48+'февраль 19'!AD48+'Март 19'!AD48+'Апрель 19'!AD48+'Май 19'!AD48+'Июнь 19'!AD48+'Июль 19'!AD48</f>
        <v>5</v>
      </c>
    </row>
    <row r="49" spans="1:32" ht="68.25" customHeight="1" x14ac:dyDescent="0.25">
      <c r="A49" s="5">
        <v>35</v>
      </c>
      <c r="B49" s="9" t="s">
        <v>63</v>
      </c>
      <c r="C49" s="12">
        <f t="shared" si="7"/>
        <v>16029</v>
      </c>
      <c r="D49" s="12">
        <f>'Январь 19'!D49+'февраль 19'!D49+'Март 19'!D49+'Апрель 19'!D49+'Май 19'!D49+'Июнь 19'!D49+'Июль 19'!D49</f>
        <v>2781</v>
      </c>
      <c r="E49" s="12">
        <f>'Январь 19'!E49+'февраль 19'!E49+'Март 19'!E49+'Апрель 19'!E49+'Май 19'!E49+'Июнь 19'!E49+'Июль 19'!E49</f>
        <v>811</v>
      </c>
      <c r="F49" s="12">
        <f>'Январь 19'!F49+'февраль 19'!F49+'Март 19'!F49+'Апрель 19'!F49+'Май 19'!F49+'Июнь 19'!F49+'Июль 19'!F49</f>
        <v>2362</v>
      </c>
      <c r="G49" s="12">
        <f>'Январь 19'!G49+'февраль 19'!G49+'Март 19'!G49+'Апрель 19'!G49+'Май 19'!G49+'Июнь 19'!G49+'Июль 19'!G49</f>
        <v>2785</v>
      </c>
      <c r="H49" s="12">
        <f>'Январь 19'!H49+'февраль 19'!H49+'Март 19'!H49+'Апрель 19'!H49+'Май 19'!H49+'Июнь 19'!H49+'Июль 19'!H49</f>
        <v>1209</v>
      </c>
      <c r="I49" s="12">
        <f>'Январь 19'!I49+'февраль 19'!I49+'Март 19'!I49+'Апрель 19'!I49+'Май 19'!I49+'Июнь 19'!I49+'Июль 19'!I49</f>
        <v>469</v>
      </c>
      <c r="J49" s="12">
        <f>'Январь 19'!J49+'февраль 19'!J49+'Март 19'!J49+'Апрель 19'!J49+'Май 19'!J49+'Июнь 19'!J49+'Июль 19'!J49</f>
        <v>729</v>
      </c>
      <c r="K49" s="12">
        <f>'Январь 19'!K49+'февраль 19'!K49+'Март 19'!K49+'Апрель 19'!K49+'Май 19'!K49+'Июнь 19'!K49+'Июль 19'!K49</f>
        <v>285</v>
      </c>
      <c r="L49" s="12">
        <f>'Январь 19'!L49+'февраль 19'!L49+'Март 19'!L49+'Апрель 19'!L49+'Май 19'!L49+'Июнь 19'!L49+'Июль 19'!L49</f>
        <v>0</v>
      </c>
      <c r="M49" s="12">
        <f>'Январь 19'!M49+'февраль 19'!M49+'Март 19'!M49+'Апрель 19'!M49+'Май 19'!M49+'Июнь 19'!M49+'Июль 19'!M49</f>
        <v>0</v>
      </c>
      <c r="N49" s="12">
        <f>'Январь 19'!N49+'февраль 19'!N49+'Март 19'!N49+'Апрель 19'!N49+'Май 19'!N49+'Июнь 19'!N49+'Июль 19'!N49</f>
        <v>241</v>
      </c>
      <c r="O49" s="12">
        <f>'Январь 19'!O49+'февраль 19'!O49+'Март 19'!O49+'Апрель 19'!O49+'Май 19'!O49+'Июнь 19'!O49+'Июль 19'!O49</f>
        <v>200</v>
      </c>
      <c r="P49" s="12">
        <f>'Январь 19'!P49+'февраль 19'!P49+'Март 19'!P49+'Апрель 19'!P49+'Май 19'!P49+'Июнь 19'!P49+'Июль 19'!P49</f>
        <v>0</v>
      </c>
      <c r="Q49" s="12">
        <f>'Январь 19'!Q49+'февраль 19'!Q49+'Март 19'!Q49+'Апрель 19'!Q49+'Май 19'!Q49+'Июнь 19'!Q49+'Июль 19'!Q49</f>
        <v>0</v>
      </c>
      <c r="R49" s="12">
        <f>'Январь 19'!R49+'февраль 19'!R49+'Март 19'!R49+'Апрель 19'!R49+'Май 19'!R49+'Июнь 19'!R49+'Июль 19'!R49</f>
        <v>153</v>
      </c>
      <c r="S49" s="12">
        <f>'Январь 19'!S49+'февраль 19'!S49+'Март 19'!S49+'Апрель 19'!S49+'Май 19'!S49+'Июнь 19'!S49+'Июль 19'!S49</f>
        <v>7</v>
      </c>
      <c r="T49" s="12">
        <f>'Январь 19'!T49+'февраль 19'!T49+'Март 19'!T49+'Апрель 19'!T49+'Май 19'!T49+'Июнь 19'!T49+'Июль 19'!T49</f>
        <v>2019</v>
      </c>
      <c r="U49" s="12">
        <f>'Январь 19'!U49+'февраль 19'!U49+'Март 19'!U49+'Апрель 19'!U49+'Май 19'!U49+'Июнь 19'!U49+'Июль 19'!U49</f>
        <v>0</v>
      </c>
      <c r="V49" s="12">
        <f>'Январь 19'!V49+'февраль 19'!V49+'Март 19'!V49+'Апрель 19'!V49+'Май 19'!V49+'Июнь 19'!V49+'Июль 19'!V49</f>
        <v>1079</v>
      </c>
      <c r="W49" s="12">
        <f>'Январь 19'!W49+'февраль 19'!W49+'Март 19'!W49+'Апрель 19'!W49+'Май 19'!W49+'Июнь 19'!W49+'Июль 19'!W49</f>
        <v>0</v>
      </c>
      <c r="X49" s="12">
        <f>'Январь 19'!X49+'февраль 19'!X49+'Март 19'!X49+'Апрель 19'!X49+'Май 19'!X49+'Июнь 19'!X49+'Июль 19'!X49</f>
        <v>0</v>
      </c>
      <c r="Y49" s="12">
        <f>'Январь 19'!Y49+'февраль 19'!Y49+'Март 19'!Y49+'Апрель 19'!Y49+'Май 19'!Y49+'Июнь 19'!Y49+'Июль 19'!Y49</f>
        <v>332</v>
      </c>
      <c r="Z49" s="12">
        <f>'Январь 19'!Z49+'февраль 19'!Z49+'Март 19'!Z49+'Апрель 19'!Z49+'Май 19'!Z49+'Июнь 19'!Z49+'Июль 19'!Z49</f>
        <v>43</v>
      </c>
      <c r="AA49" s="12">
        <f>'Январь 19'!AA49+'февраль 19'!AA49+'Март 19'!AA49+'Апрель 19'!AA49+'Май 19'!AA49+'Июнь 19'!AA49+'Июль 19'!AA49</f>
        <v>42</v>
      </c>
      <c r="AB49" s="12">
        <f>'Январь 19'!AB49+'февраль 19'!AB49+'Март 19'!AB49+'Апрель 19'!AB49+'Май 19'!AB49+'Июнь 19'!AB49+'Июль 19'!AB49</f>
        <v>481</v>
      </c>
      <c r="AC49" s="12">
        <f>'Январь 19'!AC49+'февраль 19'!AC49+'Март 19'!AC49+'Апрель 19'!AC49+'Май 19'!AC49+'Июнь 19'!AC49+'Июль 19'!AC49</f>
        <v>1</v>
      </c>
      <c r="AD49" s="12">
        <f>'Январь 19'!AD49+'февраль 19'!AD49+'Март 19'!AD49+'Апрель 19'!AD49+'Май 19'!AD49+'Июнь 19'!AD49+'Июль 19'!AD49</f>
        <v>0</v>
      </c>
    </row>
    <row r="50" spans="1:32" s="11" customFormat="1" x14ac:dyDescent="0.25">
      <c r="A50" s="26">
        <v>9</v>
      </c>
      <c r="B50" s="7" t="s">
        <v>25</v>
      </c>
      <c r="C50" s="16">
        <f>SUM(C41:C49)</f>
        <v>181683</v>
      </c>
      <c r="D50" s="16">
        <f>SUM(D41:D49)</f>
        <v>23423</v>
      </c>
      <c r="E50" s="16">
        <f t="shared" ref="E50:AB50" si="8">SUM(E41:E49)</f>
        <v>8397</v>
      </c>
      <c r="F50" s="16">
        <f t="shared" si="8"/>
        <v>15360</v>
      </c>
      <c r="G50" s="16">
        <f t="shared" si="8"/>
        <v>22842</v>
      </c>
      <c r="H50" s="16">
        <f t="shared" si="8"/>
        <v>29191</v>
      </c>
      <c r="I50" s="16">
        <f t="shared" si="8"/>
        <v>6654</v>
      </c>
      <c r="J50" s="16">
        <f t="shared" si="8"/>
        <v>11566</v>
      </c>
      <c r="K50" s="16">
        <f t="shared" si="8"/>
        <v>15579</v>
      </c>
      <c r="L50" s="122">
        <f>SUM(L41:L49)</f>
        <v>15</v>
      </c>
      <c r="M50" s="122">
        <f t="shared" ref="M50" si="9">SUM(M41:M49)</f>
        <v>15</v>
      </c>
      <c r="N50" s="16">
        <f t="shared" si="8"/>
        <v>5991</v>
      </c>
      <c r="O50" s="16">
        <f t="shared" si="8"/>
        <v>2571</v>
      </c>
      <c r="P50" s="122">
        <f t="shared" si="8"/>
        <v>38</v>
      </c>
      <c r="Q50" s="122">
        <f>SUM(Q41:Q49)</f>
        <v>12</v>
      </c>
      <c r="R50" s="16">
        <f t="shared" si="8"/>
        <v>4693</v>
      </c>
      <c r="S50" s="16">
        <f t="shared" si="8"/>
        <v>2488</v>
      </c>
      <c r="T50" s="16">
        <f t="shared" si="8"/>
        <v>5891</v>
      </c>
      <c r="U50" s="122">
        <f t="shared" si="8"/>
        <v>17</v>
      </c>
      <c r="V50" s="16">
        <f t="shared" si="8"/>
        <v>8190</v>
      </c>
      <c r="W50" s="122">
        <f t="shared" si="8"/>
        <v>110</v>
      </c>
      <c r="X50" s="122">
        <f>SUM(X41:X49)</f>
        <v>252</v>
      </c>
      <c r="Y50" s="16">
        <f t="shared" si="8"/>
        <v>8811</v>
      </c>
      <c r="Z50" s="16">
        <f t="shared" si="8"/>
        <v>884</v>
      </c>
      <c r="AA50" s="16">
        <f t="shared" si="8"/>
        <v>3737</v>
      </c>
      <c r="AB50" s="16">
        <f t="shared" si="8"/>
        <v>3086</v>
      </c>
      <c r="AC50" s="16">
        <f>SUM(AC41:AC49)</f>
        <v>1858</v>
      </c>
      <c r="AD50" s="122">
        <f>SUM(AD41:AD49)</f>
        <v>12</v>
      </c>
      <c r="AE50" s="39"/>
      <c r="AF50" s="36"/>
    </row>
    <row r="51" spans="1:32" ht="24" customHeight="1" x14ac:dyDescent="0.25">
      <c r="A51" s="5"/>
      <c r="B51" s="143" t="s">
        <v>162</v>
      </c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</row>
    <row r="52" spans="1:32" ht="34.5" customHeight="1" x14ac:dyDescent="0.25">
      <c r="A52" s="5">
        <v>36</v>
      </c>
      <c r="B52" s="31" t="s">
        <v>34</v>
      </c>
      <c r="C52" s="12">
        <f>SUM(D52:AD52)</f>
        <v>4</v>
      </c>
      <c r="D52" s="12">
        <f>'Январь 19'!D52+'февраль 19'!D52+'Март 19'!D52+'Апрель 19'!D52+'Май 19'!D52+'Июнь 19'!D52+'Июль 19'!D52</f>
        <v>0</v>
      </c>
      <c r="E52" s="12">
        <f>'Январь 19'!E52+'февраль 19'!E52+'Март 19'!E52+'Апрель 19'!E52+'Май 19'!E52+'Июнь 19'!E52+'Июль 19'!E52</f>
        <v>0</v>
      </c>
      <c r="F52" s="12">
        <f>'Январь 19'!F52+'февраль 19'!F52+'Март 19'!F52+'Апрель 19'!F52+'Май 19'!F52+'Июнь 19'!F52+'Июль 19'!F52</f>
        <v>0</v>
      </c>
      <c r="G52" s="12">
        <f>'Январь 19'!G52+'февраль 19'!G52+'Март 19'!G52+'Апрель 19'!G52+'Май 19'!G52+'Июнь 19'!G52+'Июль 19'!G52</f>
        <v>0</v>
      </c>
      <c r="H52" s="12">
        <f>'Январь 19'!H52+'февраль 19'!H52+'Март 19'!H52+'Апрель 19'!H52+'Май 19'!H52+'Июнь 19'!H52+'Июль 19'!H52</f>
        <v>0</v>
      </c>
      <c r="I52" s="12">
        <f>'Январь 19'!I52+'февраль 19'!I52+'Март 19'!I52+'Апрель 19'!I52+'Май 19'!I52+'Июнь 19'!I52+'Июль 19'!I52</f>
        <v>2</v>
      </c>
      <c r="J52" s="12">
        <f>'Январь 19'!J52+'февраль 19'!J52+'Март 19'!J52+'Апрель 19'!J52+'Май 19'!J52+'Июнь 19'!J52+'Июль 19'!J52</f>
        <v>1</v>
      </c>
      <c r="K52" s="12">
        <f>'Январь 19'!K52+'февраль 19'!K52+'Март 19'!K52+'Апрель 19'!K52+'Май 19'!K52+'Июнь 19'!K52+'Июль 19'!K52</f>
        <v>0</v>
      </c>
      <c r="L52" s="12">
        <f>'Январь 19'!L52+'февраль 19'!L52+'Март 19'!L52+'Апрель 19'!L52+'Май 19'!L52+'Июнь 19'!L52+'Июль 19'!L52</f>
        <v>0</v>
      </c>
      <c r="M52" s="12">
        <f>'Январь 19'!M52+'февраль 19'!M52+'Март 19'!M52+'Апрель 19'!M52+'Май 19'!M52+'Июнь 19'!M52+'Июль 19'!M52</f>
        <v>0</v>
      </c>
      <c r="N52" s="12">
        <f>'Январь 19'!N52+'февраль 19'!N52+'Март 19'!N52+'Апрель 19'!N52+'Май 19'!N52+'Июнь 19'!N52+'Июль 19'!N52</f>
        <v>1</v>
      </c>
      <c r="O52" s="12">
        <f>'Январь 19'!O52+'февраль 19'!O52+'Март 19'!O52+'Апрель 19'!O52+'Май 19'!O52+'Июнь 19'!O52+'Июль 19'!O52</f>
        <v>0</v>
      </c>
      <c r="P52" s="12">
        <f>'Январь 19'!P52+'февраль 19'!P52+'Март 19'!P52+'Апрель 19'!P52+'Май 19'!P52+'Июнь 19'!P52+'Июль 19'!P52</f>
        <v>0</v>
      </c>
      <c r="Q52" s="12">
        <f>'Январь 19'!Q52+'февраль 19'!Q52+'Март 19'!Q52+'Апрель 19'!Q52+'Май 19'!Q52+'Июнь 19'!Q52+'Июль 19'!Q52</f>
        <v>0</v>
      </c>
      <c r="R52" s="12">
        <f>'Январь 19'!R52+'февраль 19'!R52+'Март 19'!R52+'Апрель 19'!R52+'Май 19'!R52+'Июнь 19'!R52+'Июль 19'!R52</f>
        <v>0</v>
      </c>
      <c r="S52" s="12">
        <f>'Январь 19'!S52+'февраль 19'!S52+'Март 19'!S52+'Апрель 19'!S52+'Май 19'!S52+'Июнь 19'!S52+'Июль 19'!S52</f>
        <v>0</v>
      </c>
      <c r="T52" s="12">
        <f>'Январь 19'!T52+'февраль 19'!T52+'Март 19'!T52+'Апрель 19'!T52+'Май 19'!T52+'Июнь 19'!T52+'Июль 19'!T52</f>
        <v>0</v>
      </c>
      <c r="U52" s="12">
        <f>'Январь 19'!U52+'февраль 19'!U52+'Март 19'!U52+'Апрель 19'!U52+'Май 19'!U52+'Июнь 19'!U52+'Июль 19'!U52</f>
        <v>0</v>
      </c>
      <c r="V52" s="12">
        <f>'Январь 19'!V52+'февраль 19'!V52+'Март 19'!V52+'Апрель 19'!V52+'Май 19'!V52+'Июнь 19'!V52+'Июль 19'!V52</f>
        <v>0</v>
      </c>
      <c r="W52" s="12">
        <f>'Январь 19'!W52+'февраль 19'!W52+'Март 19'!W52+'Апрель 19'!W52+'Май 19'!W52+'Июнь 19'!W52+'Июль 19'!W52</f>
        <v>0</v>
      </c>
      <c r="X52" s="12">
        <f>'Январь 19'!X52+'февраль 19'!X52+'Март 19'!X52+'Апрель 19'!X52+'Май 19'!X52+'Июнь 19'!X52+'Июль 19'!X52</f>
        <v>0</v>
      </c>
      <c r="Y52" s="12">
        <f>'Январь 19'!Y52+'февраль 19'!Y52+'Март 19'!Y52+'Апрель 19'!Y52+'Май 19'!Y52+'Июнь 19'!Y52+'Июль 19'!Y52</f>
        <v>0</v>
      </c>
      <c r="Z52" s="12">
        <f>'Январь 19'!Z52+'февраль 19'!Z52+'Март 19'!Z52+'Апрель 19'!Z52+'Май 19'!Z52+'Июнь 19'!Z52+'Июль 19'!Z52</f>
        <v>0</v>
      </c>
      <c r="AA52" s="12">
        <f>'Январь 19'!AA52+'февраль 19'!AA52+'Март 19'!AA52+'Апрель 19'!AA52+'Май 19'!AA52+'Июнь 19'!AA52+'Июль 19'!AA52</f>
        <v>0</v>
      </c>
      <c r="AB52" s="12">
        <f>'Январь 19'!AB52+'февраль 19'!AB52+'Март 19'!AB52+'Апрель 19'!AB52+'Май 19'!AB52+'Июнь 19'!AB52+'Июль 19'!AB52</f>
        <v>0</v>
      </c>
      <c r="AC52" s="12">
        <f>'Январь 19'!AC52+'февраль 19'!AC52+'Март 19'!AC52+'Апрель 19'!AC52+'Май 19'!AC52+'Июнь 19'!AC52+'Июль 19'!AC52</f>
        <v>0</v>
      </c>
      <c r="AD52" s="12">
        <f>'Январь 19'!AD52+'февраль 19'!AD52+'Март 19'!AD52+'Апрель 19'!AD52+'Май 19'!AD52+'Июнь 19'!AD52+'Июль 19'!AD52</f>
        <v>0</v>
      </c>
    </row>
    <row r="53" spans="1:32" ht="46.5" customHeight="1" x14ac:dyDescent="0.25">
      <c r="A53" s="5">
        <v>37</v>
      </c>
      <c r="B53" s="22" t="s">
        <v>64</v>
      </c>
      <c r="C53" s="12">
        <f>SUM(D53:AD53)</f>
        <v>3</v>
      </c>
      <c r="D53" s="12">
        <f>'Январь 19'!D53+'февраль 19'!D53+'Март 19'!D53+'Апрель 19'!D53+'Май 19'!D53+'Июнь 19'!D53+'Июль 19'!D53</f>
        <v>0</v>
      </c>
      <c r="E53" s="12">
        <f>'Январь 19'!E53+'февраль 19'!E53+'Март 19'!E53+'Апрель 19'!E53+'Май 19'!E53+'Июнь 19'!E53+'Июль 19'!E53</f>
        <v>0</v>
      </c>
      <c r="F53" s="12">
        <f>'Январь 19'!F53+'февраль 19'!F53+'Март 19'!F53+'Апрель 19'!F53+'Май 19'!F53+'Июнь 19'!F53+'Июль 19'!F53</f>
        <v>1</v>
      </c>
      <c r="G53" s="12">
        <f>'Январь 19'!G53+'февраль 19'!G53+'Март 19'!G53+'Апрель 19'!G53+'Май 19'!G53+'Июнь 19'!G53+'Июль 19'!G53</f>
        <v>0</v>
      </c>
      <c r="H53" s="12">
        <f>'Январь 19'!H53+'февраль 19'!H53+'Март 19'!H53+'Апрель 19'!H53+'Май 19'!H53+'Июнь 19'!H53+'Июль 19'!H53</f>
        <v>0</v>
      </c>
      <c r="I53" s="12">
        <f>'Январь 19'!I53+'февраль 19'!I53+'Март 19'!I53+'Апрель 19'!I53+'Май 19'!I53+'Июнь 19'!I53+'Июль 19'!I53</f>
        <v>1</v>
      </c>
      <c r="J53" s="12">
        <f>'Январь 19'!J53+'февраль 19'!J53+'Март 19'!J53+'Апрель 19'!J53+'Май 19'!J53+'Июнь 19'!J53+'Июль 19'!J53</f>
        <v>0</v>
      </c>
      <c r="K53" s="12">
        <f>'Январь 19'!K53+'февраль 19'!K53+'Март 19'!K53+'Апрель 19'!K53+'Май 19'!K53+'Июнь 19'!K53+'Июль 19'!K53</f>
        <v>0</v>
      </c>
      <c r="L53" s="12">
        <f>'Январь 19'!L53+'февраль 19'!L53+'Март 19'!L53+'Апрель 19'!L53+'Май 19'!L53+'Июнь 19'!L53+'Июль 19'!L53</f>
        <v>0</v>
      </c>
      <c r="M53" s="12">
        <f>'Январь 19'!M53+'февраль 19'!M53+'Март 19'!M53+'Апрель 19'!M53+'Май 19'!M53+'Июнь 19'!M53+'Июль 19'!M53</f>
        <v>0</v>
      </c>
      <c r="N53" s="12">
        <f>'Январь 19'!N53+'февраль 19'!N53+'Март 19'!N53+'Апрель 19'!N53+'Май 19'!N53+'Июнь 19'!N53+'Июль 19'!N53</f>
        <v>0</v>
      </c>
      <c r="O53" s="12">
        <f>'Январь 19'!O53+'февраль 19'!O53+'Март 19'!O53+'Апрель 19'!O53+'Май 19'!O53+'Июнь 19'!O53+'Июль 19'!O53</f>
        <v>0</v>
      </c>
      <c r="P53" s="12">
        <f>'Январь 19'!P53+'февраль 19'!P53+'Март 19'!P53+'Апрель 19'!P53+'Май 19'!P53+'Июнь 19'!P53+'Июль 19'!P53</f>
        <v>0</v>
      </c>
      <c r="Q53" s="12">
        <f>'Январь 19'!Q53+'февраль 19'!Q53+'Март 19'!Q53+'Апрель 19'!Q53+'Май 19'!Q53+'Июнь 19'!Q53+'Июль 19'!Q53</f>
        <v>0</v>
      </c>
      <c r="R53" s="12">
        <f>'Январь 19'!R53+'февраль 19'!R53+'Март 19'!R53+'Апрель 19'!R53+'Май 19'!R53+'Июнь 19'!R53+'Июль 19'!R53</f>
        <v>0</v>
      </c>
      <c r="S53" s="12">
        <f>'Январь 19'!S53+'февраль 19'!S53+'Март 19'!S53+'Апрель 19'!S53+'Май 19'!S53+'Июнь 19'!S53+'Июль 19'!S53</f>
        <v>0</v>
      </c>
      <c r="T53" s="12">
        <f>'Январь 19'!T53+'февраль 19'!T53+'Март 19'!T53+'Апрель 19'!T53+'Май 19'!T53+'Июнь 19'!T53+'Июль 19'!T53</f>
        <v>0</v>
      </c>
      <c r="U53" s="12">
        <f>'Январь 19'!U53+'февраль 19'!U53+'Март 19'!U53+'Апрель 19'!U53+'Май 19'!U53+'Июнь 19'!U53+'Июль 19'!U53</f>
        <v>0</v>
      </c>
      <c r="V53" s="12">
        <f>'Январь 19'!V53+'февраль 19'!V53+'Март 19'!V53+'Апрель 19'!V53+'Май 19'!V53+'Июнь 19'!V53+'Июль 19'!V53</f>
        <v>1</v>
      </c>
      <c r="W53" s="12">
        <f>'Январь 19'!W53+'февраль 19'!W53+'Март 19'!W53+'Апрель 19'!W53+'Май 19'!W53+'Июнь 19'!W53+'Июль 19'!W53</f>
        <v>0</v>
      </c>
      <c r="X53" s="12">
        <f>'Январь 19'!X53+'февраль 19'!X53+'Март 19'!X53+'Апрель 19'!X53+'Май 19'!X53+'Июнь 19'!X53+'Июль 19'!X53</f>
        <v>0</v>
      </c>
      <c r="Y53" s="12">
        <f>'Январь 19'!Y53+'февраль 19'!Y53+'Март 19'!Y53+'Апрель 19'!Y53+'Май 19'!Y53+'Июнь 19'!Y53+'Июль 19'!Y53</f>
        <v>0</v>
      </c>
      <c r="Z53" s="12">
        <f>'Январь 19'!Z53+'февраль 19'!Z53+'Март 19'!Z53+'Апрель 19'!Z53+'Май 19'!Z53+'Июнь 19'!Z53+'Июль 19'!Z53</f>
        <v>0</v>
      </c>
      <c r="AA53" s="12">
        <f>'Январь 19'!AA53+'февраль 19'!AA53+'Март 19'!AA53+'Апрель 19'!AA53+'Май 19'!AA53+'Июнь 19'!AA53+'Июль 19'!AA53</f>
        <v>0</v>
      </c>
      <c r="AB53" s="12">
        <f>'Январь 19'!AB53+'февраль 19'!AB53+'Март 19'!AB53+'Апрель 19'!AB53+'Май 19'!AB53+'Июнь 19'!AB53+'Июль 19'!AB53</f>
        <v>0</v>
      </c>
      <c r="AC53" s="12">
        <f>'Январь 19'!AC53+'февраль 19'!AC53+'Март 19'!AC53+'Апрель 19'!AC53+'Май 19'!AC53+'Июнь 19'!AC53+'Июль 19'!AC53</f>
        <v>0</v>
      </c>
      <c r="AD53" s="12">
        <f>'Январь 19'!AD53+'февраль 19'!AD53+'Март 19'!AD53+'Апрель 19'!AD53+'Май 19'!AD53+'Июнь 19'!AD53+'Июль 19'!AD53</f>
        <v>0</v>
      </c>
    </row>
    <row r="54" spans="1:32" s="11" customFormat="1" x14ac:dyDescent="0.25">
      <c r="A54" s="56">
        <v>2</v>
      </c>
      <c r="B54" s="7" t="s">
        <v>25</v>
      </c>
      <c r="C54" s="15">
        <f>SUM(C52:C53)</f>
        <v>7</v>
      </c>
      <c r="D54" s="15">
        <f t="shared" ref="D54:AB54" si="10">SUM(D52:D53)</f>
        <v>0</v>
      </c>
      <c r="E54" s="15">
        <f t="shared" si="10"/>
        <v>0</v>
      </c>
      <c r="F54" s="15">
        <f t="shared" si="10"/>
        <v>1</v>
      </c>
      <c r="G54" s="15">
        <f t="shared" si="10"/>
        <v>0</v>
      </c>
      <c r="H54" s="15">
        <f t="shared" si="10"/>
        <v>0</v>
      </c>
      <c r="I54" s="15">
        <f t="shared" si="10"/>
        <v>3</v>
      </c>
      <c r="J54" s="15">
        <f t="shared" si="10"/>
        <v>1</v>
      </c>
      <c r="K54" s="15">
        <f t="shared" si="10"/>
        <v>0</v>
      </c>
      <c r="L54" s="120">
        <f>SUM(L52:L53)</f>
        <v>0</v>
      </c>
      <c r="M54" s="120">
        <f t="shared" ref="M54" si="11">SUM(M52:M53)</f>
        <v>0</v>
      </c>
      <c r="N54" s="15">
        <f t="shared" si="10"/>
        <v>1</v>
      </c>
      <c r="O54" s="15">
        <f t="shared" si="10"/>
        <v>0</v>
      </c>
      <c r="P54" s="120">
        <f t="shared" si="10"/>
        <v>0</v>
      </c>
      <c r="Q54" s="120">
        <f>SUM(Q52:Q53)</f>
        <v>0</v>
      </c>
      <c r="R54" s="15">
        <f t="shared" si="10"/>
        <v>0</v>
      </c>
      <c r="S54" s="15">
        <f t="shared" si="10"/>
        <v>0</v>
      </c>
      <c r="T54" s="15">
        <f t="shared" si="10"/>
        <v>0</v>
      </c>
      <c r="U54" s="120">
        <f t="shared" si="10"/>
        <v>0</v>
      </c>
      <c r="V54" s="15">
        <f t="shared" si="10"/>
        <v>1</v>
      </c>
      <c r="W54" s="120">
        <f t="shared" si="10"/>
        <v>0</v>
      </c>
      <c r="X54" s="120">
        <f>SUM(X52:X53)</f>
        <v>0</v>
      </c>
      <c r="Y54" s="15">
        <f t="shared" si="10"/>
        <v>0</v>
      </c>
      <c r="Z54" s="15">
        <f t="shared" si="10"/>
        <v>0</v>
      </c>
      <c r="AA54" s="15">
        <f t="shared" si="10"/>
        <v>0</v>
      </c>
      <c r="AB54" s="15">
        <f t="shared" si="10"/>
        <v>0</v>
      </c>
      <c r="AC54" s="15">
        <f>SUM(AC52:AC53)</f>
        <v>0</v>
      </c>
      <c r="AD54" s="120">
        <f>SUM(AD52:AD53)</f>
        <v>0</v>
      </c>
      <c r="AE54" s="39"/>
      <c r="AF54" s="36"/>
    </row>
    <row r="55" spans="1:32" ht="34.5" customHeight="1" x14ac:dyDescent="0.25">
      <c r="A55" s="5"/>
      <c r="B55" s="143" t="s">
        <v>44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44"/>
      <c r="Z55" s="144"/>
      <c r="AA55" s="144"/>
      <c r="AB55" s="144"/>
      <c r="AC55" s="144"/>
      <c r="AD55" s="144"/>
    </row>
    <row r="56" spans="1:32" ht="40.5" customHeight="1" x14ac:dyDescent="0.25">
      <c r="A56" s="5">
        <v>38</v>
      </c>
      <c r="B56" s="8" t="s">
        <v>138</v>
      </c>
      <c r="C56" s="12">
        <f>SUM(D56:AD56)</f>
        <v>80205</v>
      </c>
      <c r="D56" s="12">
        <f>'Январь 19'!D56+'февраль 19'!D56+'Март 19'!D56+'Апрель 19'!D56+'Май 19'!D56+'Июнь 19'!D56+'Июль 19'!D56</f>
        <v>12032</v>
      </c>
      <c r="E56" s="12">
        <f>'Январь 19'!E56+'февраль 19'!E56+'Март 19'!E56+'Апрель 19'!E56+'Май 19'!E56+'Июнь 19'!E56+'Июль 19'!E56</f>
        <v>4276</v>
      </c>
      <c r="F56" s="12">
        <f>'Январь 19'!F56+'февраль 19'!F56+'Март 19'!F56+'Апрель 19'!F56+'Май 19'!F56+'Июнь 19'!F56+'Июль 19'!F56</f>
        <v>5783</v>
      </c>
      <c r="G56" s="12">
        <f>'Январь 19'!G56+'февраль 19'!G56+'Март 19'!G56+'Апрель 19'!G56+'Май 19'!G56+'Июнь 19'!G56+'Июль 19'!G56</f>
        <v>9670</v>
      </c>
      <c r="H56" s="12">
        <f>'Январь 19'!H56+'февраль 19'!H56+'Март 19'!H56+'Апрель 19'!H56+'Май 19'!H56+'Июнь 19'!H56+'Июль 19'!H56</f>
        <v>15035</v>
      </c>
      <c r="I56" s="12">
        <f>'Январь 19'!I56+'февраль 19'!I56+'Март 19'!I56+'Апрель 19'!I56+'Май 19'!I56+'Июнь 19'!I56+'Июль 19'!I56</f>
        <v>4747</v>
      </c>
      <c r="J56" s="12">
        <f>'Январь 19'!J56+'февраль 19'!J56+'Март 19'!J56+'Апрель 19'!J56+'Май 19'!J56+'Июнь 19'!J56+'Июль 19'!J56</f>
        <v>4952</v>
      </c>
      <c r="K56" s="12">
        <f>'Январь 19'!K56+'февраль 19'!K56+'Март 19'!K56+'Апрель 19'!K56+'Май 19'!K56+'Июнь 19'!K56+'Июль 19'!K56</f>
        <v>7822</v>
      </c>
      <c r="L56" s="12">
        <f>'Январь 19'!L56+'февраль 19'!L56+'Март 19'!L56+'Апрель 19'!L56+'Май 19'!L56+'Июнь 19'!L56+'Июль 19'!L56</f>
        <v>0</v>
      </c>
      <c r="M56" s="12">
        <f>'Январь 19'!M56+'февраль 19'!M56+'Март 19'!M56+'Апрель 19'!M56+'Май 19'!M56+'Июнь 19'!M56+'Июль 19'!M56</f>
        <v>0</v>
      </c>
      <c r="N56" s="12">
        <f>'Январь 19'!N56+'февраль 19'!N56+'Март 19'!N56+'Апрель 19'!N56+'Май 19'!N56+'Июнь 19'!N56+'Июль 19'!N56</f>
        <v>1065</v>
      </c>
      <c r="O56" s="12">
        <f>'Январь 19'!O56+'февраль 19'!O56+'Март 19'!O56+'Апрель 19'!O56+'Май 19'!O56+'Июнь 19'!O56+'Июль 19'!O56</f>
        <v>1334</v>
      </c>
      <c r="P56" s="12">
        <f>'Январь 19'!P56+'февраль 19'!P56+'Март 19'!P56+'Апрель 19'!P56+'Май 19'!P56+'Июнь 19'!P56+'Июль 19'!P56</f>
        <v>24</v>
      </c>
      <c r="Q56" s="12">
        <f>'Январь 19'!Q56+'февраль 19'!Q56+'Март 19'!Q56+'Апрель 19'!Q56+'Май 19'!Q56+'Июнь 19'!Q56+'Июль 19'!Q56</f>
        <v>2</v>
      </c>
      <c r="R56" s="12">
        <f>'Январь 19'!R56+'февраль 19'!R56+'Март 19'!R56+'Апрель 19'!R56+'Май 19'!R56+'Июнь 19'!R56+'Июль 19'!R56</f>
        <v>1406</v>
      </c>
      <c r="S56" s="12">
        <f>'Январь 19'!S56+'февраль 19'!S56+'Март 19'!S56+'Апрель 19'!S56+'Май 19'!S56+'Июнь 19'!S56+'Июль 19'!S56</f>
        <v>441</v>
      </c>
      <c r="T56" s="12">
        <f>'Январь 19'!T56+'февраль 19'!T56+'Март 19'!T56+'Апрель 19'!T56+'Май 19'!T56+'Июнь 19'!T56+'Июль 19'!T56</f>
        <v>990</v>
      </c>
      <c r="U56" s="12">
        <f>'Январь 19'!U56+'февраль 19'!U56+'Март 19'!U56+'Апрель 19'!U56+'Май 19'!U56+'Июнь 19'!U56+'Июль 19'!U56</f>
        <v>0</v>
      </c>
      <c r="V56" s="12">
        <f>'Январь 19'!V56+'февраль 19'!V56+'Март 19'!V56+'Апрель 19'!V56+'Май 19'!V56+'Июнь 19'!V56+'Июль 19'!V56</f>
        <v>1907</v>
      </c>
      <c r="W56" s="12">
        <f>'Январь 19'!W56+'февраль 19'!W56+'Март 19'!W56+'Апрель 19'!W56+'Май 19'!W56+'Июнь 19'!W56+'Июль 19'!W56</f>
        <v>0</v>
      </c>
      <c r="X56" s="12">
        <f>'Январь 19'!X56+'февраль 19'!X56+'Март 19'!X56+'Апрель 19'!X56+'Май 19'!X56+'Июнь 19'!X56+'Июль 19'!X56</f>
        <v>0</v>
      </c>
      <c r="Y56" s="12">
        <f>'Январь 19'!Y56+'февраль 19'!Y56+'Март 19'!Y56+'Апрель 19'!Y56+'Май 19'!Y56+'Июнь 19'!Y56+'Июль 19'!Y56</f>
        <v>5687</v>
      </c>
      <c r="Z56" s="12">
        <f>'Январь 19'!Z56+'февраль 19'!Z56+'Март 19'!Z56+'Апрель 19'!Z56+'Май 19'!Z56+'Июнь 19'!Z56+'Июль 19'!Z56</f>
        <v>229</v>
      </c>
      <c r="AA56" s="12">
        <f>'Январь 19'!AA56+'февраль 19'!AA56+'Март 19'!AA56+'Апрель 19'!AA56+'Май 19'!AA56+'Июнь 19'!AA56+'Июль 19'!AA56</f>
        <v>1289</v>
      </c>
      <c r="AB56" s="12">
        <f>'Январь 19'!AB56+'февраль 19'!AB56+'Март 19'!AB56+'Апрель 19'!AB56+'Май 19'!AB56+'Июнь 19'!AB56+'Июль 19'!AB56</f>
        <v>678</v>
      </c>
      <c r="AC56" s="12">
        <f>'Январь 19'!AC56+'февраль 19'!AC56+'Март 19'!AC56+'Апрель 19'!AC56+'Май 19'!AC56+'Июнь 19'!AC56+'Июль 19'!AC56</f>
        <v>826</v>
      </c>
      <c r="AD56" s="12">
        <f>'Январь 19'!AD56+'февраль 19'!AD56+'Март 19'!AD56+'Апрель 19'!AD56+'Май 19'!AD56+'Июнь 19'!AD56+'Июль 19'!AD56</f>
        <v>10</v>
      </c>
    </row>
    <row r="57" spans="1:32" ht="30" x14ac:dyDescent="0.25">
      <c r="A57" s="5">
        <v>39</v>
      </c>
      <c r="B57" s="8" t="s">
        <v>139</v>
      </c>
      <c r="C57" s="12">
        <f>SUM(D57:AD57)</f>
        <v>31596</v>
      </c>
      <c r="D57" s="12">
        <f>'Январь 19'!D57+'февраль 19'!D57+'Март 19'!D57+'Апрель 19'!D57+'Май 19'!D57+'Июнь 19'!D57+'Июль 19'!D57</f>
        <v>3559</v>
      </c>
      <c r="E57" s="12">
        <f>'Январь 19'!E57+'февраль 19'!E57+'Март 19'!E57+'Апрель 19'!E57+'Май 19'!E57+'Июнь 19'!E57+'Июль 19'!E57</f>
        <v>1334</v>
      </c>
      <c r="F57" s="12">
        <f>'Январь 19'!F57+'февраль 19'!F57+'Март 19'!F57+'Апрель 19'!F57+'Май 19'!F57+'Июнь 19'!F57+'Июль 19'!F57</f>
        <v>4172</v>
      </c>
      <c r="G57" s="12">
        <f>'Январь 19'!G57+'февраль 19'!G57+'Март 19'!G57+'Апрель 19'!G57+'Май 19'!G57+'Июнь 19'!G57+'Июль 19'!G57</f>
        <v>6490</v>
      </c>
      <c r="H57" s="12">
        <f>'Январь 19'!H57+'февраль 19'!H57+'Март 19'!H57+'Апрель 19'!H57+'Май 19'!H57+'Июнь 19'!H57+'Июль 19'!H57</f>
        <v>5469</v>
      </c>
      <c r="I57" s="12">
        <f>'Январь 19'!I57+'февраль 19'!I57+'Март 19'!I57+'Апрель 19'!I57+'Май 19'!I57+'Июнь 19'!I57+'Июль 19'!I57</f>
        <v>1460</v>
      </c>
      <c r="J57" s="12">
        <f>'Январь 19'!J57+'февраль 19'!J57+'Март 19'!J57+'Апрель 19'!J57+'Май 19'!J57+'Июнь 19'!J57+'Июль 19'!J57</f>
        <v>2896</v>
      </c>
      <c r="K57" s="12">
        <f>'Январь 19'!K57+'февраль 19'!K57+'Март 19'!K57+'Апрель 19'!K57+'Май 19'!K57+'Июнь 19'!K57+'Июль 19'!K57</f>
        <v>2669</v>
      </c>
      <c r="L57" s="12">
        <f>'Январь 19'!L57+'февраль 19'!L57+'Март 19'!L57+'Апрель 19'!L57+'Май 19'!L57+'Июнь 19'!L57+'Июль 19'!L57</f>
        <v>0</v>
      </c>
      <c r="M57" s="12">
        <f>'Январь 19'!M57+'февраль 19'!M57+'Март 19'!M57+'Апрель 19'!M57+'Май 19'!M57+'Июнь 19'!M57+'Июль 19'!M57</f>
        <v>0</v>
      </c>
      <c r="N57" s="12">
        <f>'Январь 19'!N57+'февраль 19'!N57+'Март 19'!N57+'Апрель 19'!N57+'Май 19'!N57+'Июнь 19'!N57+'Июль 19'!N57</f>
        <v>507</v>
      </c>
      <c r="O57" s="12">
        <f>'Январь 19'!O57+'февраль 19'!O57+'Март 19'!O57+'Апрель 19'!O57+'Май 19'!O57+'Июнь 19'!O57+'Июль 19'!O57</f>
        <v>65</v>
      </c>
      <c r="P57" s="12">
        <f>'Январь 19'!P57+'февраль 19'!P57+'Март 19'!P57+'Апрель 19'!P57+'Май 19'!P57+'Июнь 19'!P57+'Июль 19'!P57</f>
        <v>2</v>
      </c>
      <c r="Q57" s="12">
        <f>'Январь 19'!Q57+'февраль 19'!Q57+'Март 19'!Q57+'Апрель 19'!Q57+'Май 19'!Q57+'Июнь 19'!Q57+'Июль 19'!Q57</f>
        <v>0</v>
      </c>
      <c r="R57" s="12">
        <f>'Январь 19'!R57+'февраль 19'!R57+'Март 19'!R57+'Апрель 19'!R57+'Май 19'!R57+'Июнь 19'!R57+'Июль 19'!R57</f>
        <v>173</v>
      </c>
      <c r="S57" s="12">
        <f>'Январь 19'!S57+'февраль 19'!S57+'Март 19'!S57+'Апрель 19'!S57+'Май 19'!S57+'Июнь 19'!S57+'Июль 19'!S57</f>
        <v>202</v>
      </c>
      <c r="T57" s="12">
        <f>'Январь 19'!T57+'февраль 19'!T57+'Март 19'!T57+'Апрель 19'!T57+'Май 19'!T57+'Июнь 19'!T57+'Июль 19'!T57</f>
        <v>154</v>
      </c>
      <c r="U57" s="12">
        <f>'Январь 19'!U57+'февраль 19'!U57+'Март 19'!U57+'Апрель 19'!U57+'Май 19'!U57+'Июнь 19'!U57+'Июль 19'!U57</f>
        <v>0</v>
      </c>
      <c r="V57" s="12">
        <f>'Январь 19'!V57+'февраль 19'!V57+'Март 19'!V57+'Апрель 19'!V57+'Май 19'!V57+'Июнь 19'!V57+'Июль 19'!V57</f>
        <v>202</v>
      </c>
      <c r="W57" s="12">
        <f>'Январь 19'!W57+'февраль 19'!W57+'Март 19'!W57+'Апрель 19'!W57+'Май 19'!W57+'Июнь 19'!W57+'Июль 19'!W57</f>
        <v>0</v>
      </c>
      <c r="X57" s="12">
        <f>'Январь 19'!X57+'февраль 19'!X57+'Март 19'!X57+'Апрель 19'!X57+'Май 19'!X57+'Июнь 19'!X57+'Июль 19'!X57</f>
        <v>0</v>
      </c>
      <c r="Y57" s="12">
        <f>'Январь 19'!Y57+'февраль 19'!Y57+'Март 19'!Y57+'Апрель 19'!Y57+'Май 19'!Y57+'Июнь 19'!Y57+'Июль 19'!Y57</f>
        <v>1437</v>
      </c>
      <c r="Z57" s="12">
        <f>'Январь 19'!Z57+'февраль 19'!Z57+'Март 19'!Z57+'Апрель 19'!Z57+'Май 19'!Z57+'Июнь 19'!Z57+'Июль 19'!Z57</f>
        <v>43</v>
      </c>
      <c r="AA57" s="12">
        <f>'Январь 19'!AA57+'февраль 19'!AA57+'Март 19'!AA57+'Апрель 19'!AA57+'Май 19'!AA57+'Июнь 19'!AA57+'Июль 19'!AA57</f>
        <v>351</v>
      </c>
      <c r="AB57" s="12">
        <f>'Январь 19'!AB57+'февраль 19'!AB57+'Март 19'!AB57+'Апрель 19'!AB57+'Май 19'!AB57+'Июнь 19'!AB57+'Июль 19'!AB57</f>
        <v>316</v>
      </c>
      <c r="AC57" s="12">
        <f>'Январь 19'!AC57+'февраль 19'!AC57+'Март 19'!AC57+'Апрель 19'!AC57+'Май 19'!AC57+'Июнь 19'!AC57+'Июль 19'!AC57</f>
        <v>94</v>
      </c>
      <c r="AD57" s="12">
        <f>'Январь 19'!AD57+'февраль 19'!AD57+'Март 19'!AD57+'Апрель 19'!AD57+'Май 19'!AD57+'Июнь 19'!AD57+'Июль 19'!AD57</f>
        <v>1</v>
      </c>
    </row>
    <row r="58" spans="1:32" s="11" customFormat="1" x14ac:dyDescent="0.25">
      <c r="A58" s="26">
        <v>2</v>
      </c>
      <c r="B58" s="7" t="s">
        <v>25</v>
      </c>
      <c r="C58" s="15">
        <f>SUM(C56:C57)</f>
        <v>111801</v>
      </c>
      <c r="D58" s="15">
        <f t="shared" ref="D58:AB58" si="12">SUM(D56:D57)</f>
        <v>15591</v>
      </c>
      <c r="E58" s="15">
        <f t="shared" si="12"/>
        <v>5610</v>
      </c>
      <c r="F58" s="15">
        <f t="shared" si="12"/>
        <v>9955</v>
      </c>
      <c r="G58" s="15">
        <f t="shared" si="12"/>
        <v>16160</v>
      </c>
      <c r="H58" s="15">
        <f t="shared" si="12"/>
        <v>20504</v>
      </c>
      <c r="I58" s="15">
        <f t="shared" si="12"/>
        <v>6207</v>
      </c>
      <c r="J58" s="15">
        <f t="shared" si="12"/>
        <v>7848</v>
      </c>
      <c r="K58" s="15">
        <f t="shared" si="12"/>
        <v>10491</v>
      </c>
      <c r="L58" s="120">
        <f>SUM(L56:L57)</f>
        <v>0</v>
      </c>
      <c r="M58" s="120">
        <f t="shared" ref="M58" si="13">SUM(M56:M57)</f>
        <v>0</v>
      </c>
      <c r="N58" s="15">
        <f t="shared" si="12"/>
        <v>1572</v>
      </c>
      <c r="O58" s="15">
        <f t="shared" si="12"/>
        <v>1399</v>
      </c>
      <c r="P58" s="120">
        <f t="shared" si="12"/>
        <v>26</v>
      </c>
      <c r="Q58" s="120">
        <f>SUM(Q56:Q57)</f>
        <v>2</v>
      </c>
      <c r="R58" s="15">
        <f t="shared" si="12"/>
        <v>1579</v>
      </c>
      <c r="S58" s="15">
        <f t="shared" si="12"/>
        <v>643</v>
      </c>
      <c r="T58" s="15">
        <f t="shared" si="12"/>
        <v>1144</v>
      </c>
      <c r="U58" s="120">
        <f t="shared" si="12"/>
        <v>0</v>
      </c>
      <c r="V58" s="15">
        <f t="shared" si="12"/>
        <v>2109</v>
      </c>
      <c r="W58" s="120">
        <f t="shared" si="12"/>
        <v>0</v>
      </c>
      <c r="X58" s="120">
        <f>SUM(X56:X57)</f>
        <v>0</v>
      </c>
      <c r="Y58" s="15">
        <f t="shared" si="12"/>
        <v>7124</v>
      </c>
      <c r="Z58" s="15">
        <f t="shared" si="12"/>
        <v>272</v>
      </c>
      <c r="AA58" s="15">
        <f t="shared" si="12"/>
        <v>1640</v>
      </c>
      <c r="AB58" s="15">
        <f t="shared" si="12"/>
        <v>994</v>
      </c>
      <c r="AC58" s="15">
        <f>SUM(AC56:AC57)</f>
        <v>920</v>
      </c>
      <c r="AD58" s="120">
        <f>SUM(AD56:AD57)</f>
        <v>11</v>
      </c>
      <c r="AE58" s="39"/>
      <c r="AF58" s="36"/>
    </row>
    <row r="59" spans="1:32" ht="15" customHeight="1" x14ac:dyDescent="0.25">
      <c r="A59" s="5"/>
      <c r="B59" s="143" t="s">
        <v>36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</row>
    <row r="60" spans="1:32" ht="45" x14ac:dyDescent="0.25">
      <c r="A60" s="5">
        <v>40</v>
      </c>
      <c r="B60" s="8" t="s">
        <v>140</v>
      </c>
      <c r="C60" s="12">
        <f>SUM(D60:AD60)</f>
        <v>72</v>
      </c>
      <c r="D60" s="12">
        <f>'Январь 19'!D60+'февраль 19'!D60+'Март 19'!D60+'Апрель 19'!D60+'Май 19'!D60+'Июнь 19'!D60+'Июль 19'!D60</f>
        <v>41</v>
      </c>
      <c r="E60" s="12">
        <f>'Январь 19'!E60+'февраль 19'!E60+'Март 19'!E60+'Апрель 19'!E60+'Май 19'!E60+'Июнь 19'!E60+'Июль 19'!E60</f>
        <v>3</v>
      </c>
      <c r="F60" s="12">
        <f>'Январь 19'!F60+'февраль 19'!F60+'Март 19'!F60+'Апрель 19'!F60+'Май 19'!F60+'Июнь 19'!F60+'Июль 19'!F60</f>
        <v>0</v>
      </c>
      <c r="G60" s="12">
        <f>'Январь 19'!G60+'февраль 19'!G60+'Март 19'!G60+'Апрель 19'!G60+'Май 19'!G60+'Июнь 19'!G60+'Июль 19'!G60</f>
        <v>0</v>
      </c>
      <c r="H60" s="12">
        <f>'Январь 19'!H60+'февраль 19'!H60+'Март 19'!H60+'Апрель 19'!H60+'Май 19'!H60+'Июнь 19'!H60+'Июль 19'!H60</f>
        <v>10</v>
      </c>
      <c r="I60" s="12">
        <f>'Январь 19'!I60+'февраль 19'!I60+'Март 19'!I60+'Апрель 19'!I60+'Май 19'!I60+'Июнь 19'!I60+'Июль 19'!I60</f>
        <v>1</v>
      </c>
      <c r="J60" s="12">
        <f>'Январь 19'!J60+'февраль 19'!J60+'Март 19'!J60+'Апрель 19'!J60+'Май 19'!J60+'Июнь 19'!J60+'Июль 19'!J60</f>
        <v>1</v>
      </c>
      <c r="K60" s="12">
        <f>'Январь 19'!K60+'февраль 19'!K60+'Март 19'!K60+'Апрель 19'!K60+'Май 19'!K60+'Июнь 19'!K60+'Июль 19'!K60</f>
        <v>3</v>
      </c>
      <c r="L60" s="12">
        <f>'Январь 19'!L60+'февраль 19'!L60+'Март 19'!L60+'Апрель 19'!L60+'Май 19'!L60+'Июнь 19'!L60+'Июль 19'!L60</f>
        <v>0</v>
      </c>
      <c r="M60" s="12">
        <f>'Январь 19'!M60+'февраль 19'!M60+'Март 19'!M60+'Апрель 19'!M60+'Май 19'!M60+'Июнь 19'!M60+'Июль 19'!M60</f>
        <v>0</v>
      </c>
      <c r="N60" s="12">
        <f>'Январь 19'!N60+'февраль 19'!N60+'Март 19'!N60+'Апрель 19'!N60+'Май 19'!N60+'Июнь 19'!N60+'Июль 19'!N60</f>
        <v>1</v>
      </c>
      <c r="O60" s="12">
        <f>'Январь 19'!O60+'февраль 19'!O60+'Март 19'!O60+'Апрель 19'!O60+'Май 19'!O60+'Июнь 19'!O60+'Июль 19'!O60</f>
        <v>0</v>
      </c>
      <c r="P60" s="12">
        <f>'Январь 19'!P60+'февраль 19'!P60+'Март 19'!P60+'Апрель 19'!P60+'Май 19'!P60+'Июнь 19'!P60+'Июль 19'!P60</f>
        <v>0</v>
      </c>
      <c r="Q60" s="12">
        <f>'Январь 19'!Q60+'февраль 19'!Q60+'Март 19'!Q60+'Апрель 19'!Q60+'Май 19'!Q60+'Июнь 19'!Q60+'Июль 19'!Q60</f>
        <v>0</v>
      </c>
      <c r="R60" s="12">
        <f>'Январь 19'!R60+'февраль 19'!R60+'Март 19'!R60+'Апрель 19'!R60+'Май 19'!R60+'Июнь 19'!R60+'Июль 19'!R60</f>
        <v>0</v>
      </c>
      <c r="S60" s="12">
        <f>'Январь 19'!S60+'февраль 19'!S60+'Март 19'!S60+'Апрель 19'!S60+'Май 19'!S60+'Июнь 19'!S60+'Июль 19'!S60</f>
        <v>0</v>
      </c>
      <c r="T60" s="12">
        <f>'Январь 19'!T60+'февраль 19'!T60+'Март 19'!T60+'Апрель 19'!T60+'Май 19'!T60+'Июнь 19'!T60+'Июль 19'!T60</f>
        <v>0</v>
      </c>
      <c r="U60" s="12">
        <f>'Январь 19'!U60+'февраль 19'!U60+'Март 19'!U60+'Апрель 19'!U60+'Май 19'!U60+'Июнь 19'!U60+'Июль 19'!U60</f>
        <v>0</v>
      </c>
      <c r="V60" s="12">
        <f>'Январь 19'!V60+'февраль 19'!V60+'Март 19'!V60+'Апрель 19'!V60+'Май 19'!V60+'Июнь 19'!V60+'Июль 19'!V60</f>
        <v>1</v>
      </c>
      <c r="W60" s="12">
        <f>'Январь 19'!W60+'февраль 19'!W60+'Март 19'!W60+'Апрель 19'!W60+'Май 19'!W60+'Июнь 19'!W60+'Июль 19'!W60</f>
        <v>0</v>
      </c>
      <c r="X60" s="12">
        <f>'Январь 19'!X60+'февраль 19'!X60+'Март 19'!X60+'Апрель 19'!X60+'Май 19'!X60+'Июнь 19'!X60+'Июль 19'!X60</f>
        <v>0</v>
      </c>
      <c r="Y60" s="12">
        <f>'Январь 19'!Y60+'февраль 19'!Y60+'Март 19'!Y60+'Апрель 19'!Y60+'Май 19'!Y60+'Июнь 19'!Y60+'Июль 19'!Y60</f>
        <v>2</v>
      </c>
      <c r="Z60" s="12">
        <f>'Январь 19'!Z60+'февраль 19'!Z60+'Март 19'!Z60+'Апрель 19'!Z60+'Май 19'!Z60+'Июнь 19'!Z60+'Июль 19'!Z60</f>
        <v>1</v>
      </c>
      <c r="AA60" s="12">
        <f>'Январь 19'!AA60+'февраль 19'!AA60+'Март 19'!AA60+'Апрель 19'!AA60+'Май 19'!AA60+'Июнь 19'!AA60+'Июль 19'!AA60</f>
        <v>4</v>
      </c>
      <c r="AB60" s="12">
        <f>'Январь 19'!AB60+'февраль 19'!AB60+'Март 19'!AB60+'Апрель 19'!AB60+'Май 19'!AB60+'Июнь 19'!AB60+'Июль 19'!AB60</f>
        <v>4</v>
      </c>
      <c r="AC60" s="12">
        <f>'Январь 19'!AC60+'февраль 19'!AC60+'Март 19'!AC60+'Апрель 19'!AC60+'Май 19'!AC60+'Июнь 19'!AC60+'Июль 19'!AC60</f>
        <v>0</v>
      </c>
      <c r="AD60" s="12">
        <f>'Январь 19'!AD60+'февраль 19'!AD60+'Март 19'!AD60+'Апрель 19'!AD60+'Май 19'!AD60+'Июнь 19'!AD60+'Июль 19'!AD60</f>
        <v>0</v>
      </c>
    </row>
    <row r="61" spans="1:32" s="11" customFormat="1" x14ac:dyDescent="0.25">
      <c r="A61" s="26">
        <v>1</v>
      </c>
      <c r="B61" s="7" t="s">
        <v>25</v>
      </c>
      <c r="C61" s="15">
        <f>SUM(C60)</f>
        <v>72</v>
      </c>
      <c r="D61" s="15">
        <f t="shared" ref="D61:AB61" si="14">SUM(D60)</f>
        <v>41</v>
      </c>
      <c r="E61" s="15">
        <f t="shared" si="14"/>
        <v>3</v>
      </c>
      <c r="F61" s="15">
        <f t="shared" si="14"/>
        <v>0</v>
      </c>
      <c r="G61" s="15">
        <f t="shared" si="14"/>
        <v>0</v>
      </c>
      <c r="H61" s="15">
        <f t="shared" si="14"/>
        <v>10</v>
      </c>
      <c r="I61" s="15">
        <f t="shared" si="14"/>
        <v>1</v>
      </c>
      <c r="J61" s="15">
        <f t="shared" si="14"/>
        <v>1</v>
      </c>
      <c r="K61" s="15">
        <f t="shared" si="14"/>
        <v>3</v>
      </c>
      <c r="L61" s="120">
        <f>SUM(L60)</f>
        <v>0</v>
      </c>
      <c r="M61" s="120">
        <f t="shared" ref="M61" si="15">SUM(M60)</f>
        <v>0</v>
      </c>
      <c r="N61" s="15">
        <f t="shared" si="14"/>
        <v>1</v>
      </c>
      <c r="O61" s="15">
        <f t="shared" si="14"/>
        <v>0</v>
      </c>
      <c r="P61" s="120">
        <f t="shared" si="14"/>
        <v>0</v>
      </c>
      <c r="Q61" s="120">
        <f>SUM(Q60)</f>
        <v>0</v>
      </c>
      <c r="R61" s="15">
        <f t="shared" si="14"/>
        <v>0</v>
      </c>
      <c r="S61" s="15">
        <f t="shared" si="14"/>
        <v>0</v>
      </c>
      <c r="T61" s="15">
        <f t="shared" si="14"/>
        <v>0</v>
      </c>
      <c r="U61" s="120">
        <f t="shared" si="14"/>
        <v>0</v>
      </c>
      <c r="V61" s="15">
        <f t="shared" si="14"/>
        <v>1</v>
      </c>
      <c r="W61" s="120">
        <f t="shared" si="14"/>
        <v>0</v>
      </c>
      <c r="X61" s="120">
        <f>SUM(X60)</f>
        <v>0</v>
      </c>
      <c r="Y61" s="15">
        <f t="shared" si="14"/>
        <v>2</v>
      </c>
      <c r="Z61" s="15">
        <f t="shared" si="14"/>
        <v>1</v>
      </c>
      <c r="AA61" s="15">
        <f t="shared" si="14"/>
        <v>4</v>
      </c>
      <c r="AB61" s="15">
        <f t="shared" si="14"/>
        <v>4</v>
      </c>
      <c r="AC61" s="15">
        <f>SUM(AC60)</f>
        <v>0</v>
      </c>
      <c r="AD61" s="120">
        <f>SUM(AD60)</f>
        <v>0</v>
      </c>
      <c r="AE61" s="39"/>
      <c r="AF61" s="36"/>
    </row>
    <row r="62" spans="1:32" s="11" customFormat="1" ht="15" customHeight="1" x14ac:dyDescent="0.25">
      <c r="A62" s="37"/>
      <c r="B62" s="145" t="s">
        <v>101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39"/>
      <c r="AF62" s="36"/>
    </row>
    <row r="63" spans="1:32" ht="87.75" customHeight="1" x14ac:dyDescent="0.25">
      <c r="A63" s="5">
        <v>41</v>
      </c>
      <c r="B63" s="32" t="s">
        <v>102</v>
      </c>
      <c r="C63" s="12">
        <f>SUM(D63:AD63)</f>
        <v>3</v>
      </c>
      <c r="D63" s="12">
        <f>'Январь 19'!D63+'февраль 19'!D63+'Март 19'!D63+'Апрель 19'!D63+'Май 19'!D63+'Июнь 19'!D63+'Июль 19'!D63</f>
        <v>0</v>
      </c>
      <c r="E63" s="12">
        <f>'Январь 19'!E63+'февраль 19'!E63+'Март 19'!E63+'Апрель 19'!E63+'Май 19'!E63+'Июнь 19'!E63+'Июль 19'!E63</f>
        <v>0</v>
      </c>
      <c r="F63" s="12">
        <f>'Январь 19'!F63+'февраль 19'!F63+'Март 19'!F63+'Апрель 19'!F63+'Май 19'!F63+'Июнь 19'!F63+'Июль 19'!F63</f>
        <v>0</v>
      </c>
      <c r="G63" s="12">
        <f>'Январь 19'!G63+'февраль 19'!G63+'Март 19'!G63+'Апрель 19'!G63+'Май 19'!G63+'Июнь 19'!G63+'Июль 19'!G63</f>
        <v>1</v>
      </c>
      <c r="H63" s="12">
        <f>'Январь 19'!H63+'февраль 19'!H63+'Март 19'!H63+'Апрель 19'!H63+'Май 19'!H63+'Июнь 19'!H63+'Июль 19'!H63</f>
        <v>1</v>
      </c>
      <c r="I63" s="12">
        <f>'Январь 19'!I63+'февраль 19'!I63+'Март 19'!I63+'Апрель 19'!I63+'Май 19'!I63+'Июнь 19'!I63+'Июль 19'!I63</f>
        <v>1</v>
      </c>
      <c r="J63" s="12">
        <f>'Январь 19'!J63+'февраль 19'!J63+'Март 19'!J63+'Апрель 19'!J63+'Май 19'!J63+'Июнь 19'!J63+'Июль 19'!J63</f>
        <v>0</v>
      </c>
      <c r="K63" s="12">
        <f>'Январь 19'!K63+'февраль 19'!K63+'Март 19'!K63+'Апрель 19'!K63+'Май 19'!K63+'Июнь 19'!K63+'Июль 19'!K63</f>
        <v>0</v>
      </c>
      <c r="L63" s="12">
        <f>'Январь 19'!L63+'февраль 19'!L63+'Март 19'!L63+'Апрель 19'!L63+'Май 19'!L63+'Июнь 19'!L63+'Июль 19'!L63</f>
        <v>0</v>
      </c>
      <c r="M63" s="12">
        <f>'Январь 19'!M63+'февраль 19'!M63+'Март 19'!M63+'Апрель 19'!M63+'Май 19'!M63+'Июнь 19'!M63+'Июль 19'!M63</f>
        <v>0</v>
      </c>
      <c r="N63" s="12">
        <f>'Январь 19'!N63+'февраль 19'!N63+'Март 19'!N63+'Апрель 19'!N63+'Май 19'!N63+'Июнь 19'!N63+'Июль 19'!N63</f>
        <v>0</v>
      </c>
      <c r="O63" s="12">
        <f>'Январь 19'!O63+'февраль 19'!O63+'Март 19'!O63+'Апрель 19'!O63+'Май 19'!O63+'Июнь 19'!O63+'Июль 19'!O63</f>
        <v>0</v>
      </c>
      <c r="P63" s="12">
        <f>'Январь 19'!P63+'февраль 19'!P63+'Март 19'!P63+'Апрель 19'!P63+'Май 19'!P63+'Июнь 19'!P63+'Июль 19'!P63</f>
        <v>0</v>
      </c>
      <c r="Q63" s="12">
        <f>'Январь 19'!Q63+'февраль 19'!Q63+'Март 19'!Q63+'Апрель 19'!Q63+'Май 19'!Q63+'Июнь 19'!Q63+'Июль 19'!Q63</f>
        <v>0</v>
      </c>
      <c r="R63" s="12">
        <f>'Январь 19'!R63+'февраль 19'!R63+'Март 19'!R63+'Апрель 19'!R63+'Май 19'!R63+'Июнь 19'!R63+'Июль 19'!R63</f>
        <v>0</v>
      </c>
      <c r="S63" s="12">
        <f>'Январь 19'!S63+'февраль 19'!S63+'Март 19'!S63+'Апрель 19'!S63+'Май 19'!S63+'Июнь 19'!S63+'Июль 19'!S63</f>
        <v>0</v>
      </c>
      <c r="T63" s="12">
        <f>'Январь 19'!T63+'февраль 19'!T63+'Март 19'!T63+'Апрель 19'!T63+'Май 19'!T63+'Июнь 19'!T63+'Июль 19'!T63</f>
        <v>0</v>
      </c>
      <c r="U63" s="12">
        <f>'Январь 19'!U63+'февраль 19'!U63+'Март 19'!U63+'Апрель 19'!U63+'Май 19'!U63+'Июнь 19'!U63+'Июль 19'!U63</f>
        <v>0</v>
      </c>
      <c r="V63" s="12">
        <f>'Январь 19'!V63+'февраль 19'!V63+'Март 19'!V63+'Апрель 19'!V63+'Май 19'!V63+'Июнь 19'!V63+'Июль 19'!V63</f>
        <v>0</v>
      </c>
      <c r="W63" s="12">
        <f>'Январь 19'!W63+'февраль 19'!W63+'Март 19'!W63+'Апрель 19'!W63+'Май 19'!W63+'Июнь 19'!W63+'Июль 19'!W63</f>
        <v>0</v>
      </c>
      <c r="X63" s="12">
        <f>'Январь 19'!X63+'февраль 19'!X63+'Март 19'!X63+'Апрель 19'!X63+'Май 19'!X63+'Июнь 19'!X63+'Июль 19'!X63</f>
        <v>0</v>
      </c>
      <c r="Y63" s="12">
        <f>'Январь 19'!Y63+'февраль 19'!Y63+'Март 19'!Y63+'Апрель 19'!Y63+'Май 19'!Y63+'Июнь 19'!Y63+'Июль 19'!Y63</f>
        <v>0</v>
      </c>
      <c r="Z63" s="12">
        <f>'Январь 19'!Z63+'февраль 19'!Z63+'Март 19'!Z63+'Апрель 19'!Z63+'Май 19'!Z63+'Июнь 19'!Z63+'Июль 19'!Z63</f>
        <v>0</v>
      </c>
      <c r="AA63" s="12">
        <f>'Январь 19'!AA63+'февраль 19'!AA63+'Март 19'!AA63+'Апрель 19'!AA63+'Май 19'!AA63+'Июнь 19'!AA63+'Июль 19'!AA63</f>
        <v>0</v>
      </c>
      <c r="AB63" s="12">
        <f>'Январь 19'!AB63+'февраль 19'!AB63+'Март 19'!AB63+'Апрель 19'!AB63+'Май 19'!AB63+'Июнь 19'!AB63+'Июль 19'!AB63</f>
        <v>0</v>
      </c>
      <c r="AC63" s="12">
        <f>'Январь 19'!AC63+'февраль 19'!AC63+'Март 19'!AC63+'Апрель 19'!AC63+'Май 19'!AC63+'Июнь 19'!AC63+'Июль 19'!AC63</f>
        <v>0</v>
      </c>
      <c r="AD63" s="12">
        <f>'Январь 19'!AD63+'февраль 19'!AD63+'Март 19'!AD63+'Апрель 19'!AD63+'Май 19'!AD63+'Июнь 19'!AD63+'Июль 19'!AD63</f>
        <v>0</v>
      </c>
    </row>
    <row r="64" spans="1:32" s="11" customFormat="1" x14ac:dyDescent="0.25">
      <c r="A64" s="26">
        <v>1</v>
      </c>
      <c r="B64" s="7" t="s">
        <v>25</v>
      </c>
      <c r="C64" s="75">
        <f>C63</f>
        <v>3</v>
      </c>
      <c r="D64" s="75">
        <f t="shared" ref="D64:AB64" si="16">D63</f>
        <v>0</v>
      </c>
      <c r="E64" s="75">
        <f t="shared" si="16"/>
        <v>0</v>
      </c>
      <c r="F64" s="75">
        <f t="shared" si="16"/>
        <v>0</v>
      </c>
      <c r="G64" s="75">
        <f t="shared" si="16"/>
        <v>1</v>
      </c>
      <c r="H64" s="75">
        <f t="shared" si="16"/>
        <v>1</v>
      </c>
      <c r="I64" s="75">
        <f t="shared" si="16"/>
        <v>1</v>
      </c>
      <c r="J64" s="75">
        <f t="shared" si="16"/>
        <v>0</v>
      </c>
      <c r="K64" s="75">
        <f t="shared" si="16"/>
        <v>0</v>
      </c>
      <c r="L64" s="123">
        <f>L63</f>
        <v>0</v>
      </c>
      <c r="M64" s="123">
        <f t="shared" ref="M64" si="17">M63</f>
        <v>0</v>
      </c>
      <c r="N64" s="75">
        <f t="shared" si="16"/>
        <v>0</v>
      </c>
      <c r="O64" s="75">
        <f t="shared" si="16"/>
        <v>0</v>
      </c>
      <c r="P64" s="123">
        <f t="shared" si="16"/>
        <v>0</v>
      </c>
      <c r="Q64" s="123">
        <f>Q63</f>
        <v>0</v>
      </c>
      <c r="R64" s="75">
        <f t="shared" si="16"/>
        <v>0</v>
      </c>
      <c r="S64" s="75">
        <f t="shared" si="16"/>
        <v>0</v>
      </c>
      <c r="T64" s="75">
        <f t="shared" si="16"/>
        <v>0</v>
      </c>
      <c r="U64" s="123">
        <f t="shared" si="16"/>
        <v>0</v>
      </c>
      <c r="V64" s="75">
        <f t="shared" si="16"/>
        <v>0</v>
      </c>
      <c r="W64" s="123">
        <f t="shared" si="16"/>
        <v>0</v>
      </c>
      <c r="X64" s="123">
        <f>X63</f>
        <v>0</v>
      </c>
      <c r="Y64" s="75">
        <f t="shared" si="16"/>
        <v>0</v>
      </c>
      <c r="Z64" s="75">
        <f t="shared" si="16"/>
        <v>0</v>
      </c>
      <c r="AA64" s="75">
        <f t="shared" si="16"/>
        <v>0</v>
      </c>
      <c r="AB64" s="75">
        <f t="shared" si="16"/>
        <v>0</v>
      </c>
      <c r="AC64" s="75">
        <f>AC63</f>
        <v>0</v>
      </c>
      <c r="AD64" s="123">
        <f>AD63</f>
        <v>0</v>
      </c>
      <c r="AE64" s="39"/>
      <c r="AF64" s="36"/>
    </row>
    <row r="65" spans="1:32" s="11" customFormat="1" ht="24.75" customHeight="1" x14ac:dyDescent="0.25">
      <c r="A65" s="37"/>
      <c r="B65" s="145" t="s">
        <v>142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39"/>
      <c r="AF65" s="36"/>
    </row>
    <row r="66" spans="1:32" ht="62.25" customHeight="1" x14ac:dyDescent="0.25">
      <c r="A66" s="5">
        <v>42</v>
      </c>
      <c r="B66" s="10" t="s">
        <v>126</v>
      </c>
      <c r="C66" s="12">
        <f>SUM(D66:AD66)</f>
        <v>0</v>
      </c>
      <c r="D66" s="12">
        <f>'Январь 19'!D66+'февраль 19'!D66+'Март 19'!D66+'Апрель 19'!D66+'Май 19'!D66+'Июнь 19'!D66+'Июль 19'!D66</f>
        <v>0</v>
      </c>
      <c r="E66" s="12">
        <f>'Январь 19'!E66+'февраль 19'!E66+'Март 19'!E66+'Апрель 19'!E66+'Май 19'!E66+'Июнь 19'!E66+'Июль 19'!E66</f>
        <v>0</v>
      </c>
      <c r="F66" s="12">
        <f>'Январь 19'!F66+'февраль 19'!F66+'Март 19'!F66+'Апрель 19'!F66+'Май 19'!F66+'Июнь 19'!F66+'Июль 19'!F66</f>
        <v>0</v>
      </c>
      <c r="G66" s="12">
        <f>'Январь 19'!G66+'февраль 19'!G66+'Март 19'!G66+'Апрель 19'!G66+'Май 19'!G66+'Июнь 19'!G66+'Июль 19'!G66</f>
        <v>0</v>
      </c>
      <c r="H66" s="12">
        <f>'Январь 19'!H66+'февраль 19'!H66+'Март 19'!H66+'Апрель 19'!H66+'Май 19'!H66+'Июнь 19'!H66+'Июль 19'!H66</f>
        <v>0</v>
      </c>
      <c r="I66" s="12">
        <f>'Январь 19'!I66+'февраль 19'!I66+'Март 19'!I66+'Апрель 19'!I66+'Май 19'!I66+'Июнь 19'!I66+'Июль 19'!I66</f>
        <v>0</v>
      </c>
      <c r="J66" s="12">
        <f>'Январь 19'!J66+'февраль 19'!J66+'Март 19'!J66+'Апрель 19'!J66+'Май 19'!J66+'Июнь 19'!J66+'Июль 19'!J66</f>
        <v>0</v>
      </c>
      <c r="K66" s="12">
        <f>'Январь 19'!K66+'февраль 19'!K66+'Март 19'!K66+'Апрель 19'!K66+'Май 19'!K66+'Июнь 19'!K66+'Июль 19'!K66</f>
        <v>0</v>
      </c>
      <c r="L66" s="12">
        <f>'Январь 19'!L66+'февраль 19'!L66+'Март 19'!L66+'Апрель 19'!L66+'Май 19'!L66+'Июнь 19'!L66+'Июль 19'!L66</f>
        <v>0</v>
      </c>
      <c r="M66" s="12">
        <f>'Январь 19'!M66+'февраль 19'!M66+'Март 19'!M66+'Апрель 19'!M66+'Май 19'!M66+'Июнь 19'!M66+'Июль 19'!M66</f>
        <v>0</v>
      </c>
      <c r="N66" s="12">
        <f>'Январь 19'!N66+'февраль 19'!N66+'Март 19'!N66+'Апрель 19'!N66+'Май 19'!N66+'Июнь 19'!N66+'Июль 19'!N66</f>
        <v>0</v>
      </c>
      <c r="O66" s="12">
        <f>'Январь 19'!O66+'февраль 19'!O66+'Март 19'!O66+'Апрель 19'!O66+'Май 19'!O66+'Июнь 19'!O66+'Июль 19'!O66</f>
        <v>0</v>
      </c>
      <c r="P66" s="12">
        <f>'Январь 19'!P66+'февраль 19'!P66+'Март 19'!P66+'Апрель 19'!P66+'Май 19'!P66+'Июнь 19'!P66+'Июль 19'!P66</f>
        <v>0</v>
      </c>
      <c r="Q66" s="12">
        <f>'Январь 19'!Q66+'февраль 19'!Q66+'Март 19'!Q66+'Апрель 19'!Q66+'Май 19'!Q66+'Июнь 19'!Q66+'Июль 19'!Q66</f>
        <v>0</v>
      </c>
      <c r="R66" s="12">
        <f>'Январь 19'!R66+'февраль 19'!R66+'Март 19'!R66+'Апрель 19'!R66+'Май 19'!R66+'Июнь 19'!R66+'Июль 19'!R66</f>
        <v>0</v>
      </c>
      <c r="S66" s="12">
        <f>'Январь 19'!S66+'февраль 19'!S66+'Март 19'!S66+'Апрель 19'!S66+'Май 19'!S66+'Июнь 19'!S66+'Июль 19'!S66</f>
        <v>0</v>
      </c>
      <c r="T66" s="12">
        <f>'Январь 19'!T66+'февраль 19'!T66+'Март 19'!T66+'Апрель 19'!T66+'Май 19'!T66+'Июнь 19'!T66+'Июль 19'!T66</f>
        <v>0</v>
      </c>
      <c r="U66" s="12">
        <f>'Январь 19'!U66+'февраль 19'!U66+'Март 19'!U66+'Апрель 19'!U66+'Май 19'!U66+'Июнь 19'!U66+'Июль 19'!U66</f>
        <v>0</v>
      </c>
      <c r="V66" s="12">
        <f>'Январь 19'!V66+'февраль 19'!V66+'Март 19'!V66+'Апрель 19'!V66+'Май 19'!V66+'Июнь 19'!V66+'Июль 19'!V66</f>
        <v>0</v>
      </c>
      <c r="W66" s="12">
        <f>'Январь 19'!W66+'февраль 19'!W66+'Март 19'!W66+'Апрель 19'!W66+'Май 19'!W66+'Июнь 19'!W66+'Июль 19'!W66</f>
        <v>0</v>
      </c>
      <c r="X66" s="12">
        <f>'Январь 19'!X66+'февраль 19'!X66+'Март 19'!X66+'Апрель 19'!X66+'Май 19'!X66+'Июнь 19'!X66+'Июль 19'!X66</f>
        <v>0</v>
      </c>
      <c r="Y66" s="12">
        <f>'Январь 19'!Y66+'февраль 19'!Y66+'Март 19'!Y66+'Апрель 19'!Y66+'Май 19'!Y66+'Июнь 19'!Y66+'Июль 19'!Y66</f>
        <v>0</v>
      </c>
      <c r="Z66" s="12">
        <f>'Январь 19'!Z66+'февраль 19'!Z66+'Март 19'!Z66+'Апрель 19'!Z66+'Май 19'!Z66+'Июнь 19'!Z66+'Июль 19'!Z66</f>
        <v>0</v>
      </c>
      <c r="AA66" s="12">
        <f>'Январь 19'!AA66+'февраль 19'!AA66+'Март 19'!AA66+'Апрель 19'!AA66+'Май 19'!AA66+'Июнь 19'!AA66+'Июль 19'!AA66</f>
        <v>0</v>
      </c>
      <c r="AB66" s="12">
        <f>'Январь 19'!AB66+'февраль 19'!AB66+'Март 19'!AB66+'Апрель 19'!AB66+'Май 19'!AB66+'Июнь 19'!AB66+'Июль 19'!AB66</f>
        <v>0</v>
      </c>
      <c r="AC66" s="12">
        <f>'Январь 19'!AC66+'февраль 19'!AC66+'Март 19'!AC66+'Апрель 19'!AC66+'Май 19'!AC66+'Июнь 19'!AC66+'Июль 19'!AC66</f>
        <v>0</v>
      </c>
      <c r="AD66" s="12">
        <f>'Январь 19'!AD66+'февраль 19'!AD66+'Март 19'!AD66+'Апрель 19'!AD66+'Май 19'!AD66+'Июнь 19'!AD66+'Июль 19'!AD66</f>
        <v>0</v>
      </c>
    </row>
    <row r="67" spans="1:32" s="11" customFormat="1" x14ac:dyDescent="0.25">
      <c r="A67" s="26">
        <v>1</v>
      </c>
      <c r="B67" s="7" t="s">
        <v>25</v>
      </c>
      <c r="C67" s="75">
        <f>SUM(C66)</f>
        <v>0</v>
      </c>
      <c r="D67" s="75">
        <f t="shared" ref="D67:AB67" si="18">SUM(D66)</f>
        <v>0</v>
      </c>
      <c r="E67" s="75">
        <f t="shared" si="18"/>
        <v>0</v>
      </c>
      <c r="F67" s="75">
        <f t="shared" si="18"/>
        <v>0</v>
      </c>
      <c r="G67" s="75">
        <f t="shared" si="18"/>
        <v>0</v>
      </c>
      <c r="H67" s="75">
        <f t="shared" si="18"/>
        <v>0</v>
      </c>
      <c r="I67" s="75">
        <f t="shared" si="18"/>
        <v>0</v>
      </c>
      <c r="J67" s="75">
        <f t="shared" si="18"/>
        <v>0</v>
      </c>
      <c r="K67" s="75">
        <f t="shared" si="18"/>
        <v>0</v>
      </c>
      <c r="L67" s="123">
        <f>SUM(L66)</f>
        <v>0</v>
      </c>
      <c r="M67" s="123">
        <f t="shared" ref="M67" si="19">SUM(M66)</f>
        <v>0</v>
      </c>
      <c r="N67" s="75">
        <f t="shared" si="18"/>
        <v>0</v>
      </c>
      <c r="O67" s="75">
        <f t="shared" si="18"/>
        <v>0</v>
      </c>
      <c r="P67" s="123">
        <f t="shared" si="18"/>
        <v>0</v>
      </c>
      <c r="Q67" s="123">
        <f>SUM(Q66)</f>
        <v>0</v>
      </c>
      <c r="R67" s="75">
        <f t="shared" si="18"/>
        <v>0</v>
      </c>
      <c r="S67" s="75">
        <f t="shared" si="18"/>
        <v>0</v>
      </c>
      <c r="T67" s="75">
        <f t="shared" si="18"/>
        <v>0</v>
      </c>
      <c r="U67" s="123">
        <f t="shared" si="18"/>
        <v>0</v>
      </c>
      <c r="V67" s="75">
        <f t="shared" si="18"/>
        <v>0</v>
      </c>
      <c r="W67" s="123">
        <f t="shared" si="18"/>
        <v>0</v>
      </c>
      <c r="X67" s="123">
        <f>SUM(X66)</f>
        <v>0</v>
      </c>
      <c r="Y67" s="75">
        <f t="shared" si="18"/>
        <v>0</v>
      </c>
      <c r="Z67" s="75">
        <f t="shared" si="18"/>
        <v>0</v>
      </c>
      <c r="AA67" s="75">
        <f t="shared" si="18"/>
        <v>0</v>
      </c>
      <c r="AB67" s="75">
        <f t="shared" si="18"/>
        <v>0</v>
      </c>
      <c r="AC67" s="75">
        <f>SUM(AC66)</f>
        <v>0</v>
      </c>
      <c r="AD67" s="123">
        <f>SUM(AD66)</f>
        <v>0</v>
      </c>
      <c r="AE67" s="39"/>
      <c r="AF67" s="36"/>
    </row>
    <row r="68" spans="1:32" s="11" customFormat="1" ht="32.25" customHeight="1" x14ac:dyDescent="0.25">
      <c r="A68" s="37"/>
      <c r="B68" s="145" t="s">
        <v>143</v>
      </c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39"/>
      <c r="AF68" s="36"/>
    </row>
    <row r="69" spans="1:32" ht="96" customHeight="1" x14ac:dyDescent="0.25">
      <c r="A69" s="5">
        <v>43</v>
      </c>
      <c r="B69" s="9" t="s">
        <v>166</v>
      </c>
      <c r="C69" s="12">
        <f>SUM(D69:AD69)</f>
        <v>10</v>
      </c>
      <c r="D69" s="12">
        <f>'Январь 19'!D69+'февраль 19'!D69+'Март 19'!D69+'Апрель 19'!D69+'Май 19'!D69+'Июнь 19'!D69+'Июль 19'!D69</f>
        <v>1</v>
      </c>
      <c r="E69" s="12">
        <f>'Январь 19'!E69+'февраль 19'!E69+'Март 19'!E69+'Апрель 19'!E69+'Май 19'!E69+'Июнь 19'!E69+'Июль 19'!E69</f>
        <v>0</v>
      </c>
      <c r="F69" s="12">
        <f>'Январь 19'!F69+'февраль 19'!F69+'Март 19'!F69+'Апрель 19'!F69+'Май 19'!F69+'Июнь 19'!F69+'Июль 19'!F69</f>
        <v>0</v>
      </c>
      <c r="G69" s="12">
        <f>'Январь 19'!G69+'февраль 19'!G69+'Март 19'!G69+'Апрель 19'!G69+'Май 19'!G69+'Июнь 19'!G69+'Июль 19'!G69</f>
        <v>0</v>
      </c>
      <c r="H69" s="12">
        <f>'Январь 19'!H69+'февраль 19'!H69+'Март 19'!H69+'Апрель 19'!H69+'Май 19'!H69+'Июнь 19'!H69+'Июль 19'!H69</f>
        <v>3</v>
      </c>
      <c r="I69" s="12">
        <f>'Январь 19'!I69+'февраль 19'!I69+'Март 19'!I69+'Апрель 19'!I69+'Май 19'!I69+'Июнь 19'!I69+'Июль 19'!I69</f>
        <v>3</v>
      </c>
      <c r="J69" s="12">
        <f>'Январь 19'!J69+'февраль 19'!J69+'Март 19'!J69+'Апрель 19'!J69+'Май 19'!J69+'Июнь 19'!J69+'Июль 19'!J69</f>
        <v>0</v>
      </c>
      <c r="K69" s="12">
        <f>'Январь 19'!K69+'февраль 19'!K69+'Март 19'!K69+'Апрель 19'!K69+'Май 19'!K69+'Июнь 19'!K69+'Июль 19'!K69</f>
        <v>1</v>
      </c>
      <c r="L69" s="12">
        <f>'Январь 19'!L69+'февраль 19'!L69+'Март 19'!L69+'Апрель 19'!L69+'Май 19'!L69+'Июнь 19'!L69+'Июль 19'!L69</f>
        <v>0</v>
      </c>
      <c r="M69" s="12">
        <f>'Январь 19'!M69+'февраль 19'!M69+'Март 19'!M69+'Апрель 19'!M69+'Май 19'!M69+'Июнь 19'!M69+'Июль 19'!M69</f>
        <v>0</v>
      </c>
      <c r="N69" s="12">
        <f>'Январь 19'!N69+'февраль 19'!N69+'Март 19'!N69+'Апрель 19'!N69+'Май 19'!N69+'Июнь 19'!N69+'Июль 19'!N69</f>
        <v>0</v>
      </c>
      <c r="O69" s="12">
        <f>'Январь 19'!O69+'февраль 19'!O69+'Март 19'!O69+'Апрель 19'!O69+'Май 19'!O69+'Июнь 19'!O69+'Июль 19'!O69</f>
        <v>0</v>
      </c>
      <c r="P69" s="12">
        <f>'Январь 19'!P69+'февраль 19'!P69+'Март 19'!P69+'Апрель 19'!P69+'Май 19'!P69+'Июнь 19'!P69+'Июль 19'!P69</f>
        <v>0</v>
      </c>
      <c r="Q69" s="12">
        <f>'Январь 19'!Q69+'февраль 19'!Q69+'Март 19'!Q69+'Апрель 19'!Q69+'Май 19'!Q69+'Июнь 19'!Q69+'Июль 19'!Q69</f>
        <v>0</v>
      </c>
      <c r="R69" s="12">
        <f>'Январь 19'!R69+'февраль 19'!R69+'Март 19'!R69+'Апрель 19'!R69+'Май 19'!R69+'Июнь 19'!R69+'Июль 19'!R69</f>
        <v>0</v>
      </c>
      <c r="S69" s="12">
        <f>'Январь 19'!S69+'февраль 19'!S69+'Март 19'!S69+'Апрель 19'!S69+'Май 19'!S69+'Июнь 19'!S69+'Июль 19'!S69</f>
        <v>0</v>
      </c>
      <c r="T69" s="12">
        <f>'Январь 19'!T69+'февраль 19'!T69+'Март 19'!T69+'Апрель 19'!T69+'Май 19'!T69+'Июнь 19'!T69+'Июль 19'!T69</f>
        <v>0</v>
      </c>
      <c r="U69" s="12">
        <f>'Январь 19'!U69+'февраль 19'!U69+'Март 19'!U69+'Апрель 19'!U69+'Май 19'!U69+'Июнь 19'!U69+'Июль 19'!U69</f>
        <v>0</v>
      </c>
      <c r="V69" s="12">
        <f>'Январь 19'!V69+'февраль 19'!V69+'Март 19'!V69+'Апрель 19'!V69+'Май 19'!V69+'Июнь 19'!V69+'Июль 19'!V69</f>
        <v>0</v>
      </c>
      <c r="W69" s="12">
        <f>'Январь 19'!W69+'февраль 19'!W69+'Март 19'!W69+'Апрель 19'!W69+'Май 19'!W69+'Июнь 19'!W69+'Июль 19'!W69</f>
        <v>0</v>
      </c>
      <c r="X69" s="12">
        <f>'Январь 19'!X69+'февраль 19'!X69+'Март 19'!X69+'Апрель 19'!X69+'Май 19'!X69+'Июнь 19'!X69+'Июль 19'!X69</f>
        <v>0</v>
      </c>
      <c r="Y69" s="12">
        <f>'Январь 19'!Y69+'февраль 19'!Y69+'Март 19'!Y69+'Апрель 19'!Y69+'Май 19'!Y69+'Июнь 19'!Y69+'Июль 19'!Y69</f>
        <v>1</v>
      </c>
      <c r="Z69" s="12">
        <f>'Январь 19'!Z69+'февраль 19'!Z69+'Март 19'!Z69+'Апрель 19'!Z69+'Май 19'!Z69+'Июнь 19'!Z69+'Июль 19'!Z69</f>
        <v>0</v>
      </c>
      <c r="AA69" s="12">
        <f>'Январь 19'!AA69+'февраль 19'!AA69+'Март 19'!AA69+'Апрель 19'!AA69+'Май 19'!AA69+'Июнь 19'!AA69+'Июль 19'!AA69</f>
        <v>0</v>
      </c>
      <c r="AB69" s="12">
        <f>'Январь 19'!AB69+'февраль 19'!AB69+'Март 19'!AB69+'Апрель 19'!AB69+'Май 19'!AB69+'Июнь 19'!AB69+'Июль 19'!AB69</f>
        <v>1</v>
      </c>
      <c r="AC69" s="12">
        <f>'Январь 19'!AC69+'февраль 19'!AC69+'Март 19'!AC69+'Апрель 19'!AC69+'Май 19'!AC69+'Июнь 19'!AC69+'Июль 19'!AC69</f>
        <v>0</v>
      </c>
      <c r="AD69" s="12">
        <f>'Январь 19'!AD69+'февраль 19'!AD69+'Март 19'!AD69+'Апрель 19'!AD69+'Май 19'!AD69+'Июнь 19'!AD69+'Июль 19'!AD69</f>
        <v>0</v>
      </c>
    </row>
    <row r="70" spans="1:32" s="11" customFormat="1" x14ac:dyDescent="0.25">
      <c r="A70" s="26">
        <v>1</v>
      </c>
      <c r="B70" s="7" t="s">
        <v>25</v>
      </c>
      <c r="C70" s="75">
        <f>SUM(C69)</f>
        <v>10</v>
      </c>
      <c r="D70" s="75">
        <f t="shared" ref="D70:AB70" si="20">SUM(D69)</f>
        <v>1</v>
      </c>
      <c r="E70" s="75">
        <f t="shared" si="20"/>
        <v>0</v>
      </c>
      <c r="F70" s="75">
        <f t="shared" si="20"/>
        <v>0</v>
      </c>
      <c r="G70" s="75">
        <f t="shared" si="20"/>
        <v>0</v>
      </c>
      <c r="H70" s="75">
        <f t="shared" si="20"/>
        <v>3</v>
      </c>
      <c r="I70" s="75">
        <f t="shared" si="20"/>
        <v>3</v>
      </c>
      <c r="J70" s="75">
        <f t="shared" si="20"/>
        <v>0</v>
      </c>
      <c r="K70" s="75">
        <f t="shared" si="20"/>
        <v>1</v>
      </c>
      <c r="L70" s="123">
        <f>SUM(L69)</f>
        <v>0</v>
      </c>
      <c r="M70" s="123">
        <f t="shared" ref="M70" si="21">SUM(M69)</f>
        <v>0</v>
      </c>
      <c r="N70" s="75">
        <f t="shared" si="20"/>
        <v>0</v>
      </c>
      <c r="O70" s="75">
        <f t="shared" si="20"/>
        <v>0</v>
      </c>
      <c r="P70" s="123">
        <f t="shared" si="20"/>
        <v>0</v>
      </c>
      <c r="Q70" s="123">
        <f>SUM(Q69)</f>
        <v>0</v>
      </c>
      <c r="R70" s="75">
        <f t="shared" si="20"/>
        <v>0</v>
      </c>
      <c r="S70" s="75">
        <f t="shared" si="20"/>
        <v>0</v>
      </c>
      <c r="T70" s="75">
        <f t="shared" si="20"/>
        <v>0</v>
      </c>
      <c r="U70" s="123">
        <f t="shared" si="20"/>
        <v>0</v>
      </c>
      <c r="V70" s="75">
        <f t="shared" si="20"/>
        <v>0</v>
      </c>
      <c r="W70" s="123">
        <f t="shared" si="20"/>
        <v>0</v>
      </c>
      <c r="X70" s="123">
        <f>SUM(X69)</f>
        <v>0</v>
      </c>
      <c r="Y70" s="75">
        <f t="shared" si="20"/>
        <v>1</v>
      </c>
      <c r="Z70" s="75">
        <f t="shared" si="20"/>
        <v>0</v>
      </c>
      <c r="AA70" s="75">
        <f t="shared" si="20"/>
        <v>0</v>
      </c>
      <c r="AB70" s="75">
        <f t="shared" si="20"/>
        <v>1</v>
      </c>
      <c r="AC70" s="75">
        <f>SUM(AC69)</f>
        <v>0</v>
      </c>
      <c r="AD70" s="123">
        <f>SUM(AD69)</f>
        <v>0</v>
      </c>
      <c r="AE70" s="39"/>
      <c r="AF70" s="36"/>
    </row>
    <row r="71" spans="1:32" s="11" customFormat="1" x14ac:dyDescent="0.25">
      <c r="A71" s="110"/>
      <c r="B71" s="7" t="s">
        <v>27</v>
      </c>
      <c r="C71" s="75">
        <f>C61+C58+C54+C50+C39+C32+C29+C64+C70+C67</f>
        <v>312764</v>
      </c>
      <c r="D71" s="75">
        <f t="shared" ref="D71:AB71" si="22">D61+D58+D54+D50+D39+D32+D29+D64+D70+D67</f>
        <v>40328</v>
      </c>
      <c r="E71" s="75">
        <f t="shared" si="22"/>
        <v>14801</v>
      </c>
      <c r="F71" s="75">
        <f t="shared" si="22"/>
        <v>26876</v>
      </c>
      <c r="G71" s="75">
        <f t="shared" si="22"/>
        <v>40669</v>
      </c>
      <c r="H71" s="75">
        <f t="shared" si="22"/>
        <v>52580</v>
      </c>
      <c r="I71" s="75">
        <f t="shared" si="22"/>
        <v>13344</v>
      </c>
      <c r="J71" s="75">
        <f t="shared" si="22"/>
        <v>20662</v>
      </c>
      <c r="K71" s="75">
        <f t="shared" si="22"/>
        <v>27133</v>
      </c>
      <c r="L71" s="123">
        <f>L61+L58+L54+L50+L39+L32+L29+L64+L70+L67</f>
        <v>16</v>
      </c>
      <c r="M71" s="123">
        <f t="shared" ref="M71" si="23">M61+M58+M54+M50+M39+M32+M29+M64+M70+M67</f>
        <v>15</v>
      </c>
      <c r="N71" s="75">
        <f t="shared" si="22"/>
        <v>8856</v>
      </c>
      <c r="O71" s="75">
        <f t="shared" si="22"/>
        <v>4345</v>
      </c>
      <c r="P71" s="123">
        <f t="shared" si="22"/>
        <v>64</v>
      </c>
      <c r="Q71" s="123">
        <f>Q61+Q58+Q54+Q50+Q39+Q32+Q29+Q64+Q70+Q67</f>
        <v>15</v>
      </c>
      <c r="R71" s="75">
        <f t="shared" si="22"/>
        <v>6777</v>
      </c>
      <c r="S71" s="75">
        <f t="shared" si="22"/>
        <v>3452</v>
      </c>
      <c r="T71" s="75">
        <f t="shared" si="22"/>
        <v>7959</v>
      </c>
      <c r="U71" s="123">
        <f t="shared" si="22"/>
        <v>18</v>
      </c>
      <c r="V71" s="75">
        <f t="shared" si="22"/>
        <v>11894</v>
      </c>
      <c r="W71" s="123">
        <f t="shared" si="22"/>
        <v>119</v>
      </c>
      <c r="X71" s="123">
        <f>X61+X58+X54+X50+X39+X32+X29+X64+X70+X67</f>
        <v>287</v>
      </c>
      <c r="Y71" s="75">
        <f t="shared" si="22"/>
        <v>16888</v>
      </c>
      <c r="Z71" s="75">
        <f t="shared" si="22"/>
        <v>1524</v>
      </c>
      <c r="AA71" s="75">
        <f t="shared" si="22"/>
        <v>6408</v>
      </c>
      <c r="AB71" s="75">
        <f t="shared" si="22"/>
        <v>4507</v>
      </c>
      <c r="AC71" s="75">
        <f>AC61+AC58+AC54+AC50+AC39+AC32+AC29+AC64+AC70+AC67</f>
        <v>3199</v>
      </c>
      <c r="AD71" s="123">
        <f>AD61+AD58+AD54+AD50+AD39+AD32+AD29+AD64+AD70+AD67</f>
        <v>28</v>
      </c>
      <c r="AE71" s="39"/>
      <c r="AF71" s="36"/>
    </row>
    <row r="72" spans="1:32" ht="24.75" customHeight="1" x14ac:dyDescent="0.25">
      <c r="A72" s="5"/>
      <c r="B72" s="145" t="s">
        <v>3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</row>
    <row r="73" spans="1:32" ht="24.75" customHeight="1" x14ac:dyDescent="0.25">
      <c r="A73" s="5"/>
      <c r="B73" s="145" t="s">
        <v>24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</row>
    <row r="74" spans="1:32" ht="96" customHeight="1" x14ac:dyDescent="0.25">
      <c r="A74" s="5">
        <v>44</v>
      </c>
      <c r="B74" s="10" t="s">
        <v>17</v>
      </c>
      <c r="C74" s="12">
        <f>SUM(D74:AD74)</f>
        <v>0</v>
      </c>
      <c r="D74" s="12">
        <f>'Январь 19'!D74+'февраль 19'!D74+'Март 19'!D74+'Апрель 19'!D74+'Май 19'!D74+'Июнь 19'!D74+'Июль 19'!D74</f>
        <v>0</v>
      </c>
      <c r="E74" s="1" t="s">
        <v>13</v>
      </c>
      <c r="F74" s="1" t="s">
        <v>13</v>
      </c>
      <c r="G74" s="1" t="s">
        <v>13</v>
      </c>
      <c r="H74" s="1" t="s">
        <v>13</v>
      </c>
      <c r="I74" s="1" t="s">
        <v>13</v>
      </c>
      <c r="J74" s="1" t="s">
        <v>13</v>
      </c>
      <c r="K74" s="1" t="s">
        <v>13</v>
      </c>
      <c r="L74" s="124" t="s">
        <v>13</v>
      </c>
      <c r="M74" s="124" t="s">
        <v>13</v>
      </c>
      <c r="N74" s="1" t="s">
        <v>13</v>
      </c>
      <c r="O74" s="1" t="s">
        <v>13</v>
      </c>
      <c r="P74" s="124" t="s">
        <v>13</v>
      </c>
      <c r="Q74" s="124" t="s">
        <v>13</v>
      </c>
      <c r="R74" s="1" t="s">
        <v>13</v>
      </c>
      <c r="S74" s="1" t="s">
        <v>13</v>
      </c>
      <c r="T74" s="1" t="s">
        <v>13</v>
      </c>
      <c r="U74" s="124" t="s">
        <v>13</v>
      </c>
      <c r="V74" s="1" t="s">
        <v>13</v>
      </c>
      <c r="W74" s="124" t="s">
        <v>13</v>
      </c>
      <c r="X74" s="124" t="s">
        <v>13</v>
      </c>
      <c r="Y74" s="1" t="s">
        <v>13</v>
      </c>
      <c r="Z74" s="1" t="s">
        <v>13</v>
      </c>
      <c r="AA74" s="1" t="s">
        <v>13</v>
      </c>
      <c r="AB74" s="1" t="s">
        <v>13</v>
      </c>
      <c r="AC74" s="1" t="s">
        <v>13</v>
      </c>
      <c r="AD74" s="124" t="s">
        <v>13</v>
      </c>
    </row>
    <row r="75" spans="1:32" ht="60.75" customHeight="1" x14ac:dyDescent="0.25">
      <c r="A75" s="5">
        <v>45</v>
      </c>
      <c r="B75" s="10" t="s">
        <v>175</v>
      </c>
      <c r="C75" s="12">
        <f>SUM(D75:AD75)</f>
        <v>0</v>
      </c>
      <c r="D75" s="12">
        <f>'Январь 19'!D75+'февраль 19'!D75+'Март 19'!D75+'Апрель 19'!D75+'Май 19'!D75+'Июнь 19'!D75+'Июль 19'!D75</f>
        <v>0</v>
      </c>
      <c r="E75" s="1" t="s">
        <v>13</v>
      </c>
      <c r="F75" s="1" t="s">
        <v>13</v>
      </c>
      <c r="G75" s="1" t="s">
        <v>13</v>
      </c>
      <c r="H75" s="1" t="s">
        <v>13</v>
      </c>
      <c r="I75" s="1" t="s">
        <v>13</v>
      </c>
      <c r="J75" s="1" t="s">
        <v>13</v>
      </c>
      <c r="K75" s="1" t="s">
        <v>13</v>
      </c>
      <c r="L75" s="124" t="s">
        <v>13</v>
      </c>
      <c r="M75" s="124" t="s">
        <v>13</v>
      </c>
      <c r="N75" s="1" t="s">
        <v>13</v>
      </c>
      <c r="O75" s="1" t="s">
        <v>13</v>
      </c>
      <c r="P75" s="124" t="s">
        <v>13</v>
      </c>
      <c r="Q75" s="124" t="s">
        <v>13</v>
      </c>
      <c r="R75" s="1" t="s">
        <v>13</v>
      </c>
      <c r="S75" s="1" t="s">
        <v>13</v>
      </c>
      <c r="T75" s="1" t="s">
        <v>13</v>
      </c>
      <c r="U75" s="124" t="s">
        <v>13</v>
      </c>
      <c r="V75" s="1" t="s">
        <v>13</v>
      </c>
      <c r="W75" s="124" t="s">
        <v>13</v>
      </c>
      <c r="X75" s="124" t="s">
        <v>13</v>
      </c>
      <c r="Y75" s="1" t="s">
        <v>13</v>
      </c>
      <c r="Z75" s="1" t="s">
        <v>13</v>
      </c>
      <c r="AA75" s="1" t="s">
        <v>13</v>
      </c>
      <c r="AB75" s="1" t="s">
        <v>13</v>
      </c>
      <c r="AC75" s="1" t="s">
        <v>13</v>
      </c>
      <c r="AD75" s="124" t="s">
        <v>13</v>
      </c>
    </row>
    <row r="76" spans="1:32" ht="48" customHeight="1" x14ac:dyDescent="0.25">
      <c r="A76" s="5">
        <v>46</v>
      </c>
      <c r="B76" s="10" t="s">
        <v>176</v>
      </c>
      <c r="C76" s="12">
        <f>SUM(D76:AD76)</f>
        <v>0</v>
      </c>
      <c r="D76" s="12">
        <f>'Январь 19'!D76+'февраль 19'!D76+'Март 19'!D76+'Апрель 19'!D76+'Май 19'!D76+'Июнь 19'!D76+'Июль 19'!D76</f>
        <v>0</v>
      </c>
      <c r="E76" s="1" t="s">
        <v>13</v>
      </c>
      <c r="F76" s="1" t="s">
        <v>13</v>
      </c>
      <c r="G76" s="1" t="s">
        <v>13</v>
      </c>
      <c r="H76" s="1" t="s">
        <v>13</v>
      </c>
      <c r="I76" s="1" t="s">
        <v>13</v>
      </c>
      <c r="J76" s="1" t="s">
        <v>13</v>
      </c>
      <c r="K76" s="1" t="s">
        <v>13</v>
      </c>
      <c r="L76" s="124" t="s">
        <v>13</v>
      </c>
      <c r="M76" s="124" t="s">
        <v>13</v>
      </c>
      <c r="N76" s="1" t="s">
        <v>13</v>
      </c>
      <c r="O76" s="1" t="s">
        <v>13</v>
      </c>
      <c r="P76" s="124" t="s">
        <v>13</v>
      </c>
      <c r="Q76" s="124" t="s">
        <v>13</v>
      </c>
      <c r="R76" s="1" t="s">
        <v>13</v>
      </c>
      <c r="S76" s="1" t="s">
        <v>13</v>
      </c>
      <c r="T76" s="1" t="s">
        <v>13</v>
      </c>
      <c r="U76" s="124" t="s">
        <v>13</v>
      </c>
      <c r="V76" s="1" t="s">
        <v>13</v>
      </c>
      <c r="W76" s="124" t="s">
        <v>13</v>
      </c>
      <c r="X76" s="124" t="s">
        <v>13</v>
      </c>
      <c r="Y76" s="1" t="s">
        <v>13</v>
      </c>
      <c r="Z76" s="1" t="s">
        <v>13</v>
      </c>
      <c r="AA76" s="1" t="s">
        <v>13</v>
      </c>
      <c r="AB76" s="1" t="s">
        <v>13</v>
      </c>
      <c r="AC76" s="1" t="s">
        <v>13</v>
      </c>
      <c r="AD76" s="124" t="s">
        <v>13</v>
      </c>
    </row>
    <row r="77" spans="1:32" ht="45" x14ac:dyDescent="0.25">
      <c r="A77" s="5">
        <v>47</v>
      </c>
      <c r="B77" s="10" t="s">
        <v>177</v>
      </c>
      <c r="C77" s="12">
        <f>SUM(D77:AD77)</f>
        <v>86</v>
      </c>
      <c r="D77" s="12">
        <f>'Январь 19'!D77+'февраль 19'!D77+'Март 19'!D77+'Апрель 19'!D77+'Май 19'!D77+'Июнь 19'!D77+'Июль 19'!D77</f>
        <v>86</v>
      </c>
      <c r="E77" s="1" t="s">
        <v>13</v>
      </c>
      <c r="F77" s="1" t="s">
        <v>13</v>
      </c>
      <c r="G77" s="1" t="s">
        <v>13</v>
      </c>
      <c r="H77" s="1" t="s">
        <v>13</v>
      </c>
      <c r="I77" s="1" t="s">
        <v>13</v>
      </c>
      <c r="J77" s="1" t="s">
        <v>13</v>
      </c>
      <c r="K77" s="1" t="s">
        <v>13</v>
      </c>
      <c r="L77" s="124" t="s">
        <v>13</v>
      </c>
      <c r="M77" s="124" t="s">
        <v>13</v>
      </c>
      <c r="N77" s="1" t="s">
        <v>13</v>
      </c>
      <c r="O77" s="1" t="s">
        <v>13</v>
      </c>
      <c r="P77" s="124" t="s">
        <v>13</v>
      </c>
      <c r="Q77" s="124" t="s">
        <v>13</v>
      </c>
      <c r="R77" s="1" t="s">
        <v>13</v>
      </c>
      <c r="S77" s="1" t="s">
        <v>13</v>
      </c>
      <c r="T77" s="1" t="s">
        <v>13</v>
      </c>
      <c r="U77" s="124" t="s">
        <v>13</v>
      </c>
      <c r="V77" s="1" t="s">
        <v>13</v>
      </c>
      <c r="W77" s="124" t="s">
        <v>13</v>
      </c>
      <c r="X77" s="124" t="s">
        <v>13</v>
      </c>
      <c r="Y77" s="1" t="s">
        <v>13</v>
      </c>
      <c r="Z77" s="1" t="s">
        <v>13</v>
      </c>
      <c r="AA77" s="1" t="s">
        <v>13</v>
      </c>
      <c r="AB77" s="1" t="s">
        <v>13</v>
      </c>
      <c r="AC77" s="1" t="s">
        <v>13</v>
      </c>
      <c r="AD77" s="124" t="s">
        <v>13</v>
      </c>
    </row>
    <row r="78" spans="1:32" ht="45" x14ac:dyDescent="0.25">
      <c r="A78" s="5">
        <v>48</v>
      </c>
      <c r="B78" s="10" t="s">
        <v>178</v>
      </c>
      <c r="C78" s="12">
        <f>SUM(D78:AD78)</f>
        <v>85</v>
      </c>
      <c r="D78" s="12">
        <f>'Январь 19'!D78+'февраль 19'!D78+'Март 19'!D78+'Апрель 19'!D78+'Май 19'!D78+'Июнь 19'!D78+'Июль 19'!D78</f>
        <v>85</v>
      </c>
      <c r="E78" s="1" t="s">
        <v>13</v>
      </c>
      <c r="F78" s="1" t="s">
        <v>13</v>
      </c>
      <c r="G78" s="1" t="s">
        <v>13</v>
      </c>
      <c r="H78" s="1" t="s">
        <v>13</v>
      </c>
      <c r="I78" s="1" t="s">
        <v>13</v>
      </c>
      <c r="J78" s="1" t="s">
        <v>13</v>
      </c>
      <c r="K78" s="1" t="s">
        <v>13</v>
      </c>
      <c r="L78" s="124" t="s">
        <v>13</v>
      </c>
      <c r="M78" s="124" t="s">
        <v>13</v>
      </c>
      <c r="N78" s="1" t="s">
        <v>13</v>
      </c>
      <c r="O78" s="1" t="s">
        <v>13</v>
      </c>
      <c r="P78" s="124" t="s">
        <v>13</v>
      </c>
      <c r="Q78" s="124" t="s">
        <v>13</v>
      </c>
      <c r="R78" s="1" t="s">
        <v>13</v>
      </c>
      <c r="S78" s="1" t="s">
        <v>13</v>
      </c>
      <c r="T78" s="1" t="s">
        <v>13</v>
      </c>
      <c r="U78" s="124" t="s">
        <v>13</v>
      </c>
      <c r="V78" s="1" t="s">
        <v>13</v>
      </c>
      <c r="W78" s="124" t="s">
        <v>13</v>
      </c>
      <c r="X78" s="124" t="s">
        <v>13</v>
      </c>
      <c r="Y78" s="1" t="s">
        <v>13</v>
      </c>
      <c r="Z78" s="1" t="s">
        <v>13</v>
      </c>
      <c r="AA78" s="1" t="s">
        <v>13</v>
      </c>
      <c r="AB78" s="1" t="s">
        <v>13</v>
      </c>
      <c r="AC78" s="1" t="s">
        <v>13</v>
      </c>
      <c r="AD78" s="124" t="s">
        <v>13</v>
      </c>
    </row>
    <row r="79" spans="1:32" s="11" customFormat="1" x14ac:dyDescent="0.25">
      <c r="A79" s="26">
        <v>5</v>
      </c>
      <c r="B79" s="7" t="s">
        <v>25</v>
      </c>
      <c r="C79" s="15">
        <f>SUM(C74:C78)</f>
        <v>171</v>
      </c>
      <c r="D79" s="15">
        <f t="shared" ref="D79:AB79" si="24">SUM(D74:D78)</f>
        <v>171</v>
      </c>
      <c r="E79" s="15">
        <f t="shared" si="24"/>
        <v>0</v>
      </c>
      <c r="F79" s="15">
        <f t="shared" si="24"/>
        <v>0</v>
      </c>
      <c r="G79" s="15">
        <f t="shared" si="24"/>
        <v>0</v>
      </c>
      <c r="H79" s="15">
        <f t="shared" si="24"/>
        <v>0</v>
      </c>
      <c r="I79" s="15">
        <f t="shared" si="24"/>
        <v>0</v>
      </c>
      <c r="J79" s="15">
        <f t="shared" si="24"/>
        <v>0</v>
      </c>
      <c r="K79" s="15">
        <f t="shared" si="24"/>
        <v>0</v>
      </c>
      <c r="L79" s="120">
        <f>SUM(L74:L78)</f>
        <v>0</v>
      </c>
      <c r="M79" s="120">
        <f t="shared" ref="M79" si="25">SUM(M74:M78)</f>
        <v>0</v>
      </c>
      <c r="N79" s="15">
        <f t="shared" si="24"/>
        <v>0</v>
      </c>
      <c r="O79" s="15">
        <f t="shared" si="24"/>
        <v>0</v>
      </c>
      <c r="P79" s="120">
        <f t="shared" si="24"/>
        <v>0</v>
      </c>
      <c r="Q79" s="120">
        <f>SUM(Q74:Q78)</f>
        <v>0</v>
      </c>
      <c r="R79" s="15">
        <f t="shared" si="24"/>
        <v>0</v>
      </c>
      <c r="S79" s="15">
        <f t="shared" si="24"/>
        <v>0</v>
      </c>
      <c r="T79" s="15">
        <f t="shared" si="24"/>
        <v>0</v>
      </c>
      <c r="U79" s="120">
        <f t="shared" si="24"/>
        <v>0</v>
      </c>
      <c r="V79" s="15">
        <f t="shared" si="24"/>
        <v>0</v>
      </c>
      <c r="W79" s="120">
        <f t="shared" si="24"/>
        <v>0</v>
      </c>
      <c r="X79" s="120">
        <f>SUM(X74:X78)</f>
        <v>0</v>
      </c>
      <c r="Y79" s="15">
        <f t="shared" si="24"/>
        <v>0</v>
      </c>
      <c r="Z79" s="15">
        <f t="shared" si="24"/>
        <v>0</v>
      </c>
      <c r="AA79" s="15">
        <f t="shared" si="24"/>
        <v>0</v>
      </c>
      <c r="AB79" s="15">
        <f t="shared" si="24"/>
        <v>0</v>
      </c>
      <c r="AC79" s="15">
        <f>SUM(AC74:AC78)</f>
        <v>0</v>
      </c>
      <c r="AD79" s="120">
        <f>SUM(AD74:AD78)</f>
        <v>0</v>
      </c>
      <c r="AE79" s="39"/>
      <c r="AF79" s="36"/>
    </row>
    <row r="80" spans="1:32" ht="15" customHeight="1" x14ac:dyDescent="0.25">
      <c r="A80" s="5"/>
      <c r="B80" s="149" t="s">
        <v>78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</row>
    <row r="81" spans="1:30" x14ac:dyDescent="0.25">
      <c r="A81" s="5">
        <v>49</v>
      </c>
      <c r="B81" s="10" t="s">
        <v>85</v>
      </c>
      <c r="C81" s="12">
        <f t="shared" ref="C81:C117" si="26">SUM(D81:AD81)</f>
        <v>884</v>
      </c>
      <c r="D81" s="12">
        <f>'Январь 19'!D81+'февраль 19'!D81+'Март 19'!D81+'Апрель 19'!D81+'Май 19'!D81+'Июнь 19'!D81+'Июль 19'!D81</f>
        <v>127</v>
      </c>
      <c r="E81" s="12">
        <f>'Январь 19'!E81+'февраль 19'!E81+'Март 19'!E81+'Апрель 19'!E81+'Май 19'!E81+'Июнь 19'!E81+'Июль 19'!E81</f>
        <v>35</v>
      </c>
      <c r="F81" s="12">
        <f>'Январь 19'!F81+'февраль 19'!F81+'Март 19'!F81+'Апрель 19'!F81+'Май 19'!F81+'Июнь 19'!F81+'Июль 19'!F81</f>
        <v>103</v>
      </c>
      <c r="G81" s="12">
        <f>'Январь 19'!G81+'февраль 19'!G81+'Март 19'!G81+'Апрель 19'!G81+'Май 19'!G81+'Июнь 19'!G81+'Июль 19'!G81</f>
        <v>109</v>
      </c>
      <c r="H81" s="12">
        <f>'Январь 19'!H81+'февраль 19'!H81+'Март 19'!H81+'Апрель 19'!H81+'Май 19'!H81+'Июнь 19'!H81+'Июль 19'!H81</f>
        <v>149</v>
      </c>
      <c r="I81" s="12">
        <f>'Январь 19'!I81+'февраль 19'!I81+'Март 19'!I81+'Апрель 19'!I81+'Май 19'!I81+'Июнь 19'!I81+'Июль 19'!I81</f>
        <v>48</v>
      </c>
      <c r="J81" s="12">
        <f>'Январь 19'!J81+'февраль 19'!J81+'Март 19'!J81+'Апрель 19'!J81+'Май 19'!J81+'Июнь 19'!J81+'Июль 19'!J81</f>
        <v>50</v>
      </c>
      <c r="K81" s="12">
        <f>'Январь 19'!K81+'февраль 19'!K81+'Март 19'!K81+'Апрель 19'!K81+'Май 19'!K81+'Июнь 19'!K81+'Июль 19'!K81</f>
        <v>55</v>
      </c>
      <c r="L81" s="12">
        <f>'Январь 19'!L81+'февраль 19'!L81+'Март 19'!L81+'Апрель 19'!L81+'Май 19'!L81+'Июнь 19'!L81+'Июль 19'!L81</f>
        <v>0</v>
      </c>
      <c r="M81" s="12">
        <f>'Январь 19'!M81+'февраль 19'!M81+'Март 19'!M81+'Апрель 19'!M81+'Май 19'!M81+'Июнь 19'!M81+'Июль 19'!M81</f>
        <v>0</v>
      </c>
      <c r="N81" s="12">
        <f>'Январь 19'!N81+'февраль 19'!N81+'Март 19'!N81+'Апрель 19'!N81+'Май 19'!N81+'Июнь 19'!N81+'Июль 19'!N81</f>
        <v>15</v>
      </c>
      <c r="O81" s="12">
        <f>'Январь 19'!O81+'февраль 19'!O81+'Март 19'!O81+'Апрель 19'!O81+'Май 19'!O81+'Июнь 19'!O81+'Июль 19'!O81</f>
        <v>13</v>
      </c>
      <c r="P81" s="12">
        <f>'Январь 19'!P81+'февраль 19'!P81+'Март 19'!P81+'Апрель 19'!P81+'Май 19'!P81+'Июнь 19'!P81+'Июль 19'!P81</f>
        <v>0</v>
      </c>
      <c r="Q81" s="12">
        <f>'Январь 19'!Q81+'февраль 19'!Q81+'Март 19'!Q81+'Апрель 19'!Q81+'Май 19'!Q81+'Июнь 19'!Q81+'Июль 19'!Q81</f>
        <v>0</v>
      </c>
      <c r="R81" s="12">
        <f>'Январь 19'!R81+'февраль 19'!R81+'Март 19'!R81+'Апрель 19'!R81+'Май 19'!R81+'Июнь 19'!R81+'Июль 19'!R81</f>
        <v>22</v>
      </c>
      <c r="S81" s="12">
        <f>'Январь 19'!S81+'февраль 19'!S81+'Март 19'!S81+'Апрель 19'!S81+'Май 19'!S81+'Июнь 19'!S81+'Июль 19'!S81</f>
        <v>1</v>
      </c>
      <c r="T81" s="12">
        <f>'Январь 19'!T81+'февраль 19'!T81+'Март 19'!T81+'Апрель 19'!T81+'Май 19'!T81+'Июнь 19'!T81+'Июль 19'!T81</f>
        <v>27</v>
      </c>
      <c r="U81" s="12">
        <f>'Январь 19'!U81+'февраль 19'!U81+'Март 19'!U81+'Апрель 19'!U81+'Май 19'!U81+'Июнь 19'!U81+'Июль 19'!U81</f>
        <v>0</v>
      </c>
      <c r="V81" s="12">
        <f>'Январь 19'!V81+'февраль 19'!V81+'Март 19'!V81+'Апрель 19'!V81+'Май 19'!V81+'Июнь 19'!V81+'Июль 19'!V81</f>
        <v>33</v>
      </c>
      <c r="W81" s="12">
        <f>'Январь 19'!W81+'февраль 19'!W81+'Март 19'!W81+'Апрель 19'!W81+'Май 19'!W81+'Июнь 19'!W81+'Июль 19'!W81</f>
        <v>0</v>
      </c>
      <c r="X81" s="12">
        <f>'Январь 19'!X81+'февраль 19'!X81+'Март 19'!X81+'Апрель 19'!X81+'Май 19'!X81+'Июнь 19'!X81+'Июль 19'!X81</f>
        <v>0</v>
      </c>
      <c r="Y81" s="12">
        <f>'Январь 19'!Y81+'февраль 19'!Y81+'Март 19'!Y81+'Апрель 19'!Y81+'Май 19'!Y81+'Июнь 19'!Y81+'Июль 19'!Y81</f>
        <v>58</v>
      </c>
      <c r="Z81" s="12">
        <f>'Январь 19'!Z81+'февраль 19'!Z81+'Март 19'!Z81+'Апрель 19'!Z81+'Май 19'!Z81+'Июнь 19'!Z81+'Июль 19'!Z81</f>
        <v>0</v>
      </c>
      <c r="AA81" s="12">
        <f>'Январь 19'!AA81+'февраль 19'!AA81+'Март 19'!AA81+'Апрель 19'!AA81+'Май 19'!AA81+'Июнь 19'!AA81+'Июль 19'!AA81</f>
        <v>16</v>
      </c>
      <c r="AB81" s="12">
        <f>'Январь 19'!AB81+'февраль 19'!AB81+'Март 19'!AB81+'Апрель 19'!AB81+'Май 19'!AB81+'Июнь 19'!AB81+'Июль 19'!AB81</f>
        <v>15</v>
      </c>
      <c r="AC81" s="12">
        <f>'Январь 19'!AC81+'февраль 19'!AC81+'Март 19'!AC81+'Апрель 19'!AC81+'Май 19'!AC81+'Июнь 19'!AC81+'Июль 19'!AC81</f>
        <v>7</v>
      </c>
      <c r="AD81" s="12">
        <f>'Январь 19'!AD81+'февраль 19'!AD81+'Март 19'!AD81+'Апрель 19'!AD81+'Май 19'!AD81+'Июнь 19'!AD81+'Июль 19'!AD81</f>
        <v>1</v>
      </c>
    </row>
    <row r="82" spans="1:30" ht="45" x14ac:dyDescent="0.25">
      <c r="A82" s="5">
        <v>50</v>
      </c>
      <c r="B82" s="10" t="s">
        <v>83</v>
      </c>
      <c r="C82" s="12">
        <f t="shared" si="26"/>
        <v>5</v>
      </c>
      <c r="D82" s="12">
        <f>'Январь 19'!D82+'февраль 19'!D82+'Март 19'!D82+'Апрель 19'!D82+'Май 19'!D82+'Июнь 19'!D82+'Июль 19'!D82</f>
        <v>0</v>
      </c>
      <c r="E82" s="12">
        <f>'Январь 19'!E82+'февраль 19'!E82+'Март 19'!E82+'Апрель 19'!E82+'Май 19'!E82+'Июнь 19'!E82+'Июль 19'!E82</f>
        <v>0</v>
      </c>
      <c r="F82" s="12">
        <f>'Январь 19'!F82+'февраль 19'!F82+'Март 19'!F82+'Апрель 19'!F82+'Май 19'!F82+'Июнь 19'!F82+'Июль 19'!F82</f>
        <v>0</v>
      </c>
      <c r="G82" s="12">
        <f>'Январь 19'!G82+'февраль 19'!G82+'Март 19'!G82+'Апрель 19'!G82+'Май 19'!G82+'Июнь 19'!G82+'Июль 19'!G82</f>
        <v>0</v>
      </c>
      <c r="H82" s="12">
        <f>'Январь 19'!H82+'февраль 19'!H82+'Март 19'!H82+'Апрель 19'!H82+'Май 19'!H82+'Июнь 19'!H82+'Июль 19'!H82</f>
        <v>1</v>
      </c>
      <c r="I82" s="12">
        <f>'Январь 19'!I82+'февраль 19'!I82+'Март 19'!I82+'Апрель 19'!I82+'Май 19'!I82+'Июнь 19'!I82+'Июль 19'!I82</f>
        <v>0</v>
      </c>
      <c r="J82" s="12">
        <f>'Январь 19'!J82+'февраль 19'!J82+'Март 19'!J82+'Апрель 19'!J82+'Май 19'!J82+'Июнь 19'!J82+'Июль 19'!J82</f>
        <v>0</v>
      </c>
      <c r="K82" s="12">
        <f>'Январь 19'!K82+'февраль 19'!K82+'Март 19'!K82+'Апрель 19'!K82+'Май 19'!K82+'Июнь 19'!K82+'Июль 19'!K82</f>
        <v>0</v>
      </c>
      <c r="L82" s="12">
        <f>'Январь 19'!L82+'февраль 19'!L82+'Март 19'!L82+'Апрель 19'!L82+'Май 19'!L82+'Июнь 19'!L82+'Июль 19'!L82</f>
        <v>0</v>
      </c>
      <c r="M82" s="12">
        <f>'Январь 19'!M82+'февраль 19'!M82+'Март 19'!M82+'Апрель 19'!M82+'Май 19'!M82+'Июнь 19'!M82+'Июль 19'!M82</f>
        <v>0</v>
      </c>
      <c r="N82" s="12">
        <f>'Январь 19'!N82+'февраль 19'!N82+'Март 19'!N82+'Апрель 19'!N82+'Май 19'!N82+'Июнь 19'!N82+'Июль 19'!N82</f>
        <v>0</v>
      </c>
      <c r="O82" s="12">
        <f>'Январь 19'!O82+'февраль 19'!O82+'Март 19'!O82+'Апрель 19'!O82+'Май 19'!O82+'Июнь 19'!O82+'Июль 19'!O82</f>
        <v>1</v>
      </c>
      <c r="P82" s="12">
        <f>'Январь 19'!P82+'февраль 19'!P82+'Март 19'!P82+'Апрель 19'!P82+'Май 19'!P82+'Июнь 19'!P82+'Июль 19'!P82</f>
        <v>0</v>
      </c>
      <c r="Q82" s="12">
        <f>'Январь 19'!Q82+'февраль 19'!Q82+'Март 19'!Q82+'Апрель 19'!Q82+'Май 19'!Q82+'Июнь 19'!Q82+'Июль 19'!Q82</f>
        <v>0</v>
      </c>
      <c r="R82" s="12">
        <f>'Январь 19'!R82+'февраль 19'!R82+'Март 19'!R82+'Апрель 19'!R82+'Май 19'!R82+'Июнь 19'!R82+'Июль 19'!R82</f>
        <v>0</v>
      </c>
      <c r="S82" s="12">
        <f>'Январь 19'!S82+'февраль 19'!S82+'Март 19'!S82+'Апрель 19'!S82+'Май 19'!S82+'Июнь 19'!S82+'Июль 19'!S82</f>
        <v>0</v>
      </c>
      <c r="T82" s="12">
        <f>'Январь 19'!T82+'февраль 19'!T82+'Март 19'!T82+'Апрель 19'!T82+'Май 19'!T82+'Июнь 19'!T82+'Июль 19'!T82</f>
        <v>0</v>
      </c>
      <c r="U82" s="12">
        <f>'Январь 19'!U82+'февраль 19'!U82+'Март 19'!U82+'Апрель 19'!U82+'Май 19'!U82+'Июнь 19'!U82+'Июль 19'!U82</f>
        <v>0</v>
      </c>
      <c r="V82" s="12">
        <f>'Январь 19'!V82+'февраль 19'!V82+'Март 19'!V82+'Апрель 19'!V82+'Май 19'!V82+'Июнь 19'!V82+'Июль 19'!V82</f>
        <v>0</v>
      </c>
      <c r="W82" s="12">
        <f>'Январь 19'!W82+'февраль 19'!W82+'Март 19'!W82+'Апрель 19'!W82+'Май 19'!W82+'Июнь 19'!W82+'Июль 19'!W82</f>
        <v>0</v>
      </c>
      <c r="X82" s="12">
        <f>'Январь 19'!X82+'февраль 19'!X82+'Март 19'!X82+'Апрель 19'!X82+'Май 19'!X82+'Июнь 19'!X82+'Июль 19'!X82</f>
        <v>0</v>
      </c>
      <c r="Y82" s="12">
        <f>'Январь 19'!Y82+'февраль 19'!Y82+'Март 19'!Y82+'Апрель 19'!Y82+'Май 19'!Y82+'Июнь 19'!Y82+'Июль 19'!Y82</f>
        <v>3</v>
      </c>
      <c r="Z82" s="12">
        <f>'Январь 19'!Z82+'февраль 19'!Z82+'Март 19'!Z82+'Апрель 19'!Z82+'Май 19'!Z82+'Июнь 19'!Z82+'Июль 19'!Z82</f>
        <v>0</v>
      </c>
      <c r="AA82" s="12">
        <f>'Январь 19'!AA82+'февраль 19'!AA82+'Март 19'!AA82+'Апрель 19'!AA82+'Май 19'!AA82+'Июнь 19'!AA82+'Июль 19'!AA82</f>
        <v>0</v>
      </c>
      <c r="AB82" s="12">
        <f>'Январь 19'!AB82+'февраль 19'!AB82+'Март 19'!AB82+'Апрель 19'!AB82+'Май 19'!AB82+'Июнь 19'!AB82+'Июль 19'!AB82</f>
        <v>0</v>
      </c>
      <c r="AC82" s="12">
        <f>'Январь 19'!AC82+'февраль 19'!AC82+'Март 19'!AC82+'Апрель 19'!AC82+'Май 19'!AC82+'Июнь 19'!AC82+'Июль 19'!AC82</f>
        <v>0</v>
      </c>
      <c r="AD82" s="12">
        <f>'Январь 19'!AD82+'февраль 19'!AD82+'Март 19'!AD82+'Апрель 19'!AD82+'Май 19'!AD82+'Июнь 19'!AD82+'Июль 19'!AD82</f>
        <v>0</v>
      </c>
    </row>
    <row r="83" spans="1:30" ht="30" x14ac:dyDescent="0.25">
      <c r="A83" s="5">
        <v>51</v>
      </c>
      <c r="B83" s="10" t="s">
        <v>19</v>
      </c>
      <c r="C83" s="12">
        <f t="shared" si="26"/>
        <v>741</v>
      </c>
      <c r="D83" s="12">
        <f>'Январь 19'!D83+'февраль 19'!D83+'Март 19'!D83+'Апрель 19'!D83+'Май 19'!D83+'Июнь 19'!D83+'Июль 19'!D83</f>
        <v>71</v>
      </c>
      <c r="E83" s="12">
        <f>'Январь 19'!E83+'февраль 19'!E83+'Март 19'!E83+'Апрель 19'!E83+'Май 19'!E83+'Июнь 19'!E83+'Июль 19'!E83</f>
        <v>38</v>
      </c>
      <c r="F83" s="12">
        <f>'Январь 19'!F83+'февраль 19'!F83+'Март 19'!F83+'Апрель 19'!F83+'Май 19'!F83+'Июнь 19'!F83+'Июль 19'!F83</f>
        <v>42</v>
      </c>
      <c r="G83" s="12">
        <f>'Январь 19'!G83+'февраль 19'!G83+'Март 19'!G83+'Апрель 19'!G83+'Май 19'!G83+'Июнь 19'!G83+'Июль 19'!G83</f>
        <v>90</v>
      </c>
      <c r="H83" s="12">
        <f>'Январь 19'!H83+'февраль 19'!H83+'Март 19'!H83+'Апрель 19'!H83+'Май 19'!H83+'Июнь 19'!H83+'Июль 19'!H83</f>
        <v>110</v>
      </c>
      <c r="I83" s="12">
        <f>'Январь 19'!I83+'февраль 19'!I83+'Март 19'!I83+'Апрель 19'!I83+'Май 19'!I83+'Июнь 19'!I83+'Июль 19'!I83</f>
        <v>33</v>
      </c>
      <c r="J83" s="12">
        <f>'Январь 19'!J83+'февраль 19'!J83+'Март 19'!J83+'Апрель 19'!J83+'Май 19'!J83+'Июнь 19'!J83+'Июль 19'!J83</f>
        <v>17</v>
      </c>
      <c r="K83" s="12">
        <f>'Январь 19'!K83+'февраль 19'!K83+'Март 19'!K83+'Апрель 19'!K83+'Май 19'!K83+'Июнь 19'!K83+'Июль 19'!K83</f>
        <v>42</v>
      </c>
      <c r="L83" s="12">
        <f>'Январь 19'!L83+'февраль 19'!L83+'Март 19'!L83+'Апрель 19'!L83+'Май 19'!L83+'Июнь 19'!L83+'Июль 19'!L83</f>
        <v>0</v>
      </c>
      <c r="M83" s="12">
        <f>'Январь 19'!M83+'февраль 19'!M83+'Март 19'!M83+'Апрель 19'!M83+'Май 19'!M83+'Июнь 19'!M83+'Июль 19'!M83</f>
        <v>0</v>
      </c>
      <c r="N83" s="12">
        <f>'Январь 19'!N83+'февраль 19'!N83+'Март 19'!N83+'Апрель 19'!N83+'Май 19'!N83+'Июнь 19'!N83+'Июль 19'!N83</f>
        <v>6</v>
      </c>
      <c r="O83" s="12">
        <f>'Январь 19'!O83+'февраль 19'!O83+'Март 19'!O83+'Апрель 19'!O83+'Май 19'!O83+'Июнь 19'!O83+'Июль 19'!O83</f>
        <v>18</v>
      </c>
      <c r="P83" s="12">
        <f>'Январь 19'!P83+'февраль 19'!P83+'Март 19'!P83+'Апрель 19'!P83+'Май 19'!P83+'Июнь 19'!P83+'Июль 19'!P83</f>
        <v>0</v>
      </c>
      <c r="Q83" s="12">
        <f>'Январь 19'!Q83+'февраль 19'!Q83+'Март 19'!Q83+'Апрель 19'!Q83+'Май 19'!Q83+'Июнь 19'!Q83+'Июль 19'!Q83</f>
        <v>0</v>
      </c>
      <c r="R83" s="12">
        <f>'Январь 19'!R83+'февраль 19'!R83+'Март 19'!R83+'Апрель 19'!R83+'Май 19'!R83+'Июнь 19'!R83+'Июль 19'!R83</f>
        <v>33</v>
      </c>
      <c r="S83" s="12">
        <f>'Январь 19'!S83+'февраль 19'!S83+'Март 19'!S83+'Апрель 19'!S83+'Май 19'!S83+'Июнь 19'!S83+'Июль 19'!S83</f>
        <v>5</v>
      </c>
      <c r="T83" s="12">
        <f>'Январь 19'!T83+'февраль 19'!T83+'Март 19'!T83+'Апрель 19'!T83+'Май 19'!T83+'Июнь 19'!T83+'Июль 19'!T83</f>
        <v>50</v>
      </c>
      <c r="U83" s="12">
        <f>'Январь 19'!U83+'февраль 19'!U83+'Март 19'!U83+'Апрель 19'!U83+'Май 19'!U83+'Июнь 19'!U83+'Июль 19'!U83</f>
        <v>0</v>
      </c>
      <c r="V83" s="12">
        <f>'Январь 19'!V83+'февраль 19'!V83+'Март 19'!V83+'Апрель 19'!V83+'Май 19'!V83+'Июнь 19'!V83+'Июль 19'!V83</f>
        <v>64</v>
      </c>
      <c r="W83" s="12">
        <f>'Январь 19'!W83+'февраль 19'!W83+'Март 19'!W83+'Апрель 19'!W83+'Май 19'!W83+'Июнь 19'!W83+'Июль 19'!W83</f>
        <v>0</v>
      </c>
      <c r="X83" s="12">
        <f>'Январь 19'!X83+'февраль 19'!X83+'Март 19'!X83+'Апрель 19'!X83+'Май 19'!X83+'Июнь 19'!X83+'Июль 19'!X83</f>
        <v>1</v>
      </c>
      <c r="Y83" s="12">
        <f>'Январь 19'!Y83+'февраль 19'!Y83+'Март 19'!Y83+'Апрель 19'!Y83+'Май 19'!Y83+'Июнь 19'!Y83+'Июль 19'!Y83</f>
        <v>85</v>
      </c>
      <c r="Z83" s="12">
        <f>'Январь 19'!Z83+'февраль 19'!Z83+'Март 19'!Z83+'Апрель 19'!Z83+'Май 19'!Z83+'Июнь 19'!Z83+'Июль 19'!Z83</f>
        <v>4</v>
      </c>
      <c r="AA83" s="12">
        <f>'Январь 19'!AA83+'февраль 19'!AA83+'Март 19'!AA83+'Апрель 19'!AA83+'Май 19'!AA83+'Июнь 19'!AA83+'Июль 19'!AA83</f>
        <v>15</v>
      </c>
      <c r="AB83" s="12">
        <f>'Январь 19'!AB83+'февраль 19'!AB83+'Март 19'!AB83+'Апрель 19'!AB83+'Май 19'!AB83+'Июнь 19'!AB83+'Июль 19'!AB83</f>
        <v>11</v>
      </c>
      <c r="AC83" s="12">
        <f>'Январь 19'!AC83+'февраль 19'!AC83+'Март 19'!AC83+'Апрель 19'!AC83+'Май 19'!AC83+'Июнь 19'!AC83+'Июль 19'!AC83</f>
        <v>5</v>
      </c>
      <c r="AD83" s="12">
        <f>'Январь 19'!AD83+'февраль 19'!AD83+'Март 19'!AD83+'Апрель 19'!AD83+'Май 19'!AD83+'Июнь 19'!AD83+'Июль 19'!AD83</f>
        <v>1</v>
      </c>
    </row>
    <row r="84" spans="1:30" x14ac:dyDescent="0.25">
      <c r="A84" s="5">
        <v>52</v>
      </c>
      <c r="B84" s="10" t="s">
        <v>147</v>
      </c>
      <c r="C84" s="12">
        <f t="shared" si="26"/>
        <v>7488</v>
      </c>
      <c r="D84" s="12">
        <f>'Январь 19'!D84+'февраль 19'!D84+'Март 19'!D84+'Апрель 19'!D84+'Май 19'!D84+'Июнь 19'!D84+'Июль 19'!D84</f>
        <v>918</v>
      </c>
      <c r="E84" s="12">
        <f>'Январь 19'!E84+'февраль 19'!E84+'Март 19'!E84+'Апрель 19'!E84+'Май 19'!E84+'Июнь 19'!E84+'Июль 19'!E84</f>
        <v>494</v>
      </c>
      <c r="F84" s="12">
        <f>'Январь 19'!F84+'февраль 19'!F84+'Март 19'!F84+'Апрель 19'!F84+'Май 19'!F84+'Июнь 19'!F84+'Июль 19'!F84</f>
        <v>383</v>
      </c>
      <c r="G84" s="12">
        <f>'Январь 19'!G84+'февраль 19'!G84+'Март 19'!G84+'Апрель 19'!G84+'Май 19'!G84+'Июнь 19'!G84+'Июль 19'!G84</f>
        <v>788</v>
      </c>
      <c r="H84" s="12">
        <f>'Январь 19'!H84+'февраль 19'!H84+'Март 19'!H84+'Апрель 19'!H84+'Май 19'!H84+'Июнь 19'!H84+'Июль 19'!H84</f>
        <v>1439</v>
      </c>
      <c r="I84" s="12">
        <f>'Январь 19'!I84+'февраль 19'!I84+'Март 19'!I84+'Апрель 19'!I84+'Май 19'!I84+'Июнь 19'!I84+'Июль 19'!I84</f>
        <v>531</v>
      </c>
      <c r="J84" s="12">
        <f>'Январь 19'!J84+'февраль 19'!J84+'Март 19'!J84+'Апрель 19'!J84+'Май 19'!J84+'Июнь 19'!J84+'Июль 19'!J84</f>
        <v>277</v>
      </c>
      <c r="K84" s="12">
        <f>'Январь 19'!K84+'февраль 19'!K84+'Март 19'!K84+'Апрель 19'!K84+'Май 19'!K84+'Июнь 19'!K84+'Июль 19'!K84</f>
        <v>508</v>
      </c>
      <c r="L84" s="12">
        <f>'Январь 19'!L84+'февраль 19'!L84+'Март 19'!L84+'Апрель 19'!L84+'Май 19'!L84+'Июнь 19'!L84+'Июль 19'!L84</f>
        <v>0</v>
      </c>
      <c r="M84" s="12">
        <f>'Январь 19'!M84+'февраль 19'!M84+'Март 19'!M84+'Апрель 19'!M84+'Май 19'!M84+'Июнь 19'!M84+'Июль 19'!M84</f>
        <v>0</v>
      </c>
      <c r="N84" s="12">
        <f>'Январь 19'!N84+'февраль 19'!N84+'Март 19'!N84+'Апрель 19'!N84+'Май 19'!N84+'Июнь 19'!N84+'Июль 19'!N84</f>
        <v>68</v>
      </c>
      <c r="O84" s="12">
        <f>'Январь 19'!O84+'февраль 19'!O84+'Март 19'!O84+'Апрель 19'!O84+'Май 19'!O84+'Июнь 19'!O84+'Июль 19'!O84</f>
        <v>131</v>
      </c>
      <c r="P84" s="12">
        <f>'Январь 19'!P84+'февраль 19'!P84+'Март 19'!P84+'Апрель 19'!P84+'Май 19'!P84+'Июнь 19'!P84+'Июль 19'!P84</f>
        <v>2</v>
      </c>
      <c r="Q84" s="12">
        <f>'Январь 19'!Q84+'февраль 19'!Q84+'Март 19'!Q84+'Апрель 19'!Q84+'Май 19'!Q84+'Июнь 19'!Q84+'Июль 19'!Q84</f>
        <v>2</v>
      </c>
      <c r="R84" s="12">
        <f>'Январь 19'!R84+'февраль 19'!R84+'Март 19'!R84+'Апрель 19'!R84+'Май 19'!R84+'Июнь 19'!R84+'Июль 19'!R84</f>
        <v>317</v>
      </c>
      <c r="S84" s="12">
        <f>'Январь 19'!S84+'февраль 19'!S84+'Март 19'!S84+'Апрель 19'!S84+'Май 19'!S84+'Июнь 19'!S84+'Июль 19'!S84</f>
        <v>33</v>
      </c>
      <c r="T84" s="12">
        <f>'Январь 19'!T84+'февраль 19'!T84+'Март 19'!T84+'Апрель 19'!T84+'Май 19'!T84+'Июнь 19'!T84+'Июль 19'!T84</f>
        <v>381</v>
      </c>
      <c r="U84" s="12">
        <f>'Январь 19'!U84+'февраль 19'!U84+'Март 19'!U84+'Апрель 19'!U84+'Май 19'!U84+'Июнь 19'!U84+'Июль 19'!U84</f>
        <v>0</v>
      </c>
      <c r="V84" s="12">
        <f>'Январь 19'!V84+'февраль 19'!V84+'Март 19'!V84+'Апрель 19'!V84+'Май 19'!V84+'Июнь 19'!V84+'Июль 19'!V84</f>
        <v>302</v>
      </c>
      <c r="W84" s="12">
        <f>'Январь 19'!W84+'февраль 19'!W84+'Март 19'!W84+'Апрель 19'!W84+'Май 19'!W84+'Июнь 19'!W84+'Июль 19'!W84</f>
        <v>0</v>
      </c>
      <c r="X84" s="12">
        <f>'Январь 19'!X84+'февраль 19'!X84+'Март 19'!X84+'Апрель 19'!X84+'Май 19'!X84+'Июнь 19'!X84+'Июль 19'!X84</f>
        <v>0</v>
      </c>
      <c r="Y84" s="12">
        <f>'Январь 19'!Y84+'февраль 19'!Y84+'Март 19'!Y84+'Апрель 19'!Y84+'Май 19'!Y84+'Июнь 19'!Y84+'Июль 19'!Y84</f>
        <v>609</v>
      </c>
      <c r="Z84" s="12">
        <f>'Январь 19'!Z84+'февраль 19'!Z84+'Март 19'!Z84+'Апрель 19'!Z84+'Май 19'!Z84+'Июнь 19'!Z84+'Июль 19'!Z84</f>
        <v>9</v>
      </c>
      <c r="AA84" s="12">
        <f>'Январь 19'!AA84+'февраль 19'!AA84+'Март 19'!AA84+'Апрель 19'!AA84+'Май 19'!AA84+'Июнь 19'!AA84+'Июль 19'!AA84</f>
        <v>107</v>
      </c>
      <c r="AB84" s="12">
        <f>'Январь 19'!AB84+'февраль 19'!AB84+'Март 19'!AB84+'Апрель 19'!AB84+'Май 19'!AB84+'Июнь 19'!AB84+'Июль 19'!AB84</f>
        <v>73</v>
      </c>
      <c r="AC84" s="12">
        <f>'Январь 19'!AC84+'февраль 19'!AC84+'Март 19'!AC84+'Апрель 19'!AC84+'Май 19'!AC84+'Июнь 19'!AC84+'Июль 19'!AC84</f>
        <v>110</v>
      </c>
      <c r="AD84" s="12">
        <f>'Январь 19'!AD84+'февраль 19'!AD84+'Март 19'!AD84+'Апрель 19'!AD84+'Май 19'!AD84+'Июнь 19'!AD84+'Июль 19'!AD84</f>
        <v>6</v>
      </c>
    </row>
    <row r="85" spans="1:30" x14ac:dyDescent="0.25">
      <c r="A85" s="5">
        <v>53</v>
      </c>
      <c r="B85" s="10" t="s">
        <v>18</v>
      </c>
      <c r="C85" s="12">
        <f t="shared" si="26"/>
        <v>1424</v>
      </c>
      <c r="D85" s="12">
        <f>'Январь 19'!D85+'февраль 19'!D85+'Март 19'!D85+'Апрель 19'!D85+'Май 19'!D85+'Июнь 19'!D85+'Июль 19'!D85</f>
        <v>109</v>
      </c>
      <c r="E85" s="12">
        <f>'Январь 19'!E85+'февраль 19'!E85+'Март 19'!E85+'Апрель 19'!E85+'Май 19'!E85+'Июнь 19'!E85+'Июль 19'!E85</f>
        <v>71</v>
      </c>
      <c r="F85" s="12">
        <f>'Январь 19'!F85+'февраль 19'!F85+'Март 19'!F85+'Апрель 19'!F85+'Май 19'!F85+'Июнь 19'!F85+'Июль 19'!F85</f>
        <v>117</v>
      </c>
      <c r="G85" s="12">
        <f>'Январь 19'!G85+'февраль 19'!G85+'Март 19'!G85+'Апрель 19'!G85+'Май 19'!G85+'Июнь 19'!G85+'Июль 19'!G85</f>
        <v>194</v>
      </c>
      <c r="H85" s="12">
        <f>'Январь 19'!H85+'февраль 19'!H85+'Март 19'!H85+'Апрель 19'!H85+'Май 19'!H85+'Июнь 19'!H85+'Июль 19'!H85</f>
        <v>265</v>
      </c>
      <c r="I85" s="12">
        <f>'Январь 19'!I85+'февраль 19'!I85+'Март 19'!I85+'Апрель 19'!I85+'Май 19'!I85+'Июнь 19'!I85+'Июль 19'!I85</f>
        <v>80</v>
      </c>
      <c r="J85" s="12">
        <f>'Январь 19'!J85+'февраль 19'!J85+'Март 19'!J85+'Апрель 19'!J85+'Май 19'!J85+'Июнь 19'!J85+'Июль 19'!J85</f>
        <v>63</v>
      </c>
      <c r="K85" s="12">
        <f>'Январь 19'!K85+'февраль 19'!K85+'Март 19'!K85+'Апрель 19'!K85+'Май 19'!K85+'Июнь 19'!K85+'Июль 19'!K85</f>
        <v>129</v>
      </c>
      <c r="L85" s="12">
        <f>'Январь 19'!L85+'февраль 19'!L85+'Март 19'!L85+'Апрель 19'!L85+'Май 19'!L85+'Июнь 19'!L85+'Июль 19'!L85</f>
        <v>0</v>
      </c>
      <c r="M85" s="12">
        <f>'Январь 19'!M85+'февраль 19'!M85+'Март 19'!M85+'Апрель 19'!M85+'Май 19'!M85+'Июнь 19'!M85+'Июль 19'!M85</f>
        <v>0</v>
      </c>
      <c r="N85" s="12">
        <f>'Январь 19'!N85+'февраль 19'!N85+'Март 19'!N85+'Апрель 19'!N85+'Май 19'!N85+'Июнь 19'!N85+'Июль 19'!N85</f>
        <v>32</v>
      </c>
      <c r="O85" s="12">
        <f>'Январь 19'!O85+'февраль 19'!O85+'Март 19'!O85+'Апрель 19'!O85+'Май 19'!O85+'Июнь 19'!O85+'Июль 19'!O85</f>
        <v>16</v>
      </c>
      <c r="P85" s="12">
        <f>'Январь 19'!P85+'февраль 19'!P85+'Март 19'!P85+'Апрель 19'!P85+'Май 19'!P85+'Июнь 19'!P85+'Июль 19'!P85</f>
        <v>0</v>
      </c>
      <c r="Q85" s="12">
        <f>'Январь 19'!Q85+'февраль 19'!Q85+'Март 19'!Q85+'Апрель 19'!Q85+'Май 19'!Q85+'Июнь 19'!Q85+'Июль 19'!Q85</f>
        <v>1</v>
      </c>
      <c r="R85" s="12">
        <f>'Январь 19'!R85+'февраль 19'!R85+'Март 19'!R85+'Апрель 19'!R85+'Май 19'!R85+'Июнь 19'!R85+'Июль 19'!R85</f>
        <v>36</v>
      </c>
      <c r="S85" s="12">
        <f>'Январь 19'!S85+'февраль 19'!S85+'Март 19'!S85+'Апрель 19'!S85+'Май 19'!S85+'Июнь 19'!S85+'Июль 19'!S85</f>
        <v>5</v>
      </c>
      <c r="T85" s="12">
        <f>'Январь 19'!T85+'февраль 19'!T85+'Март 19'!T85+'Апрель 19'!T85+'Май 19'!T85+'Июнь 19'!T85+'Июль 19'!T85</f>
        <v>54</v>
      </c>
      <c r="U85" s="12">
        <f>'Январь 19'!U85+'февраль 19'!U85+'Март 19'!U85+'Апрель 19'!U85+'Май 19'!U85+'Июнь 19'!U85+'Июль 19'!U85</f>
        <v>0</v>
      </c>
      <c r="V85" s="12">
        <f>'Январь 19'!V85+'февраль 19'!V85+'Март 19'!V85+'Апрель 19'!V85+'Май 19'!V85+'Июнь 19'!V85+'Июль 19'!V85</f>
        <v>72</v>
      </c>
      <c r="W85" s="12">
        <f>'Январь 19'!W85+'февраль 19'!W85+'Март 19'!W85+'Апрель 19'!W85+'Май 19'!W85+'Июнь 19'!W85+'Июль 19'!W85</f>
        <v>0</v>
      </c>
      <c r="X85" s="12">
        <f>'Январь 19'!X85+'февраль 19'!X85+'Март 19'!X85+'Апрель 19'!X85+'Май 19'!X85+'Июнь 19'!X85+'Июль 19'!X85</f>
        <v>1</v>
      </c>
      <c r="Y85" s="12">
        <f>'Январь 19'!Y85+'февраль 19'!Y85+'Март 19'!Y85+'Апрель 19'!Y85+'Май 19'!Y85+'Июнь 19'!Y85+'Июль 19'!Y85</f>
        <v>126</v>
      </c>
      <c r="Z85" s="12">
        <f>'Январь 19'!Z85+'февраль 19'!Z85+'Март 19'!Z85+'Апрель 19'!Z85+'Май 19'!Z85+'Июнь 19'!Z85+'Июль 19'!Z85</f>
        <v>4</v>
      </c>
      <c r="AA85" s="12">
        <f>'Январь 19'!AA85+'февраль 19'!AA85+'Март 19'!AA85+'Апрель 19'!AA85+'Май 19'!AA85+'Июнь 19'!AA85+'Июль 19'!AA85</f>
        <v>24</v>
      </c>
      <c r="AB85" s="12">
        <f>'Январь 19'!AB85+'февраль 19'!AB85+'Март 19'!AB85+'Апрель 19'!AB85+'Май 19'!AB85+'Июнь 19'!AB85+'Июль 19'!AB85</f>
        <v>14</v>
      </c>
      <c r="AC85" s="12">
        <f>'Январь 19'!AC85+'февраль 19'!AC85+'Март 19'!AC85+'Апрель 19'!AC85+'Май 19'!AC85+'Июнь 19'!AC85+'Июль 19'!AC85</f>
        <v>8</v>
      </c>
      <c r="AD85" s="12">
        <f>'Январь 19'!AD85+'февраль 19'!AD85+'Март 19'!AD85+'Апрель 19'!AD85+'Май 19'!AD85+'Июнь 19'!AD85+'Июль 19'!AD85</f>
        <v>3</v>
      </c>
    </row>
    <row r="86" spans="1:30" ht="45" x14ac:dyDescent="0.25">
      <c r="A86" s="5">
        <v>54</v>
      </c>
      <c r="B86" s="10" t="s">
        <v>8</v>
      </c>
      <c r="C86" s="12">
        <f t="shared" si="26"/>
        <v>13</v>
      </c>
      <c r="D86" s="12">
        <f>'Январь 19'!D86+'февраль 19'!D86+'Март 19'!D86+'Апрель 19'!D86+'Май 19'!D86+'Июнь 19'!D86+'Июль 19'!D86</f>
        <v>0</v>
      </c>
      <c r="E86" s="12">
        <f>'Январь 19'!E86+'февраль 19'!E86+'Март 19'!E86+'Апрель 19'!E86+'Май 19'!E86+'Июнь 19'!E86+'Июль 19'!E86</f>
        <v>5</v>
      </c>
      <c r="F86" s="12">
        <f>'Январь 19'!F86+'февраль 19'!F86+'Март 19'!F86+'Апрель 19'!F86+'Май 19'!F86+'Июнь 19'!F86+'Июль 19'!F86</f>
        <v>0</v>
      </c>
      <c r="G86" s="12">
        <f>'Январь 19'!G86+'февраль 19'!G86+'Март 19'!G86+'Апрель 19'!G86+'Май 19'!G86+'Июнь 19'!G86+'Июль 19'!G86</f>
        <v>0</v>
      </c>
      <c r="H86" s="12">
        <f>'Январь 19'!H86+'февраль 19'!H86+'Март 19'!H86+'Апрель 19'!H86+'Май 19'!H86+'Июнь 19'!H86+'Июль 19'!H86</f>
        <v>4</v>
      </c>
      <c r="I86" s="12">
        <f>'Январь 19'!I86+'февраль 19'!I86+'Март 19'!I86+'Апрель 19'!I86+'Май 19'!I86+'Июнь 19'!I86+'Июль 19'!I86</f>
        <v>2</v>
      </c>
      <c r="J86" s="12">
        <f>'Январь 19'!J86+'февраль 19'!J86+'Март 19'!J86+'Апрель 19'!J86+'Май 19'!J86+'Июнь 19'!J86+'Июль 19'!J86</f>
        <v>0</v>
      </c>
      <c r="K86" s="12">
        <f>'Январь 19'!K86+'февраль 19'!K86+'Март 19'!K86+'Апрель 19'!K86+'Май 19'!K86+'Июнь 19'!K86+'Июль 19'!K86</f>
        <v>1</v>
      </c>
      <c r="L86" s="12">
        <f>'Январь 19'!L86+'февраль 19'!L86+'Март 19'!L86+'Апрель 19'!L86+'Май 19'!L86+'Июнь 19'!L86+'Июль 19'!L86</f>
        <v>0</v>
      </c>
      <c r="M86" s="12">
        <f>'Январь 19'!M86+'февраль 19'!M86+'Март 19'!M86+'Апрель 19'!M86+'Май 19'!M86+'Июнь 19'!M86+'Июль 19'!M86</f>
        <v>0</v>
      </c>
      <c r="N86" s="12">
        <f>'Январь 19'!N86+'февраль 19'!N86+'Март 19'!N86+'Апрель 19'!N86+'Май 19'!N86+'Июнь 19'!N86+'Июль 19'!N86</f>
        <v>0</v>
      </c>
      <c r="O86" s="12">
        <f>'Январь 19'!O86+'февраль 19'!O86+'Март 19'!O86+'Апрель 19'!O86+'Май 19'!O86+'Июнь 19'!O86+'Июль 19'!O86</f>
        <v>0</v>
      </c>
      <c r="P86" s="12">
        <f>'Январь 19'!P86+'февраль 19'!P86+'Март 19'!P86+'Апрель 19'!P86+'Май 19'!P86+'Июнь 19'!P86+'Июль 19'!P86</f>
        <v>0</v>
      </c>
      <c r="Q86" s="12">
        <f>'Январь 19'!Q86+'февраль 19'!Q86+'Март 19'!Q86+'Апрель 19'!Q86+'Май 19'!Q86+'Июнь 19'!Q86+'Июль 19'!Q86</f>
        <v>0</v>
      </c>
      <c r="R86" s="12">
        <f>'Январь 19'!R86+'февраль 19'!R86+'Март 19'!R86+'Апрель 19'!R86+'Май 19'!R86+'Июнь 19'!R86+'Июль 19'!R86</f>
        <v>0</v>
      </c>
      <c r="S86" s="12">
        <f>'Январь 19'!S86+'февраль 19'!S86+'Март 19'!S86+'Апрель 19'!S86+'Май 19'!S86+'Июнь 19'!S86+'Июль 19'!S86</f>
        <v>0</v>
      </c>
      <c r="T86" s="12">
        <f>'Январь 19'!T86+'февраль 19'!T86+'Март 19'!T86+'Апрель 19'!T86+'Май 19'!T86+'Июнь 19'!T86+'Июль 19'!T86</f>
        <v>0</v>
      </c>
      <c r="U86" s="12">
        <f>'Январь 19'!U86+'февраль 19'!U86+'Март 19'!U86+'Апрель 19'!U86+'Май 19'!U86+'Июнь 19'!U86+'Июль 19'!U86</f>
        <v>0</v>
      </c>
      <c r="V86" s="12">
        <f>'Январь 19'!V86+'февраль 19'!V86+'Март 19'!V86+'Апрель 19'!V86+'Май 19'!V86+'Июнь 19'!V86+'Июль 19'!V86</f>
        <v>0</v>
      </c>
      <c r="W86" s="12">
        <f>'Январь 19'!W86+'февраль 19'!W86+'Март 19'!W86+'Апрель 19'!W86+'Май 19'!W86+'Июнь 19'!W86+'Июль 19'!W86</f>
        <v>0</v>
      </c>
      <c r="X86" s="12">
        <f>'Январь 19'!X86+'февраль 19'!X86+'Март 19'!X86+'Апрель 19'!X86+'Май 19'!X86+'Июнь 19'!X86+'Июль 19'!X86</f>
        <v>0</v>
      </c>
      <c r="Y86" s="12">
        <f>'Январь 19'!Y86+'февраль 19'!Y86+'Март 19'!Y86+'Апрель 19'!Y86+'Май 19'!Y86+'Июнь 19'!Y86+'Июль 19'!Y86</f>
        <v>1</v>
      </c>
      <c r="Z86" s="12">
        <f>'Январь 19'!Z86+'февраль 19'!Z86+'Март 19'!Z86+'Апрель 19'!Z86+'Май 19'!Z86+'Июнь 19'!Z86+'Июль 19'!Z86</f>
        <v>0</v>
      </c>
      <c r="AA86" s="12">
        <f>'Январь 19'!AA86+'февраль 19'!AA86+'Март 19'!AA86+'Апрель 19'!AA86+'Май 19'!AA86+'Июнь 19'!AA86+'Июль 19'!AA86</f>
        <v>0</v>
      </c>
      <c r="AB86" s="12">
        <f>'Январь 19'!AB86+'февраль 19'!AB86+'Март 19'!AB86+'Апрель 19'!AB86+'Май 19'!AB86+'Июнь 19'!AB86+'Июль 19'!AB86</f>
        <v>0</v>
      </c>
      <c r="AC86" s="12">
        <f>'Январь 19'!AC86+'февраль 19'!AC86+'Март 19'!AC86+'Апрель 19'!AC86+'Май 19'!AC86+'Июнь 19'!AC86+'Июль 19'!AC86</f>
        <v>0</v>
      </c>
      <c r="AD86" s="12">
        <f>'Январь 19'!AD86+'февраль 19'!AD86+'Март 19'!AD86+'Апрель 19'!AD86+'Май 19'!AD86+'Июнь 19'!AD86+'Июль 19'!AD86</f>
        <v>0</v>
      </c>
    </row>
    <row r="87" spans="1:30" ht="75" x14ac:dyDescent="0.25">
      <c r="A87" s="5">
        <v>55</v>
      </c>
      <c r="B87" s="10" t="s">
        <v>20</v>
      </c>
      <c r="C87" s="12">
        <f t="shared" si="26"/>
        <v>3</v>
      </c>
      <c r="D87" s="12">
        <f>'Январь 19'!D87+'февраль 19'!D87+'Март 19'!D87+'Апрель 19'!D87+'Май 19'!D87+'Июнь 19'!D87+'Июль 19'!D87</f>
        <v>1</v>
      </c>
      <c r="E87" s="12">
        <f>'Январь 19'!E87+'февраль 19'!E87+'Март 19'!E87+'Апрель 19'!E87+'Май 19'!E87+'Июнь 19'!E87+'Июль 19'!E87</f>
        <v>0</v>
      </c>
      <c r="F87" s="12">
        <f>'Январь 19'!F87+'февраль 19'!F87+'Март 19'!F87+'Апрель 19'!F87+'Май 19'!F87+'Июнь 19'!F87+'Июль 19'!F87</f>
        <v>0</v>
      </c>
      <c r="G87" s="12">
        <f>'Январь 19'!G87+'февраль 19'!G87+'Март 19'!G87+'Апрель 19'!G87+'Май 19'!G87+'Июнь 19'!G87+'Июль 19'!G87</f>
        <v>0</v>
      </c>
      <c r="H87" s="12">
        <f>'Январь 19'!H87+'февраль 19'!H87+'Март 19'!H87+'Апрель 19'!H87+'Май 19'!H87+'Июнь 19'!H87+'Июль 19'!H87</f>
        <v>1</v>
      </c>
      <c r="I87" s="12">
        <f>'Январь 19'!I87+'февраль 19'!I87+'Март 19'!I87+'Апрель 19'!I87+'Май 19'!I87+'Июнь 19'!I87+'Июль 19'!I87</f>
        <v>0</v>
      </c>
      <c r="J87" s="12">
        <f>'Январь 19'!J87+'февраль 19'!J87+'Март 19'!J87+'Апрель 19'!J87+'Май 19'!J87+'Июнь 19'!J87+'Июль 19'!J87</f>
        <v>0</v>
      </c>
      <c r="K87" s="12">
        <f>'Январь 19'!K87+'февраль 19'!K87+'Март 19'!K87+'Апрель 19'!K87+'Май 19'!K87+'Июнь 19'!K87+'Июль 19'!K87</f>
        <v>0</v>
      </c>
      <c r="L87" s="12">
        <f>'Январь 19'!L87+'февраль 19'!L87+'Март 19'!L87+'Апрель 19'!L87+'Май 19'!L87+'Июнь 19'!L87+'Июль 19'!L87</f>
        <v>0</v>
      </c>
      <c r="M87" s="12">
        <f>'Январь 19'!M87+'февраль 19'!M87+'Март 19'!M87+'Апрель 19'!M87+'Май 19'!M87+'Июнь 19'!M87+'Июль 19'!M87</f>
        <v>0</v>
      </c>
      <c r="N87" s="12">
        <f>'Январь 19'!N87+'февраль 19'!N87+'Март 19'!N87+'Апрель 19'!N87+'Май 19'!N87+'Июнь 19'!N87+'Июль 19'!N87</f>
        <v>0</v>
      </c>
      <c r="O87" s="12">
        <f>'Январь 19'!O87+'февраль 19'!O87+'Март 19'!O87+'Апрель 19'!O87+'Май 19'!O87+'Июнь 19'!O87+'Июль 19'!O87</f>
        <v>0</v>
      </c>
      <c r="P87" s="12">
        <f>'Январь 19'!P87+'февраль 19'!P87+'Март 19'!P87+'Апрель 19'!P87+'Май 19'!P87+'Июнь 19'!P87+'Июль 19'!P87</f>
        <v>0</v>
      </c>
      <c r="Q87" s="12">
        <f>'Январь 19'!Q87+'февраль 19'!Q87+'Март 19'!Q87+'Апрель 19'!Q87+'Май 19'!Q87+'Июнь 19'!Q87+'Июль 19'!Q87</f>
        <v>0</v>
      </c>
      <c r="R87" s="12">
        <f>'Январь 19'!R87+'февраль 19'!R87+'Март 19'!R87+'Апрель 19'!R87+'Май 19'!R87+'Июнь 19'!R87+'Июль 19'!R87</f>
        <v>0</v>
      </c>
      <c r="S87" s="12">
        <f>'Январь 19'!S87+'февраль 19'!S87+'Март 19'!S87+'Апрель 19'!S87+'Май 19'!S87+'Июнь 19'!S87+'Июль 19'!S87</f>
        <v>0</v>
      </c>
      <c r="T87" s="12">
        <f>'Январь 19'!T87+'февраль 19'!T87+'Март 19'!T87+'Апрель 19'!T87+'Май 19'!T87+'Июнь 19'!T87+'Июль 19'!T87</f>
        <v>0</v>
      </c>
      <c r="U87" s="12">
        <f>'Январь 19'!U87+'февраль 19'!U87+'Март 19'!U87+'Апрель 19'!U87+'Май 19'!U87+'Июнь 19'!U87+'Июль 19'!U87</f>
        <v>0</v>
      </c>
      <c r="V87" s="12">
        <f>'Январь 19'!V87+'февраль 19'!V87+'Март 19'!V87+'Апрель 19'!V87+'Май 19'!V87+'Июнь 19'!V87+'Июль 19'!V87</f>
        <v>0</v>
      </c>
      <c r="W87" s="12">
        <f>'Январь 19'!W87+'февраль 19'!W87+'Март 19'!W87+'Апрель 19'!W87+'Май 19'!W87+'Июнь 19'!W87+'Июль 19'!W87</f>
        <v>0</v>
      </c>
      <c r="X87" s="12">
        <f>'Январь 19'!X87+'февраль 19'!X87+'Март 19'!X87+'Апрель 19'!X87+'Май 19'!X87+'Июнь 19'!X87+'Июль 19'!X87</f>
        <v>0</v>
      </c>
      <c r="Y87" s="12">
        <f>'Январь 19'!Y87+'февраль 19'!Y87+'Март 19'!Y87+'Апрель 19'!Y87+'Май 19'!Y87+'Июнь 19'!Y87+'Июль 19'!Y87</f>
        <v>1</v>
      </c>
      <c r="Z87" s="12">
        <f>'Январь 19'!Z87+'февраль 19'!Z87+'Март 19'!Z87+'Апрель 19'!Z87+'Май 19'!Z87+'Июнь 19'!Z87+'Июль 19'!Z87</f>
        <v>0</v>
      </c>
      <c r="AA87" s="12">
        <f>'Январь 19'!AA87+'февраль 19'!AA87+'Март 19'!AA87+'Апрель 19'!AA87+'Май 19'!AA87+'Июнь 19'!AA87+'Июль 19'!AA87</f>
        <v>0</v>
      </c>
      <c r="AB87" s="12">
        <f>'Январь 19'!AB87+'февраль 19'!AB87+'Март 19'!AB87+'Апрель 19'!AB87+'Май 19'!AB87+'Июнь 19'!AB87+'Июль 19'!AB87</f>
        <v>0</v>
      </c>
      <c r="AC87" s="12">
        <f>'Январь 19'!AC87+'февраль 19'!AC87+'Март 19'!AC87+'Апрель 19'!AC87+'Май 19'!AC87+'Июнь 19'!AC87+'Июль 19'!AC87</f>
        <v>0</v>
      </c>
      <c r="AD87" s="12">
        <f>'Январь 19'!AD87+'февраль 19'!AD87+'Март 19'!AD87+'Апрель 19'!AD87+'Май 19'!AD87+'Июнь 19'!AD87+'Июль 19'!AD87</f>
        <v>0</v>
      </c>
    </row>
    <row r="88" spans="1:30" ht="75" x14ac:dyDescent="0.25">
      <c r="A88" s="5">
        <v>56</v>
      </c>
      <c r="B88" s="10" t="s">
        <v>81</v>
      </c>
      <c r="C88" s="12">
        <f t="shared" si="26"/>
        <v>10909</v>
      </c>
      <c r="D88" s="12">
        <f>'Январь 19'!D88+'февраль 19'!D88+'Март 19'!D88+'Апрель 19'!D88+'Май 19'!D88+'Июнь 19'!D88+'Июль 19'!D88</f>
        <v>1346</v>
      </c>
      <c r="E88" s="12">
        <f>'Январь 19'!E88+'февраль 19'!E88+'Март 19'!E88+'Апрель 19'!E88+'Май 19'!E88+'Июнь 19'!E88+'Июль 19'!E88</f>
        <v>1001</v>
      </c>
      <c r="F88" s="12">
        <f>'Январь 19'!F88+'февраль 19'!F88+'Март 19'!F88+'Апрель 19'!F88+'Май 19'!F88+'Июнь 19'!F88+'Июль 19'!F88</f>
        <v>188</v>
      </c>
      <c r="G88" s="12">
        <f>'Январь 19'!G88+'февраль 19'!G88+'Март 19'!G88+'Апрель 19'!G88+'Май 19'!G88+'Июнь 19'!G88+'Июль 19'!G88</f>
        <v>440</v>
      </c>
      <c r="H88" s="12">
        <f>'Январь 19'!H88+'февраль 19'!H88+'Март 19'!H88+'Апрель 19'!H88+'Май 19'!H88+'Июнь 19'!H88+'Июль 19'!H88</f>
        <v>1504</v>
      </c>
      <c r="I88" s="12">
        <f>'Январь 19'!I88+'февраль 19'!I88+'Март 19'!I88+'Апрель 19'!I88+'Май 19'!I88+'Июнь 19'!I88+'Июль 19'!I88</f>
        <v>563</v>
      </c>
      <c r="J88" s="12">
        <f>'Январь 19'!J88+'февраль 19'!J88+'Март 19'!J88+'Апрель 19'!J88+'Май 19'!J88+'Июнь 19'!J88+'Июль 19'!J88</f>
        <v>401</v>
      </c>
      <c r="K88" s="12">
        <f>'Январь 19'!K88+'февраль 19'!K88+'Март 19'!K88+'Апрель 19'!K88+'Май 19'!K88+'Июнь 19'!K88+'Июль 19'!K88</f>
        <v>782</v>
      </c>
      <c r="L88" s="12">
        <f>'Январь 19'!L88+'февраль 19'!L88+'Март 19'!L88+'Апрель 19'!L88+'Май 19'!L88+'Июнь 19'!L88+'Июль 19'!L88</f>
        <v>0</v>
      </c>
      <c r="M88" s="12">
        <f>'Январь 19'!M88+'февраль 19'!M88+'Март 19'!M88+'Апрель 19'!M88+'Май 19'!M88+'Июнь 19'!M88+'Июль 19'!M88</f>
        <v>0</v>
      </c>
      <c r="N88" s="12">
        <f>'Январь 19'!N88+'февраль 19'!N88+'Март 19'!N88+'Апрель 19'!N88+'Май 19'!N88+'Июнь 19'!N88+'Июль 19'!N88</f>
        <v>64</v>
      </c>
      <c r="O88" s="12">
        <f>'Январь 19'!O88+'февраль 19'!O88+'Март 19'!O88+'Апрель 19'!O88+'Май 19'!O88+'Июнь 19'!O88+'Июль 19'!O88</f>
        <v>301</v>
      </c>
      <c r="P88" s="12">
        <f>'Январь 19'!P88+'февраль 19'!P88+'Март 19'!P88+'Апрель 19'!P88+'Май 19'!P88+'Июнь 19'!P88+'Июль 19'!P88</f>
        <v>1</v>
      </c>
      <c r="Q88" s="12">
        <f>'Январь 19'!Q88+'февраль 19'!Q88+'Март 19'!Q88+'Апрель 19'!Q88+'Май 19'!Q88+'Июнь 19'!Q88+'Июль 19'!Q88</f>
        <v>3</v>
      </c>
      <c r="R88" s="12">
        <f>'Январь 19'!R88+'февраль 19'!R88+'Март 19'!R88+'Апрель 19'!R88+'Май 19'!R88+'Июнь 19'!R88+'Июль 19'!R88</f>
        <v>1033</v>
      </c>
      <c r="S88" s="12">
        <f>'Январь 19'!S88+'февраль 19'!S88+'Март 19'!S88+'Апрель 19'!S88+'Май 19'!S88+'Июнь 19'!S88+'Июль 19'!S88</f>
        <v>78</v>
      </c>
      <c r="T88" s="12">
        <f>'Январь 19'!T88+'февраль 19'!T88+'Март 19'!T88+'Апрель 19'!T88+'Май 19'!T88+'Июнь 19'!T88+'Июль 19'!T88</f>
        <v>1057</v>
      </c>
      <c r="U88" s="12">
        <f>'Январь 19'!U88+'февраль 19'!U88+'Март 19'!U88+'Апрель 19'!U88+'Май 19'!U88+'Июнь 19'!U88+'Июль 19'!U88</f>
        <v>0</v>
      </c>
      <c r="V88" s="12">
        <f>'Январь 19'!V88+'февраль 19'!V88+'Март 19'!V88+'Апрель 19'!V88+'Май 19'!V88+'Июнь 19'!V88+'Июль 19'!V88</f>
        <v>704</v>
      </c>
      <c r="W88" s="12">
        <f>'Январь 19'!W88+'февраль 19'!W88+'Март 19'!W88+'Апрель 19'!W88+'Май 19'!W88+'Июнь 19'!W88+'Июль 19'!W88</f>
        <v>0</v>
      </c>
      <c r="X88" s="12">
        <f>'Январь 19'!X88+'февраль 19'!X88+'Март 19'!X88+'Апрель 19'!X88+'Май 19'!X88+'Июнь 19'!X88+'Июль 19'!X88</f>
        <v>0</v>
      </c>
      <c r="Y88" s="12">
        <f>'Январь 19'!Y88+'февраль 19'!Y88+'Март 19'!Y88+'Апрель 19'!Y88+'Май 19'!Y88+'Июнь 19'!Y88+'Июль 19'!Y88</f>
        <v>929</v>
      </c>
      <c r="Z88" s="12">
        <f>'Январь 19'!Z88+'февраль 19'!Z88+'Март 19'!Z88+'Апрель 19'!Z88+'Май 19'!Z88+'Июнь 19'!Z88+'Июль 19'!Z88</f>
        <v>73</v>
      </c>
      <c r="AA88" s="12">
        <f>'Январь 19'!AA88+'февраль 19'!AA88+'Март 19'!AA88+'Апрель 19'!AA88+'Май 19'!AA88+'Июнь 19'!AA88+'Июль 19'!AA88</f>
        <v>175</v>
      </c>
      <c r="AB88" s="12">
        <f>'Январь 19'!AB88+'февраль 19'!AB88+'Март 19'!AB88+'Апрель 19'!AB88+'Май 19'!AB88+'Июнь 19'!AB88+'Июль 19'!AB88</f>
        <v>127</v>
      </c>
      <c r="AC88" s="12">
        <f>'Январь 19'!AC88+'февраль 19'!AC88+'Март 19'!AC88+'Апрель 19'!AC88+'Май 19'!AC88+'Июнь 19'!AC88+'Июль 19'!AC88</f>
        <v>139</v>
      </c>
      <c r="AD88" s="12">
        <f>'Январь 19'!AD88+'февраль 19'!AD88+'Март 19'!AD88+'Апрель 19'!AD88+'Май 19'!AD88+'Июнь 19'!AD88+'Июль 19'!AD88</f>
        <v>0</v>
      </c>
    </row>
    <row r="89" spans="1:30" ht="60" x14ac:dyDescent="0.25">
      <c r="A89" s="5">
        <v>57</v>
      </c>
      <c r="B89" s="10" t="s">
        <v>79</v>
      </c>
      <c r="C89" s="12">
        <f t="shared" si="26"/>
        <v>11</v>
      </c>
      <c r="D89" s="12">
        <f>'Январь 19'!D89+'февраль 19'!D89+'Март 19'!D89+'Апрель 19'!D89+'Май 19'!D89+'Июнь 19'!D89+'Июль 19'!D89</f>
        <v>2</v>
      </c>
      <c r="E89" s="12">
        <f>'Январь 19'!E89+'февраль 19'!E89+'Март 19'!E89+'Апрель 19'!E89+'Май 19'!E89+'Июнь 19'!E89+'Июль 19'!E89</f>
        <v>2</v>
      </c>
      <c r="F89" s="12">
        <f>'Январь 19'!F89+'февраль 19'!F89+'Март 19'!F89+'Апрель 19'!F89+'Май 19'!F89+'Июнь 19'!F89+'Июль 19'!F89</f>
        <v>2</v>
      </c>
      <c r="G89" s="12">
        <f>'Январь 19'!G89+'февраль 19'!G89+'Март 19'!G89+'Апрель 19'!G89+'Май 19'!G89+'Июнь 19'!G89+'Июль 19'!G89</f>
        <v>2</v>
      </c>
      <c r="H89" s="12">
        <f>'Январь 19'!H89+'февраль 19'!H89+'Март 19'!H89+'Апрель 19'!H89+'Май 19'!H89+'Июнь 19'!H89+'Июль 19'!H89</f>
        <v>0</v>
      </c>
      <c r="I89" s="12">
        <f>'Январь 19'!I89+'февраль 19'!I89+'Март 19'!I89+'Апрель 19'!I89+'Май 19'!I89+'Июнь 19'!I89+'Июль 19'!I89</f>
        <v>0</v>
      </c>
      <c r="J89" s="12">
        <f>'Январь 19'!J89+'февраль 19'!J89+'Март 19'!J89+'Апрель 19'!J89+'Май 19'!J89+'Июнь 19'!J89+'Июль 19'!J89</f>
        <v>1</v>
      </c>
      <c r="K89" s="12">
        <f>'Январь 19'!K89+'февраль 19'!K89+'Март 19'!K89+'Апрель 19'!K89+'Май 19'!K89+'Июнь 19'!K89+'Июль 19'!K89</f>
        <v>2</v>
      </c>
      <c r="L89" s="12">
        <f>'Январь 19'!L89+'февраль 19'!L89+'Март 19'!L89+'Апрель 19'!L89+'Май 19'!L89+'Июнь 19'!L89+'Июль 19'!L89</f>
        <v>0</v>
      </c>
      <c r="M89" s="12">
        <f>'Январь 19'!M89+'февраль 19'!M89+'Март 19'!M89+'Апрель 19'!M89+'Май 19'!M89+'Июнь 19'!M89+'Июль 19'!M89</f>
        <v>0</v>
      </c>
      <c r="N89" s="12">
        <f>'Январь 19'!N89+'февраль 19'!N89+'Март 19'!N89+'Апрель 19'!N89+'Май 19'!N89+'Июнь 19'!N89+'Июль 19'!N89</f>
        <v>0</v>
      </c>
      <c r="O89" s="12">
        <f>'Январь 19'!O89+'февраль 19'!O89+'Март 19'!O89+'Апрель 19'!O89+'Май 19'!O89+'Июнь 19'!O89+'Июль 19'!O89</f>
        <v>0</v>
      </c>
      <c r="P89" s="12">
        <f>'Январь 19'!P89+'февраль 19'!P89+'Март 19'!P89+'Апрель 19'!P89+'Май 19'!P89+'Июнь 19'!P89+'Июль 19'!P89</f>
        <v>0</v>
      </c>
      <c r="Q89" s="12">
        <f>'Январь 19'!Q89+'февраль 19'!Q89+'Март 19'!Q89+'Апрель 19'!Q89+'Май 19'!Q89+'Июнь 19'!Q89+'Июль 19'!Q89</f>
        <v>0</v>
      </c>
      <c r="R89" s="12">
        <f>'Январь 19'!R89+'февраль 19'!R89+'Март 19'!R89+'Апрель 19'!R89+'Май 19'!R89+'Июнь 19'!R89+'Июль 19'!R89</f>
        <v>0</v>
      </c>
      <c r="S89" s="12">
        <f>'Январь 19'!S89+'февраль 19'!S89+'Март 19'!S89+'Апрель 19'!S89+'Май 19'!S89+'Июнь 19'!S89+'Июль 19'!S89</f>
        <v>0</v>
      </c>
      <c r="T89" s="12">
        <f>'Январь 19'!T89+'февраль 19'!T89+'Март 19'!T89+'Апрель 19'!T89+'Май 19'!T89+'Июнь 19'!T89+'Июль 19'!T89</f>
        <v>0</v>
      </c>
      <c r="U89" s="12">
        <f>'Январь 19'!U89+'февраль 19'!U89+'Март 19'!U89+'Апрель 19'!U89+'Май 19'!U89+'Июнь 19'!U89+'Июль 19'!U89</f>
        <v>0</v>
      </c>
      <c r="V89" s="12">
        <f>'Январь 19'!V89+'февраль 19'!V89+'Март 19'!V89+'Апрель 19'!V89+'Май 19'!V89+'Июнь 19'!V89+'Июль 19'!V89</f>
        <v>0</v>
      </c>
      <c r="W89" s="12">
        <f>'Январь 19'!W89+'февраль 19'!W89+'Март 19'!W89+'Апрель 19'!W89+'Май 19'!W89+'Июнь 19'!W89+'Июль 19'!W89</f>
        <v>0</v>
      </c>
      <c r="X89" s="12">
        <f>'Январь 19'!X89+'февраль 19'!X89+'Март 19'!X89+'Апрель 19'!X89+'Май 19'!X89+'Июнь 19'!X89+'Июль 19'!X89</f>
        <v>0</v>
      </c>
      <c r="Y89" s="12">
        <f>'Январь 19'!Y89+'февраль 19'!Y89+'Март 19'!Y89+'Апрель 19'!Y89+'Май 19'!Y89+'Июнь 19'!Y89+'Июль 19'!Y89</f>
        <v>0</v>
      </c>
      <c r="Z89" s="12">
        <f>'Январь 19'!Z89+'февраль 19'!Z89+'Март 19'!Z89+'Апрель 19'!Z89+'Май 19'!Z89+'Июнь 19'!Z89+'Июль 19'!Z89</f>
        <v>0</v>
      </c>
      <c r="AA89" s="12">
        <f>'Январь 19'!AA89+'февраль 19'!AA89+'Март 19'!AA89+'Апрель 19'!AA89+'Май 19'!AA89+'Июнь 19'!AA89+'Июль 19'!AA89</f>
        <v>0</v>
      </c>
      <c r="AB89" s="12">
        <f>'Январь 19'!AB89+'февраль 19'!AB89+'Март 19'!AB89+'Апрель 19'!AB89+'Май 19'!AB89+'Июнь 19'!AB89+'Июль 19'!AB89</f>
        <v>0</v>
      </c>
      <c r="AC89" s="12">
        <f>'Январь 19'!AC89+'февраль 19'!AC89+'Март 19'!AC89+'Апрель 19'!AC89+'Май 19'!AC89+'Июнь 19'!AC89+'Июль 19'!AC89</f>
        <v>0</v>
      </c>
      <c r="AD89" s="12">
        <f>'Январь 19'!AD89+'февраль 19'!AD89+'Март 19'!AD89+'Апрель 19'!AD89+'Май 19'!AD89+'Июнь 19'!AD89+'Июль 19'!AD89</f>
        <v>0</v>
      </c>
    </row>
    <row r="90" spans="1:30" ht="30" x14ac:dyDescent="0.25">
      <c r="A90" s="5">
        <v>58</v>
      </c>
      <c r="B90" s="10" t="s">
        <v>84</v>
      </c>
      <c r="C90" s="12">
        <f t="shared" si="26"/>
        <v>215</v>
      </c>
      <c r="D90" s="12">
        <f>'Январь 19'!D90+'февраль 19'!D90+'Март 19'!D90+'Апрель 19'!D90+'Май 19'!D90+'Июнь 19'!D90+'Июль 19'!D90</f>
        <v>155</v>
      </c>
      <c r="E90" s="12">
        <f>'Январь 19'!E90+'февраль 19'!E90+'Март 19'!E90+'Апрель 19'!E90+'Май 19'!E90+'Июнь 19'!E90+'Июль 19'!E90</f>
        <v>15</v>
      </c>
      <c r="F90" s="12">
        <f>'Январь 19'!F90+'февраль 19'!F90+'Март 19'!F90+'Апрель 19'!F90+'Май 19'!F90+'Июнь 19'!F90+'Июль 19'!F90</f>
        <v>15</v>
      </c>
      <c r="G90" s="12">
        <f>'Январь 19'!G90+'февраль 19'!G90+'Март 19'!G90+'Апрель 19'!G90+'Май 19'!G90+'Июнь 19'!G90+'Июль 19'!G90</f>
        <v>18</v>
      </c>
      <c r="H90" s="12">
        <f>'Январь 19'!H90+'февраль 19'!H90+'Март 19'!H90+'Апрель 19'!H90+'Май 19'!H90+'Июнь 19'!H90+'Июль 19'!H90</f>
        <v>2</v>
      </c>
      <c r="I90" s="12">
        <f>'Январь 19'!I90+'февраль 19'!I90+'Март 19'!I90+'Апрель 19'!I90+'Май 19'!I90+'Июнь 19'!I90+'Июль 19'!I90</f>
        <v>0</v>
      </c>
      <c r="J90" s="12">
        <f>'Январь 19'!J90+'февраль 19'!J90+'Март 19'!J90+'Апрель 19'!J90+'Май 19'!J90+'Июнь 19'!J90+'Июль 19'!J90</f>
        <v>3</v>
      </c>
      <c r="K90" s="12">
        <f>'Январь 19'!K90+'февраль 19'!K90+'Март 19'!K90+'Апрель 19'!K90+'Май 19'!K90+'Июнь 19'!K90+'Июль 19'!K90</f>
        <v>5</v>
      </c>
      <c r="L90" s="12">
        <f>'Январь 19'!L90+'февраль 19'!L90+'Март 19'!L90+'Апрель 19'!L90+'Май 19'!L90+'Июнь 19'!L90+'Июль 19'!L90</f>
        <v>0</v>
      </c>
      <c r="M90" s="12">
        <f>'Январь 19'!M90+'февраль 19'!M90+'Март 19'!M90+'Апрель 19'!M90+'Май 19'!M90+'Июнь 19'!M90+'Июль 19'!M90</f>
        <v>0</v>
      </c>
      <c r="N90" s="12">
        <f>'Январь 19'!N90+'февраль 19'!N90+'Март 19'!N90+'Апрель 19'!N90+'Май 19'!N90+'Июнь 19'!N90+'Июль 19'!N90</f>
        <v>0</v>
      </c>
      <c r="O90" s="12">
        <f>'Январь 19'!O90+'февраль 19'!O90+'Март 19'!O90+'Апрель 19'!O90+'Май 19'!O90+'Июнь 19'!O90+'Июль 19'!O90</f>
        <v>0</v>
      </c>
      <c r="P90" s="12">
        <f>'Январь 19'!P90+'февраль 19'!P90+'Март 19'!P90+'Апрель 19'!P90+'Май 19'!P90+'Июнь 19'!P90+'Июль 19'!P90</f>
        <v>0</v>
      </c>
      <c r="Q90" s="12">
        <f>'Январь 19'!Q90+'февраль 19'!Q90+'Март 19'!Q90+'Апрель 19'!Q90+'Май 19'!Q90+'Июнь 19'!Q90+'Июль 19'!Q90</f>
        <v>0</v>
      </c>
      <c r="R90" s="12">
        <f>'Январь 19'!R90+'февраль 19'!R90+'Март 19'!R90+'Апрель 19'!R90+'Май 19'!R90+'Июнь 19'!R90+'Июль 19'!R90</f>
        <v>0</v>
      </c>
      <c r="S90" s="12">
        <f>'Январь 19'!S90+'февраль 19'!S90+'Март 19'!S90+'Апрель 19'!S90+'Май 19'!S90+'Июнь 19'!S90+'Июль 19'!S90</f>
        <v>0</v>
      </c>
      <c r="T90" s="12">
        <f>'Январь 19'!T90+'февраль 19'!T90+'Март 19'!T90+'Апрель 19'!T90+'Май 19'!T90+'Июнь 19'!T90+'Июль 19'!T90</f>
        <v>0</v>
      </c>
      <c r="U90" s="12">
        <f>'Январь 19'!U90+'февраль 19'!U90+'Март 19'!U90+'Апрель 19'!U90+'Май 19'!U90+'Июнь 19'!U90+'Июль 19'!U90</f>
        <v>0</v>
      </c>
      <c r="V90" s="12">
        <f>'Январь 19'!V90+'февраль 19'!V90+'Март 19'!V90+'Апрель 19'!V90+'Май 19'!V90+'Июнь 19'!V90+'Июль 19'!V90</f>
        <v>0</v>
      </c>
      <c r="W90" s="12">
        <f>'Январь 19'!W90+'февраль 19'!W90+'Март 19'!W90+'Апрель 19'!W90+'Май 19'!W90+'Июнь 19'!W90+'Июль 19'!W90</f>
        <v>0</v>
      </c>
      <c r="X90" s="12">
        <f>'Январь 19'!X90+'февраль 19'!X90+'Март 19'!X90+'Апрель 19'!X90+'Май 19'!X90+'Июнь 19'!X90+'Июль 19'!X90</f>
        <v>0</v>
      </c>
      <c r="Y90" s="12">
        <f>'Январь 19'!Y90+'февраль 19'!Y90+'Март 19'!Y90+'Апрель 19'!Y90+'Май 19'!Y90+'Июнь 19'!Y90+'Июль 19'!Y90</f>
        <v>1</v>
      </c>
      <c r="Z90" s="12">
        <f>'Январь 19'!Z90+'февраль 19'!Z90+'Март 19'!Z90+'Апрель 19'!Z90+'Май 19'!Z90+'Июнь 19'!Z90+'Июль 19'!Z90</f>
        <v>0</v>
      </c>
      <c r="AA90" s="12">
        <f>'Январь 19'!AA90+'февраль 19'!AA90+'Март 19'!AA90+'Апрель 19'!AA90+'Май 19'!AA90+'Июнь 19'!AA90+'Июль 19'!AA90</f>
        <v>0</v>
      </c>
      <c r="AB90" s="12">
        <f>'Январь 19'!AB90+'февраль 19'!AB90+'Март 19'!AB90+'Апрель 19'!AB90+'Май 19'!AB90+'Июнь 19'!AB90+'Июль 19'!AB90</f>
        <v>0</v>
      </c>
      <c r="AC90" s="12">
        <f>'Январь 19'!AC90+'февраль 19'!AC90+'Март 19'!AC90+'Апрель 19'!AC90+'Май 19'!AC90+'Июнь 19'!AC90+'Июль 19'!AC90</f>
        <v>1</v>
      </c>
      <c r="AD90" s="12">
        <f>'Январь 19'!AD90+'февраль 19'!AD90+'Март 19'!AD90+'Апрель 19'!AD90+'Май 19'!AD90+'Июнь 19'!AD90+'Июль 19'!AD90</f>
        <v>0</v>
      </c>
    </row>
    <row r="91" spans="1:30" ht="30" x14ac:dyDescent="0.25">
      <c r="A91" s="5">
        <v>59</v>
      </c>
      <c r="B91" s="10" t="s">
        <v>82</v>
      </c>
      <c r="C91" s="12">
        <f t="shared" si="26"/>
        <v>5473</v>
      </c>
      <c r="D91" s="12">
        <f>'Январь 19'!D91+'февраль 19'!D91+'Март 19'!D91+'Апрель 19'!D91+'Май 19'!D91+'Июнь 19'!D91+'Июль 19'!D91</f>
        <v>792</v>
      </c>
      <c r="E91" s="12">
        <f>'Январь 19'!E91+'февраль 19'!E91+'Март 19'!E91+'Апрель 19'!E91+'Май 19'!E91+'Июнь 19'!E91+'Июль 19'!E91</f>
        <v>185</v>
      </c>
      <c r="F91" s="12">
        <f>'Январь 19'!F91+'февраль 19'!F91+'Март 19'!F91+'Апрель 19'!F91+'Май 19'!F91+'Июнь 19'!F91+'Июль 19'!F91</f>
        <v>743</v>
      </c>
      <c r="G91" s="12">
        <f>'Январь 19'!G91+'февраль 19'!G91+'Март 19'!G91+'Апрель 19'!G91+'Май 19'!G91+'Июнь 19'!G91+'Июль 19'!G91</f>
        <v>857</v>
      </c>
      <c r="H91" s="12">
        <f>'Январь 19'!H91+'февраль 19'!H91+'Март 19'!H91+'Апрель 19'!H91+'Май 19'!H91+'Июнь 19'!H91+'Июль 19'!H91</f>
        <v>711</v>
      </c>
      <c r="I91" s="12">
        <f>'Январь 19'!I91+'февраль 19'!I91+'Март 19'!I91+'Апрель 19'!I91+'Май 19'!I91+'Июнь 19'!I91+'Июль 19'!I91</f>
        <v>242</v>
      </c>
      <c r="J91" s="12">
        <f>'Январь 19'!J91+'февраль 19'!J91+'Март 19'!J91+'Апрель 19'!J91+'Май 19'!J91+'Июнь 19'!J91+'Июль 19'!J91</f>
        <v>236</v>
      </c>
      <c r="K91" s="12">
        <f>'Январь 19'!K91+'февраль 19'!K91+'Март 19'!K91+'Апрель 19'!K91+'Май 19'!K91+'Июнь 19'!K91+'Июль 19'!K91</f>
        <v>682</v>
      </c>
      <c r="L91" s="12">
        <f>'Январь 19'!L91+'февраль 19'!L91+'Март 19'!L91+'Апрель 19'!L91+'Май 19'!L91+'Июнь 19'!L91+'Июль 19'!L91</f>
        <v>0</v>
      </c>
      <c r="M91" s="12">
        <f>'Январь 19'!M91+'февраль 19'!M91+'Март 19'!M91+'Апрель 19'!M91+'Май 19'!M91+'Июнь 19'!M91+'Июль 19'!M91</f>
        <v>0</v>
      </c>
      <c r="N91" s="12">
        <f>'Январь 19'!N91+'февраль 19'!N91+'Март 19'!N91+'Апрель 19'!N91+'Май 19'!N91+'Июнь 19'!N91+'Июль 19'!N91</f>
        <v>123</v>
      </c>
      <c r="O91" s="12">
        <f>'Январь 19'!O91+'февраль 19'!O91+'Март 19'!O91+'Апрель 19'!O91+'Май 19'!O91+'Июнь 19'!O91+'Июль 19'!O91</f>
        <v>52</v>
      </c>
      <c r="P91" s="12">
        <f>'Январь 19'!P91+'февраль 19'!P91+'Март 19'!P91+'Апрель 19'!P91+'Май 19'!P91+'Июнь 19'!P91+'Июль 19'!P91</f>
        <v>0</v>
      </c>
      <c r="Q91" s="12">
        <f>'Январь 19'!Q91+'февраль 19'!Q91+'Март 19'!Q91+'Апрель 19'!Q91+'Май 19'!Q91+'Июнь 19'!Q91+'Июль 19'!Q91</f>
        <v>0</v>
      </c>
      <c r="R91" s="12">
        <f>'Январь 19'!R91+'февраль 19'!R91+'Март 19'!R91+'Апрель 19'!R91+'Май 19'!R91+'Июнь 19'!R91+'Июль 19'!R91</f>
        <v>72</v>
      </c>
      <c r="S91" s="12">
        <f>'Январь 19'!S91+'февраль 19'!S91+'Март 19'!S91+'Апрель 19'!S91+'Май 19'!S91+'Июнь 19'!S91+'Июль 19'!S91</f>
        <v>43</v>
      </c>
      <c r="T91" s="12">
        <f>'Январь 19'!T91+'февраль 19'!T91+'Март 19'!T91+'Апрель 19'!T91+'Май 19'!T91+'Июнь 19'!T91+'Июль 19'!T91</f>
        <v>130</v>
      </c>
      <c r="U91" s="12">
        <f>'Январь 19'!U91+'февраль 19'!U91+'Март 19'!U91+'Апрель 19'!U91+'Май 19'!U91+'Июнь 19'!U91+'Июль 19'!U91</f>
        <v>0</v>
      </c>
      <c r="V91" s="12">
        <f>'Январь 19'!V91+'февраль 19'!V91+'Март 19'!V91+'Апрель 19'!V91+'Май 19'!V91+'Июнь 19'!V91+'Июль 19'!V91</f>
        <v>120</v>
      </c>
      <c r="W91" s="12">
        <f>'Январь 19'!W91+'февраль 19'!W91+'Март 19'!W91+'Апрель 19'!W91+'Май 19'!W91+'Июнь 19'!W91+'Июль 19'!W91</f>
        <v>0</v>
      </c>
      <c r="X91" s="12">
        <f>'Январь 19'!X91+'февраль 19'!X91+'Март 19'!X91+'Апрель 19'!X91+'Май 19'!X91+'Июнь 19'!X91+'Июль 19'!X91</f>
        <v>0</v>
      </c>
      <c r="Y91" s="12">
        <f>'Январь 19'!Y91+'февраль 19'!Y91+'Март 19'!Y91+'Апрель 19'!Y91+'Май 19'!Y91+'Июнь 19'!Y91+'Июль 19'!Y91</f>
        <v>220</v>
      </c>
      <c r="Z91" s="12">
        <f>'Январь 19'!Z91+'февраль 19'!Z91+'Март 19'!Z91+'Апрель 19'!Z91+'Май 19'!Z91+'Июнь 19'!Z91+'Июль 19'!Z91</f>
        <v>28</v>
      </c>
      <c r="AA91" s="12">
        <f>'Январь 19'!AA91+'февраль 19'!AA91+'Март 19'!AA91+'Апрель 19'!AA91+'Май 19'!AA91+'Июнь 19'!AA91+'Июль 19'!AA91</f>
        <v>103</v>
      </c>
      <c r="AB91" s="12">
        <f>'Январь 19'!AB91+'февраль 19'!AB91+'Март 19'!AB91+'Апрель 19'!AB91+'Май 19'!AB91+'Июнь 19'!AB91+'Июль 19'!AB91</f>
        <v>66</v>
      </c>
      <c r="AC91" s="12">
        <f>'Январь 19'!AC91+'февраль 19'!AC91+'Март 19'!AC91+'Апрель 19'!AC91+'Май 19'!AC91+'Июнь 19'!AC91+'Июль 19'!AC91</f>
        <v>67</v>
      </c>
      <c r="AD91" s="12">
        <f>'Январь 19'!AD91+'февраль 19'!AD91+'Март 19'!AD91+'Апрель 19'!AD91+'Май 19'!AD91+'Июнь 19'!AD91+'Июль 19'!AD91</f>
        <v>1</v>
      </c>
    </row>
    <row r="92" spans="1:30" x14ac:dyDescent="0.25">
      <c r="A92" s="5">
        <v>60</v>
      </c>
      <c r="B92" s="10" t="s">
        <v>80</v>
      </c>
      <c r="C92" s="12">
        <f t="shared" si="26"/>
        <v>1311</v>
      </c>
      <c r="D92" s="12">
        <f>'Январь 19'!D92+'февраль 19'!D92+'Март 19'!D92+'Апрель 19'!D92+'Май 19'!D92+'Июнь 19'!D92+'Июль 19'!D92</f>
        <v>196</v>
      </c>
      <c r="E92" s="12">
        <f>'Январь 19'!E92+'февраль 19'!E92+'Март 19'!E92+'Апрель 19'!E92+'Май 19'!E92+'Июнь 19'!E92+'Июль 19'!E92</f>
        <v>72</v>
      </c>
      <c r="F92" s="12">
        <f>'Январь 19'!F92+'февраль 19'!F92+'Март 19'!F92+'Апрель 19'!F92+'Май 19'!F92+'Июнь 19'!F92+'Июль 19'!F92</f>
        <v>101</v>
      </c>
      <c r="G92" s="12">
        <f>'Январь 19'!G92+'февраль 19'!G92+'Март 19'!G92+'Апрель 19'!G92+'Май 19'!G92+'Июнь 19'!G92+'Июль 19'!G92</f>
        <v>213</v>
      </c>
      <c r="H92" s="12">
        <f>'Январь 19'!H92+'февраль 19'!H92+'Март 19'!H92+'Апрель 19'!H92+'Май 19'!H92+'Июнь 19'!H92+'Июль 19'!H92</f>
        <v>283</v>
      </c>
      <c r="I92" s="12">
        <f>'Январь 19'!I92+'февраль 19'!I92+'Март 19'!I92+'Апрель 19'!I92+'Май 19'!I92+'Июнь 19'!I92+'Июль 19'!I92</f>
        <v>56</v>
      </c>
      <c r="J92" s="12">
        <f>'Январь 19'!J92+'февраль 19'!J92+'Март 19'!J92+'Апрель 19'!J92+'Май 19'!J92+'Июнь 19'!J92+'Июль 19'!J92</f>
        <v>42</v>
      </c>
      <c r="K92" s="12">
        <f>'Январь 19'!K92+'февраль 19'!K92+'Март 19'!K92+'Апрель 19'!K92+'Май 19'!K92+'Июнь 19'!K92+'Июль 19'!K92</f>
        <v>97</v>
      </c>
      <c r="L92" s="12">
        <f>'Январь 19'!L92+'февраль 19'!L92+'Март 19'!L92+'Апрель 19'!L92+'Май 19'!L92+'Июнь 19'!L92+'Июль 19'!L92</f>
        <v>0</v>
      </c>
      <c r="M92" s="12">
        <f>'Январь 19'!M92+'февраль 19'!M92+'Март 19'!M92+'Апрель 19'!M92+'Май 19'!M92+'Июнь 19'!M92+'Июль 19'!M92</f>
        <v>0</v>
      </c>
      <c r="N92" s="12">
        <f>'Январь 19'!N92+'февраль 19'!N92+'Март 19'!N92+'Апрель 19'!N92+'Май 19'!N92+'Июнь 19'!N92+'Июль 19'!N92</f>
        <v>20</v>
      </c>
      <c r="O92" s="12">
        <f>'Январь 19'!O92+'февраль 19'!O92+'Март 19'!O92+'Апрель 19'!O92+'Май 19'!O92+'Июнь 19'!O92+'Июль 19'!O92</f>
        <v>16</v>
      </c>
      <c r="P92" s="12">
        <f>'Январь 19'!P92+'февраль 19'!P92+'Март 19'!P92+'Апрель 19'!P92+'Май 19'!P92+'Июнь 19'!P92+'Июль 19'!P92</f>
        <v>0</v>
      </c>
      <c r="Q92" s="12">
        <f>'Январь 19'!Q92+'февраль 19'!Q92+'Март 19'!Q92+'Апрель 19'!Q92+'Май 19'!Q92+'Июнь 19'!Q92+'Июль 19'!Q92</f>
        <v>0</v>
      </c>
      <c r="R92" s="12">
        <f>'Январь 19'!R92+'февраль 19'!R92+'Март 19'!R92+'Апрель 19'!R92+'Май 19'!R92+'Июнь 19'!R92+'Июль 19'!R92</f>
        <v>38</v>
      </c>
      <c r="S92" s="12">
        <f>'Январь 19'!S92+'февраль 19'!S92+'Март 19'!S92+'Апрель 19'!S92+'Май 19'!S92+'Июнь 19'!S92+'Июль 19'!S92</f>
        <v>2</v>
      </c>
      <c r="T92" s="12">
        <f>'Январь 19'!T92+'февраль 19'!T92+'Март 19'!T92+'Апрель 19'!T92+'Май 19'!T92+'Июнь 19'!T92+'Июль 19'!T92</f>
        <v>42</v>
      </c>
      <c r="U92" s="12">
        <f>'Январь 19'!U92+'февраль 19'!U92+'Март 19'!U92+'Апрель 19'!U92+'Май 19'!U92+'Июнь 19'!U92+'Июль 19'!U92</f>
        <v>0</v>
      </c>
      <c r="V92" s="12">
        <f>'Январь 19'!V92+'февраль 19'!V92+'Март 19'!V92+'Апрель 19'!V92+'Май 19'!V92+'Июнь 19'!V92+'Июль 19'!V92</f>
        <v>5</v>
      </c>
      <c r="W92" s="12">
        <f>'Январь 19'!W92+'февраль 19'!W92+'Март 19'!W92+'Апрель 19'!W92+'Май 19'!W92+'Июнь 19'!W92+'Июль 19'!W92</f>
        <v>0</v>
      </c>
      <c r="X92" s="12">
        <f>'Январь 19'!X92+'февраль 19'!X92+'Март 19'!X92+'Апрель 19'!X92+'Май 19'!X92+'Июнь 19'!X92+'Июль 19'!X92</f>
        <v>0</v>
      </c>
      <c r="Y92" s="12">
        <f>'Январь 19'!Y92+'февраль 19'!Y92+'Март 19'!Y92+'Апрель 19'!Y92+'Май 19'!Y92+'Июнь 19'!Y92+'Июль 19'!Y92</f>
        <v>80</v>
      </c>
      <c r="Z92" s="12">
        <f>'Январь 19'!Z92+'февраль 19'!Z92+'Март 19'!Z92+'Апрель 19'!Z92+'Май 19'!Z92+'Июнь 19'!Z92+'Июль 19'!Z92</f>
        <v>9</v>
      </c>
      <c r="AA92" s="12">
        <f>'Январь 19'!AA92+'февраль 19'!AA92+'Март 19'!AA92+'Апрель 19'!AA92+'Май 19'!AA92+'Июнь 19'!AA92+'Июль 19'!AA92</f>
        <v>20</v>
      </c>
      <c r="AB92" s="12">
        <f>'Январь 19'!AB92+'февраль 19'!AB92+'Март 19'!AB92+'Апрель 19'!AB92+'Май 19'!AB92+'Июнь 19'!AB92+'Июль 19'!AB92</f>
        <v>13</v>
      </c>
      <c r="AC92" s="12">
        <f>'Январь 19'!AC92+'февраль 19'!AC92+'Март 19'!AC92+'Апрель 19'!AC92+'Май 19'!AC92+'Июнь 19'!AC92+'Июль 19'!AC92</f>
        <v>5</v>
      </c>
      <c r="AD92" s="12">
        <f>'Январь 19'!AD92+'февраль 19'!AD92+'Март 19'!AD92+'Апрель 19'!AD92+'Май 19'!AD92+'Июнь 19'!AD92+'Июль 19'!AD92</f>
        <v>1</v>
      </c>
    </row>
    <row r="93" spans="1:30" ht="30" x14ac:dyDescent="0.25">
      <c r="A93" s="5">
        <v>61</v>
      </c>
      <c r="B93" s="10" t="s">
        <v>148</v>
      </c>
      <c r="C93" s="12">
        <f t="shared" si="26"/>
        <v>4483</v>
      </c>
      <c r="D93" s="12">
        <f>'Январь 19'!D93+'февраль 19'!D93+'Март 19'!D93+'Апрель 19'!D93+'Май 19'!D93+'Июнь 19'!D93+'Июль 19'!D93</f>
        <v>703</v>
      </c>
      <c r="E93" s="12">
        <f>'Январь 19'!E93+'февраль 19'!E93+'Март 19'!E93+'Апрель 19'!E93+'Май 19'!E93+'Июнь 19'!E93+'Июль 19'!E93</f>
        <v>671</v>
      </c>
      <c r="F93" s="12">
        <f>'Январь 19'!F93+'февраль 19'!F93+'Март 19'!F93+'Апрель 19'!F93+'Май 19'!F93+'Июнь 19'!F93+'Июль 19'!F93</f>
        <v>48</v>
      </c>
      <c r="G93" s="12">
        <f>'Январь 19'!G93+'февраль 19'!G93+'Март 19'!G93+'Апрель 19'!G93+'Май 19'!G93+'Июнь 19'!G93+'Июль 19'!G93</f>
        <v>70</v>
      </c>
      <c r="H93" s="12">
        <f>'Январь 19'!H93+'февраль 19'!H93+'Март 19'!H93+'Апрель 19'!H93+'Май 19'!H93+'Июнь 19'!H93+'Июль 19'!H93</f>
        <v>1329</v>
      </c>
      <c r="I93" s="12">
        <f>'Январь 19'!I93+'февраль 19'!I93+'Март 19'!I93+'Апрель 19'!I93+'Май 19'!I93+'Июнь 19'!I93+'Июль 19'!I93</f>
        <v>429</v>
      </c>
      <c r="J93" s="12">
        <f>'Январь 19'!J93+'февраль 19'!J93+'Март 19'!J93+'Апрель 19'!J93+'Май 19'!J93+'Июнь 19'!J93+'Июль 19'!J93</f>
        <v>210</v>
      </c>
      <c r="K93" s="12">
        <f>'Январь 19'!K93+'февраль 19'!K93+'Март 19'!K93+'Апрель 19'!K93+'Май 19'!K93+'Июнь 19'!K93+'Июль 19'!K93</f>
        <v>268</v>
      </c>
      <c r="L93" s="12">
        <f>'Январь 19'!L93+'февраль 19'!L93+'Март 19'!L93+'Апрель 19'!L93+'Май 19'!L93+'Июнь 19'!L93+'Июль 19'!L93</f>
        <v>0</v>
      </c>
      <c r="M93" s="12">
        <f>'Январь 19'!M93+'февраль 19'!M93+'Март 19'!M93+'Апрель 19'!M93+'Май 19'!M93+'Июнь 19'!M93+'Июль 19'!M93</f>
        <v>0</v>
      </c>
      <c r="N93" s="12">
        <f>'Январь 19'!N93+'февраль 19'!N93+'Март 19'!N93+'Апрель 19'!N93+'Май 19'!N93+'Июнь 19'!N93+'Июль 19'!N93</f>
        <v>12</v>
      </c>
      <c r="O93" s="12">
        <f>'Январь 19'!O93+'февраль 19'!O93+'Март 19'!O93+'Апрель 19'!O93+'Май 19'!O93+'Июнь 19'!O93+'Июль 19'!O93</f>
        <v>19</v>
      </c>
      <c r="P93" s="12">
        <f>'Январь 19'!P93+'февраль 19'!P93+'Март 19'!P93+'Апрель 19'!P93+'Май 19'!P93+'Июнь 19'!P93+'Июль 19'!P93</f>
        <v>0</v>
      </c>
      <c r="Q93" s="12">
        <f>'Январь 19'!Q93+'февраль 19'!Q93+'Март 19'!Q93+'Апрель 19'!Q93+'Май 19'!Q93+'Июнь 19'!Q93+'Июль 19'!Q93</f>
        <v>0</v>
      </c>
      <c r="R93" s="12">
        <f>'Январь 19'!R93+'февраль 19'!R93+'Март 19'!R93+'Апрель 19'!R93+'Май 19'!R93+'Июнь 19'!R93+'Июль 19'!R93</f>
        <v>53</v>
      </c>
      <c r="S93" s="12">
        <f>'Январь 19'!S93+'февраль 19'!S93+'Март 19'!S93+'Апрель 19'!S93+'Май 19'!S93+'Июнь 19'!S93+'Июль 19'!S93</f>
        <v>15</v>
      </c>
      <c r="T93" s="12">
        <f>'Январь 19'!T93+'февраль 19'!T93+'Март 19'!T93+'Апрель 19'!T93+'Май 19'!T93+'Июнь 19'!T93+'Июль 19'!T93</f>
        <v>162</v>
      </c>
      <c r="U93" s="12">
        <f>'Январь 19'!U93+'февраль 19'!U93+'Март 19'!U93+'Апрель 19'!U93+'Май 19'!U93+'Июнь 19'!U93+'Июль 19'!U93</f>
        <v>0</v>
      </c>
      <c r="V93" s="12">
        <f>'Январь 19'!V93+'февраль 19'!V93+'Март 19'!V93+'Апрель 19'!V93+'Май 19'!V93+'Июнь 19'!V93+'Июль 19'!V93</f>
        <v>88</v>
      </c>
      <c r="W93" s="12">
        <f>'Январь 19'!W93+'февраль 19'!W93+'Март 19'!W93+'Апрель 19'!W93+'Май 19'!W93+'Июнь 19'!W93+'Июль 19'!W93</f>
        <v>0</v>
      </c>
      <c r="X93" s="12">
        <f>'Январь 19'!X93+'февраль 19'!X93+'Март 19'!X93+'Апрель 19'!X93+'Май 19'!X93+'Июнь 19'!X93+'Июль 19'!X93</f>
        <v>1</v>
      </c>
      <c r="Y93" s="12">
        <f>'Январь 19'!Y93+'февраль 19'!Y93+'Март 19'!Y93+'Апрель 19'!Y93+'Май 19'!Y93+'Июнь 19'!Y93+'Июль 19'!Y93</f>
        <v>246</v>
      </c>
      <c r="Z93" s="12">
        <f>'Январь 19'!Z93+'февраль 19'!Z93+'Март 19'!Z93+'Апрель 19'!Z93+'Май 19'!Z93+'Июнь 19'!Z93+'Июль 19'!Z93</f>
        <v>4</v>
      </c>
      <c r="AA93" s="12">
        <f>'Январь 19'!AA93+'февраль 19'!AA93+'Март 19'!AA93+'Апрель 19'!AA93+'Май 19'!AA93+'Июнь 19'!AA93+'Июль 19'!AA93</f>
        <v>85</v>
      </c>
      <c r="AB93" s="12">
        <f>'Январь 19'!AB93+'февраль 19'!AB93+'Март 19'!AB93+'Апрель 19'!AB93+'Май 19'!AB93+'Июнь 19'!AB93+'Июль 19'!AB93</f>
        <v>25</v>
      </c>
      <c r="AC93" s="12">
        <f>'Январь 19'!AC93+'февраль 19'!AC93+'Март 19'!AC93+'Апрель 19'!AC93+'Май 19'!AC93+'Июнь 19'!AC93+'Июль 19'!AC93</f>
        <v>43</v>
      </c>
      <c r="AD93" s="12">
        <f>'Январь 19'!AD93+'февраль 19'!AD93+'Март 19'!AD93+'Апрель 19'!AD93+'Май 19'!AD93+'Июнь 19'!AD93+'Июль 19'!AD93</f>
        <v>2</v>
      </c>
    </row>
    <row r="94" spans="1:30" x14ac:dyDescent="0.25">
      <c r="A94" s="5">
        <v>62</v>
      </c>
      <c r="B94" s="10" t="s">
        <v>109</v>
      </c>
      <c r="C94" s="12">
        <f t="shared" si="26"/>
        <v>9</v>
      </c>
      <c r="D94" s="12">
        <f>'Январь 19'!D94+'февраль 19'!D94+'Март 19'!D94+'Апрель 19'!D94+'Май 19'!D94+'Июнь 19'!D94+'Июль 19'!D94</f>
        <v>6</v>
      </c>
      <c r="E94" s="12">
        <f>'Январь 19'!E94+'февраль 19'!E94+'Март 19'!E94+'Апрель 19'!E94+'Май 19'!E94+'Июнь 19'!E94+'Июль 19'!E94</f>
        <v>0</v>
      </c>
      <c r="F94" s="12">
        <f>'Январь 19'!F94+'февраль 19'!F94+'Март 19'!F94+'Апрель 19'!F94+'Май 19'!F94+'Июнь 19'!F94+'Июль 19'!F94</f>
        <v>1</v>
      </c>
      <c r="G94" s="12">
        <f>'Январь 19'!G94+'февраль 19'!G94+'Март 19'!G94+'Апрель 19'!G94+'Май 19'!G94+'Июнь 19'!G94+'Июль 19'!G94</f>
        <v>1</v>
      </c>
      <c r="H94" s="12">
        <f>'Январь 19'!H94+'февраль 19'!H94+'Март 19'!H94+'Апрель 19'!H94+'Май 19'!H94+'Июнь 19'!H94+'Июль 19'!H94</f>
        <v>0</v>
      </c>
      <c r="I94" s="12">
        <f>'Январь 19'!I94+'февраль 19'!I94+'Март 19'!I94+'Апрель 19'!I94+'Май 19'!I94+'Июнь 19'!I94+'Июль 19'!I94</f>
        <v>0</v>
      </c>
      <c r="J94" s="12">
        <f>'Январь 19'!J94+'февраль 19'!J94+'Март 19'!J94+'Апрель 19'!J94+'Май 19'!J94+'Июнь 19'!J94+'Июль 19'!J94</f>
        <v>0</v>
      </c>
      <c r="K94" s="12">
        <f>'Январь 19'!K94+'февраль 19'!K94+'Март 19'!K94+'Апрель 19'!K94+'Май 19'!K94+'Июнь 19'!K94+'Июль 19'!K94</f>
        <v>0</v>
      </c>
      <c r="L94" s="12">
        <f>'Январь 19'!L94+'февраль 19'!L94+'Март 19'!L94+'Апрель 19'!L94+'Май 19'!L94+'Июнь 19'!L94+'Июль 19'!L94</f>
        <v>0</v>
      </c>
      <c r="M94" s="12">
        <f>'Январь 19'!M94+'февраль 19'!M94+'Март 19'!M94+'Апрель 19'!M94+'Май 19'!M94+'Июнь 19'!M94+'Июль 19'!M94</f>
        <v>0</v>
      </c>
      <c r="N94" s="12">
        <f>'Январь 19'!N94+'февраль 19'!N94+'Март 19'!N94+'Апрель 19'!N94+'Май 19'!N94+'Июнь 19'!N94+'Июль 19'!N94</f>
        <v>0</v>
      </c>
      <c r="O94" s="12">
        <f>'Январь 19'!O94+'февраль 19'!O94+'Март 19'!O94+'Апрель 19'!O94+'Май 19'!O94+'Июнь 19'!O94+'Июль 19'!O94</f>
        <v>0</v>
      </c>
      <c r="P94" s="12">
        <f>'Январь 19'!P94+'февраль 19'!P94+'Март 19'!P94+'Апрель 19'!P94+'Май 19'!P94+'Июнь 19'!P94+'Июль 19'!P94</f>
        <v>0</v>
      </c>
      <c r="Q94" s="12">
        <f>'Январь 19'!Q94+'февраль 19'!Q94+'Март 19'!Q94+'Апрель 19'!Q94+'Май 19'!Q94+'Июнь 19'!Q94+'Июль 19'!Q94</f>
        <v>0</v>
      </c>
      <c r="R94" s="12">
        <f>'Январь 19'!R94+'февраль 19'!R94+'Март 19'!R94+'Апрель 19'!R94+'Май 19'!R94+'Июнь 19'!R94+'Июль 19'!R94</f>
        <v>0</v>
      </c>
      <c r="S94" s="12">
        <f>'Январь 19'!S94+'февраль 19'!S94+'Март 19'!S94+'Апрель 19'!S94+'Май 19'!S94+'Июнь 19'!S94+'Июль 19'!S94</f>
        <v>0</v>
      </c>
      <c r="T94" s="12">
        <f>'Январь 19'!T94+'февраль 19'!T94+'Март 19'!T94+'Апрель 19'!T94+'Май 19'!T94+'Июнь 19'!T94+'Июль 19'!T94</f>
        <v>0</v>
      </c>
      <c r="U94" s="12">
        <f>'Январь 19'!U94+'февраль 19'!U94+'Март 19'!U94+'Апрель 19'!U94+'Май 19'!U94+'Июнь 19'!U94+'Июль 19'!U94</f>
        <v>0</v>
      </c>
      <c r="V94" s="12">
        <f>'Январь 19'!V94+'февраль 19'!V94+'Март 19'!V94+'Апрель 19'!V94+'Май 19'!V94+'Июнь 19'!V94+'Июль 19'!V94</f>
        <v>1</v>
      </c>
      <c r="W94" s="12">
        <f>'Январь 19'!W94+'февраль 19'!W94+'Март 19'!W94+'Апрель 19'!W94+'Май 19'!W94+'Июнь 19'!W94+'Июль 19'!W94</f>
        <v>0</v>
      </c>
      <c r="X94" s="12">
        <f>'Январь 19'!X94+'февраль 19'!X94+'Март 19'!X94+'Апрель 19'!X94+'Май 19'!X94+'Июнь 19'!X94+'Июль 19'!X94</f>
        <v>0</v>
      </c>
      <c r="Y94" s="12">
        <f>'Январь 19'!Y94+'февраль 19'!Y94+'Март 19'!Y94+'Апрель 19'!Y94+'Май 19'!Y94+'Июнь 19'!Y94+'Июль 19'!Y94</f>
        <v>0</v>
      </c>
      <c r="Z94" s="12">
        <f>'Январь 19'!Z94+'февраль 19'!Z94+'Март 19'!Z94+'Апрель 19'!Z94+'Май 19'!Z94+'Июнь 19'!Z94+'Июль 19'!Z94</f>
        <v>0</v>
      </c>
      <c r="AA94" s="12">
        <f>'Январь 19'!AA94+'февраль 19'!AA94+'Март 19'!AA94+'Апрель 19'!AA94+'Май 19'!AA94+'Июнь 19'!AA94+'Июль 19'!AA94</f>
        <v>0</v>
      </c>
      <c r="AB94" s="12">
        <f>'Январь 19'!AB94+'февраль 19'!AB94+'Март 19'!AB94+'Апрель 19'!AB94+'Май 19'!AB94+'Июнь 19'!AB94+'Июль 19'!AB94</f>
        <v>0</v>
      </c>
      <c r="AC94" s="12">
        <f>'Январь 19'!AC94+'февраль 19'!AC94+'Март 19'!AC94+'Апрель 19'!AC94+'Май 19'!AC94+'Июнь 19'!AC94+'Июль 19'!AC94</f>
        <v>0</v>
      </c>
      <c r="AD94" s="12">
        <f>'Январь 19'!AD94+'февраль 19'!AD94+'Март 19'!AD94+'Апрель 19'!AD94+'Май 19'!AD94+'Июнь 19'!AD94+'Июль 19'!AD94</f>
        <v>0</v>
      </c>
    </row>
    <row r="95" spans="1:30" ht="60" customHeight="1" x14ac:dyDescent="0.25">
      <c r="A95" s="5">
        <v>63</v>
      </c>
      <c r="B95" s="10" t="s">
        <v>110</v>
      </c>
      <c r="C95" s="12">
        <f t="shared" si="26"/>
        <v>2381</v>
      </c>
      <c r="D95" s="12">
        <f>'Январь 19'!D95+'февраль 19'!D95+'Март 19'!D95+'Апрель 19'!D95+'Май 19'!D95+'Июнь 19'!D95+'Июль 19'!D95</f>
        <v>254</v>
      </c>
      <c r="E95" s="12">
        <f>'Январь 19'!E95+'февраль 19'!E95+'Март 19'!E95+'Апрель 19'!E95+'Май 19'!E95+'Июнь 19'!E95+'Июль 19'!E95</f>
        <v>148</v>
      </c>
      <c r="F95" s="12">
        <f>'Январь 19'!F95+'февраль 19'!F95+'Март 19'!F95+'Апрель 19'!F95+'Май 19'!F95+'Июнь 19'!F95+'Июль 19'!F95</f>
        <v>293</v>
      </c>
      <c r="G95" s="12">
        <f>'Январь 19'!G95+'февраль 19'!G95+'Март 19'!G95+'Апрель 19'!G95+'Май 19'!G95+'Июнь 19'!G95+'Июль 19'!G95</f>
        <v>378</v>
      </c>
      <c r="H95" s="12">
        <f>'Январь 19'!H95+'февраль 19'!H95+'Март 19'!H95+'Апрель 19'!H95+'Май 19'!H95+'Июнь 19'!H95+'Июль 19'!H95</f>
        <v>256</v>
      </c>
      <c r="I95" s="12">
        <f>'Январь 19'!I95+'февраль 19'!I95+'Март 19'!I95+'Апрель 19'!I95+'Май 19'!I95+'Июнь 19'!I95+'Июль 19'!I95</f>
        <v>143</v>
      </c>
      <c r="J95" s="12">
        <f>'Январь 19'!J95+'февраль 19'!J95+'Март 19'!J95+'Апрель 19'!J95+'Май 19'!J95+'Июнь 19'!J95+'Июль 19'!J95</f>
        <v>209</v>
      </c>
      <c r="K95" s="12">
        <f>'Январь 19'!K95+'февраль 19'!K95+'Март 19'!K95+'Апрель 19'!K95+'Май 19'!K95+'Июнь 19'!K95+'Июль 19'!K95</f>
        <v>264</v>
      </c>
      <c r="L95" s="12">
        <f>'Январь 19'!L95+'февраль 19'!L95+'Март 19'!L95+'Апрель 19'!L95+'Май 19'!L95+'Июнь 19'!L95+'Июль 19'!L95</f>
        <v>0</v>
      </c>
      <c r="M95" s="12">
        <f>'Январь 19'!M95+'февраль 19'!M95+'Март 19'!M95+'Апрель 19'!M95+'Май 19'!M95+'Июнь 19'!M95+'Июль 19'!M95</f>
        <v>0</v>
      </c>
      <c r="N95" s="12">
        <f>'Январь 19'!N95+'февраль 19'!N95+'Март 19'!N95+'Апрель 19'!N95+'Май 19'!N95+'Июнь 19'!N95+'Июль 19'!N95</f>
        <v>41</v>
      </c>
      <c r="O95" s="12">
        <f>'Январь 19'!O95+'февраль 19'!O95+'Март 19'!O95+'Апрель 19'!O95+'Май 19'!O95+'Июнь 19'!O95+'Июль 19'!O95</f>
        <v>38</v>
      </c>
      <c r="P95" s="12">
        <f>'Январь 19'!P95+'февраль 19'!P95+'Март 19'!P95+'Апрель 19'!P95+'Май 19'!P95+'Июнь 19'!P95+'Июль 19'!P95</f>
        <v>0</v>
      </c>
      <c r="Q95" s="12">
        <f>'Январь 19'!Q95+'февраль 19'!Q95+'Март 19'!Q95+'Апрель 19'!Q95+'Май 19'!Q95+'Июнь 19'!Q95+'Июль 19'!Q95</f>
        <v>0</v>
      </c>
      <c r="R95" s="12">
        <f>'Январь 19'!R95+'февраль 19'!R95+'Март 19'!R95+'Апрель 19'!R95+'Май 19'!R95+'Июнь 19'!R95+'Июль 19'!R95</f>
        <v>25</v>
      </c>
      <c r="S95" s="12">
        <f>'Январь 19'!S95+'февраль 19'!S95+'Март 19'!S95+'Апрель 19'!S95+'Май 19'!S95+'Июнь 19'!S95+'Июль 19'!S95</f>
        <v>12</v>
      </c>
      <c r="T95" s="12">
        <f>'Январь 19'!T95+'февраль 19'!T95+'Март 19'!T95+'Апрель 19'!T95+'Май 19'!T95+'Июнь 19'!T95+'Июль 19'!T95</f>
        <v>29</v>
      </c>
      <c r="U95" s="12">
        <f>'Январь 19'!U95+'февраль 19'!U95+'Март 19'!U95+'Апрель 19'!U95+'Май 19'!U95+'Июнь 19'!U95+'Июль 19'!U95</f>
        <v>0</v>
      </c>
      <c r="V95" s="12">
        <f>'Январь 19'!V95+'февраль 19'!V95+'Март 19'!V95+'Апрель 19'!V95+'Май 19'!V95+'Июнь 19'!V95+'Июль 19'!V95</f>
        <v>11</v>
      </c>
      <c r="W95" s="12">
        <f>'Январь 19'!W95+'февраль 19'!W95+'Март 19'!W95+'Апрель 19'!W95+'Май 19'!W95+'Июнь 19'!W95+'Июль 19'!W95</f>
        <v>0</v>
      </c>
      <c r="X95" s="12">
        <f>'Январь 19'!X95+'февраль 19'!X95+'Март 19'!X95+'Апрель 19'!X95+'Май 19'!X95+'Июнь 19'!X95+'Июль 19'!X95</f>
        <v>0</v>
      </c>
      <c r="Y95" s="12">
        <f>'Январь 19'!Y95+'февраль 19'!Y95+'Март 19'!Y95+'Апрель 19'!Y95+'Май 19'!Y95+'Июнь 19'!Y95+'Июль 19'!Y95</f>
        <v>124</v>
      </c>
      <c r="Z95" s="12">
        <f>'Январь 19'!Z95+'февраль 19'!Z95+'Март 19'!Z95+'Апрель 19'!Z95+'Май 19'!Z95+'Июнь 19'!Z95+'Июль 19'!Z95</f>
        <v>19</v>
      </c>
      <c r="AA95" s="12">
        <f>'Январь 19'!AA95+'февраль 19'!AA95+'Март 19'!AA95+'Апрель 19'!AA95+'Май 19'!AA95+'Июнь 19'!AA95+'Июль 19'!AA95</f>
        <v>58</v>
      </c>
      <c r="AB95" s="12">
        <f>'Январь 19'!AB95+'февраль 19'!AB95+'Март 19'!AB95+'Апрель 19'!AB95+'Май 19'!AB95+'Июнь 19'!AB95+'Июль 19'!AB95</f>
        <v>56</v>
      </c>
      <c r="AC95" s="12">
        <f>'Январь 19'!AC95+'февраль 19'!AC95+'Март 19'!AC95+'Апрель 19'!AC95+'Май 19'!AC95+'Июнь 19'!AC95+'Июль 19'!AC95</f>
        <v>22</v>
      </c>
      <c r="AD95" s="12">
        <f>'Январь 19'!AD95+'февраль 19'!AD95+'Март 19'!AD95+'Апрель 19'!AD95+'Май 19'!AD95+'Июнь 19'!AD95+'Июль 19'!AD95</f>
        <v>1</v>
      </c>
    </row>
    <row r="96" spans="1:30" ht="45" x14ac:dyDescent="0.25">
      <c r="A96" s="5">
        <v>64</v>
      </c>
      <c r="B96" s="10" t="s">
        <v>9</v>
      </c>
      <c r="C96" s="12">
        <f t="shared" si="26"/>
        <v>29</v>
      </c>
      <c r="D96" s="12">
        <f>'Январь 19'!D96+'февраль 19'!D96+'Март 19'!D96+'Апрель 19'!D96+'Май 19'!D96+'Июнь 19'!D96+'Июль 19'!D96</f>
        <v>1</v>
      </c>
      <c r="E96" s="12">
        <f>'Январь 19'!E96+'февраль 19'!E96+'Март 19'!E96+'Апрель 19'!E96+'Май 19'!E96+'Июнь 19'!E96+'Июль 19'!E96</f>
        <v>1</v>
      </c>
      <c r="F96" s="12">
        <f>'Январь 19'!F96+'февраль 19'!F96+'Март 19'!F96+'Апрель 19'!F96+'Май 19'!F96+'Июнь 19'!F96+'Июль 19'!F96</f>
        <v>6</v>
      </c>
      <c r="G96" s="12">
        <f>'Январь 19'!G96+'февраль 19'!G96+'Март 19'!G96+'Апрель 19'!G96+'Май 19'!G96+'Июнь 19'!G96+'Июль 19'!G96</f>
        <v>0</v>
      </c>
      <c r="H96" s="12">
        <f>'Январь 19'!H96+'февраль 19'!H96+'Март 19'!H96+'Апрель 19'!H96+'Май 19'!H96+'Июнь 19'!H96+'Июль 19'!H96</f>
        <v>0</v>
      </c>
      <c r="I96" s="12">
        <f>'Январь 19'!I96+'февраль 19'!I96+'Март 19'!I96+'Апрель 19'!I96+'Май 19'!I96+'Июнь 19'!I96+'Июль 19'!I96</f>
        <v>4</v>
      </c>
      <c r="J96" s="12">
        <f>'Январь 19'!J96+'февраль 19'!J96+'Март 19'!J96+'Апрель 19'!J96+'Май 19'!J96+'Июнь 19'!J96+'Июль 19'!J96</f>
        <v>5</v>
      </c>
      <c r="K96" s="12">
        <f>'Январь 19'!K96+'февраль 19'!K96+'Март 19'!K96+'Апрель 19'!K96+'Май 19'!K96+'Июнь 19'!K96+'Июль 19'!K96</f>
        <v>5</v>
      </c>
      <c r="L96" s="12">
        <f>'Январь 19'!L96+'февраль 19'!L96+'Март 19'!L96+'Апрель 19'!L96+'Май 19'!L96+'Июнь 19'!L96+'Июль 19'!L96</f>
        <v>0</v>
      </c>
      <c r="M96" s="12">
        <f>'Январь 19'!M96+'февраль 19'!M96+'Март 19'!M96+'Апрель 19'!M96+'Май 19'!M96+'Июнь 19'!M96+'Июль 19'!M96</f>
        <v>0</v>
      </c>
      <c r="N96" s="12">
        <f>'Январь 19'!N96+'февраль 19'!N96+'Март 19'!N96+'Апрель 19'!N96+'Май 19'!N96+'Июнь 19'!N96+'Июль 19'!N96</f>
        <v>1</v>
      </c>
      <c r="O96" s="12">
        <f>'Январь 19'!O96+'февраль 19'!O96+'Март 19'!O96+'Апрель 19'!O96+'Май 19'!O96+'Июнь 19'!O96+'Июль 19'!O96</f>
        <v>0</v>
      </c>
      <c r="P96" s="12">
        <f>'Январь 19'!P96+'февраль 19'!P96+'Март 19'!P96+'Апрель 19'!P96+'Май 19'!P96+'Июнь 19'!P96+'Июль 19'!P96</f>
        <v>0</v>
      </c>
      <c r="Q96" s="12">
        <f>'Январь 19'!Q96+'февраль 19'!Q96+'Март 19'!Q96+'Апрель 19'!Q96+'Май 19'!Q96+'Июнь 19'!Q96+'Июль 19'!Q96</f>
        <v>0</v>
      </c>
      <c r="R96" s="12">
        <f>'Январь 19'!R96+'февраль 19'!R96+'Март 19'!R96+'Апрель 19'!R96+'Май 19'!R96+'Июнь 19'!R96+'Июль 19'!R96</f>
        <v>0</v>
      </c>
      <c r="S96" s="12">
        <f>'Январь 19'!S96+'февраль 19'!S96+'Март 19'!S96+'Апрель 19'!S96+'Май 19'!S96+'Июнь 19'!S96+'Июль 19'!S96</f>
        <v>1</v>
      </c>
      <c r="T96" s="12">
        <f>'Январь 19'!T96+'февраль 19'!T96+'Март 19'!T96+'Апрель 19'!T96+'Май 19'!T96+'Июнь 19'!T96+'Июль 19'!T96</f>
        <v>0</v>
      </c>
      <c r="U96" s="12">
        <f>'Январь 19'!U96+'февраль 19'!U96+'Март 19'!U96+'Апрель 19'!U96+'Май 19'!U96+'Июнь 19'!U96+'Июль 19'!U96</f>
        <v>0</v>
      </c>
      <c r="V96" s="12">
        <f>'Январь 19'!V96+'февраль 19'!V96+'Март 19'!V96+'Апрель 19'!V96+'Май 19'!V96+'Июнь 19'!V96+'Июль 19'!V96</f>
        <v>0</v>
      </c>
      <c r="W96" s="12">
        <f>'Январь 19'!W96+'февраль 19'!W96+'Март 19'!W96+'Апрель 19'!W96+'Май 19'!W96+'Июнь 19'!W96+'Июль 19'!W96</f>
        <v>0</v>
      </c>
      <c r="X96" s="12">
        <f>'Январь 19'!X96+'февраль 19'!X96+'Март 19'!X96+'Апрель 19'!X96+'Май 19'!X96+'Июнь 19'!X96+'Июль 19'!X96</f>
        <v>0</v>
      </c>
      <c r="Y96" s="12">
        <f>'Январь 19'!Y96+'февраль 19'!Y96+'Март 19'!Y96+'Апрель 19'!Y96+'Май 19'!Y96+'Июнь 19'!Y96+'Июль 19'!Y96</f>
        <v>3</v>
      </c>
      <c r="Z96" s="12">
        <f>'Январь 19'!Z96+'февраль 19'!Z96+'Март 19'!Z96+'Апрель 19'!Z96+'Май 19'!Z96+'Июнь 19'!Z96+'Июль 19'!Z96</f>
        <v>2</v>
      </c>
      <c r="AA96" s="12">
        <f>'Январь 19'!AA96+'февраль 19'!AA96+'Март 19'!AA96+'Апрель 19'!AA96+'Май 19'!AA96+'Июнь 19'!AA96+'Июль 19'!AA96</f>
        <v>0</v>
      </c>
      <c r="AB96" s="12">
        <f>'Январь 19'!AB96+'февраль 19'!AB96+'Март 19'!AB96+'Апрель 19'!AB96+'Май 19'!AB96+'Июнь 19'!AB96+'Июль 19'!AB96</f>
        <v>0</v>
      </c>
      <c r="AC96" s="12">
        <f>'Январь 19'!AC96+'февраль 19'!AC96+'Март 19'!AC96+'Апрель 19'!AC96+'Май 19'!AC96+'Июнь 19'!AC96+'Июль 19'!AC96</f>
        <v>0</v>
      </c>
      <c r="AD96" s="12">
        <f>'Январь 19'!AD96+'февраль 19'!AD96+'Март 19'!AD96+'Апрель 19'!AD96+'Май 19'!AD96+'Июнь 19'!AD96+'Июль 19'!AD96</f>
        <v>0</v>
      </c>
    </row>
    <row r="97" spans="1:30" ht="90" x14ac:dyDescent="0.25">
      <c r="A97" s="5">
        <v>65</v>
      </c>
      <c r="B97" s="10" t="s">
        <v>111</v>
      </c>
      <c r="C97" s="12">
        <f t="shared" si="26"/>
        <v>7</v>
      </c>
      <c r="D97" s="12">
        <f>'Январь 19'!D97+'февраль 19'!D97+'Март 19'!D97+'Апрель 19'!D97+'Май 19'!D97+'Июнь 19'!D97+'Июль 19'!D97</f>
        <v>1</v>
      </c>
      <c r="E97" s="12">
        <f>'Январь 19'!E97+'февраль 19'!E97+'Март 19'!E97+'Апрель 19'!E97+'Май 19'!E97+'Июнь 19'!E97+'Июль 19'!E97</f>
        <v>0</v>
      </c>
      <c r="F97" s="12">
        <f>'Январь 19'!F97+'февраль 19'!F97+'Март 19'!F97+'Апрель 19'!F97+'Май 19'!F97+'Июнь 19'!F97+'Июль 19'!F97</f>
        <v>0</v>
      </c>
      <c r="G97" s="12">
        <f>'Январь 19'!G97+'февраль 19'!G97+'Март 19'!G97+'Апрель 19'!G97+'Май 19'!G97+'Июнь 19'!G97+'Июль 19'!G97</f>
        <v>0</v>
      </c>
      <c r="H97" s="12">
        <f>'Январь 19'!H97+'февраль 19'!H97+'Март 19'!H97+'Апрель 19'!H97+'Май 19'!H97+'Июнь 19'!H97+'Июль 19'!H97</f>
        <v>0</v>
      </c>
      <c r="I97" s="12">
        <f>'Январь 19'!I97+'февраль 19'!I97+'Март 19'!I97+'Апрель 19'!I97+'Май 19'!I97+'Июнь 19'!I97+'Июль 19'!I97</f>
        <v>1</v>
      </c>
      <c r="J97" s="12">
        <f>'Январь 19'!J97+'февраль 19'!J97+'Март 19'!J97+'Апрель 19'!J97+'Май 19'!J97+'Июнь 19'!J97+'Июль 19'!J97</f>
        <v>2</v>
      </c>
      <c r="K97" s="12">
        <f>'Январь 19'!K97+'февраль 19'!K97+'Март 19'!K97+'Апрель 19'!K97+'Май 19'!K97+'Июнь 19'!K97+'Июль 19'!K97</f>
        <v>1</v>
      </c>
      <c r="L97" s="12">
        <f>'Январь 19'!L97+'февраль 19'!L97+'Март 19'!L97+'Апрель 19'!L97+'Май 19'!L97+'Июнь 19'!L97+'Июль 19'!L97</f>
        <v>0</v>
      </c>
      <c r="M97" s="12">
        <f>'Январь 19'!M97+'февраль 19'!M97+'Март 19'!M97+'Апрель 19'!M97+'Май 19'!M97+'Июнь 19'!M97+'Июль 19'!M97</f>
        <v>0</v>
      </c>
      <c r="N97" s="12">
        <f>'Январь 19'!N97+'февраль 19'!N97+'Март 19'!N97+'Апрель 19'!N97+'Май 19'!N97+'Июнь 19'!N97+'Июль 19'!N97</f>
        <v>0</v>
      </c>
      <c r="O97" s="12">
        <f>'Январь 19'!O97+'февраль 19'!O97+'Март 19'!O97+'Апрель 19'!O97+'Май 19'!O97+'Июнь 19'!O97+'Июль 19'!O97</f>
        <v>0</v>
      </c>
      <c r="P97" s="12">
        <f>'Январь 19'!P97+'февраль 19'!P97+'Март 19'!P97+'Апрель 19'!P97+'Май 19'!P97+'Июнь 19'!P97+'Июль 19'!P97</f>
        <v>0</v>
      </c>
      <c r="Q97" s="12">
        <f>'Январь 19'!Q97+'февраль 19'!Q97+'Март 19'!Q97+'Апрель 19'!Q97+'Май 19'!Q97+'Июнь 19'!Q97+'Июль 19'!Q97</f>
        <v>0</v>
      </c>
      <c r="R97" s="12">
        <f>'Январь 19'!R97+'февраль 19'!R97+'Март 19'!R97+'Апрель 19'!R97+'Май 19'!R97+'Июнь 19'!R97+'Июль 19'!R97</f>
        <v>0</v>
      </c>
      <c r="S97" s="12">
        <f>'Январь 19'!S97+'февраль 19'!S97+'Март 19'!S97+'Апрель 19'!S97+'Май 19'!S97+'Июнь 19'!S97+'Июль 19'!S97</f>
        <v>0</v>
      </c>
      <c r="T97" s="12">
        <f>'Январь 19'!T97+'февраль 19'!T97+'Март 19'!T97+'Апрель 19'!T97+'Май 19'!T97+'Июнь 19'!T97+'Июль 19'!T97</f>
        <v>0</v>
      </c>
      <c r="U97" s="12">
        <f>'Январь 19'!U97+'февраль 19'!U97+'Март 19'!U97+'Апрель 19'!U97+'Май 19'!U97+'Июнь 19'!U97+'Июль 19'!U97</f>
        <v>0</v>
      </c>
      <c r="V97" s="12">
        <f>'Январь 19'!V97+'февраль 19'!V97+'Март 19'!V97+'Апрель 19'!V97+'Май 19'!V97+'Июнь 19'!V97+'Июль 19'!V97</f>
        <v>0</v>
      </c>
      <c r="W97" s="12">
        <f>'Январь 19'!W97+'февраль 19'!W97+'Март 19'!W97+'Апрель 19'!W97+'Май 19'!W97+'Июнь 19'!W97+'Июль 19'!W97</f>
        <v>0</v>
      </c>
      <c r="X97" s="12">
        <f>'Январь 19'!X97+'февраль 19'!X97+'Март 19'!X97+'Апрель 19'!X97+'Май 19'!X97+'Июнь 19'!X97+'Июль 19'!X97</f>
        <v>0</v>
      </c>
      <c r="Y97" s="12">
        <f>'Январь 19'!Y97+'февраль 19'!Y97+'Март 19'!Y97+'Апрель 19'!Y97+'Май 19'!Y97+'Июнь 19'!Y97+'Июль 19'!Y97</f>
        <v>1</v>
      </c>
      <c r="Z97" s="12">
        <f>'Январь 19'!Z97+'февраль 19'!Z97+'Март 19'!Z97+'Апрель 19'!Z97+'Май 19'!Z97+'Июнь 19'!Z97+'Июль 19'!Z97</f>
        <v>0</v>
      </c>
      <c r="AA97" s="12">
        <f>'Январь 19'!AA97+'февраль 19'!AA97+'Март 19'!AA97+'Апрель 19'!AA97+'Май 19'!AA97+'Июнь 19'!AA97+'Июль 19'!AA97</f>
        <v>0</v>
      </c>
      <c r="AB97" s="12">
        <f>'Январь 19'!AB97+'февраль 19'!AB97+'Март 19'!AB97+'Апрель 19'!AB97+'Май 19'!AB97+'Июнь 19'!AB97+'Июль 19'!AB97</f>
        <v>1</v>
      </c>
      <c r="AC97" s="12">
        <f>'Январь 19'!AC97+'февраль 19'!AC97+'Март 19'!AC97+'Апрель 19'!AC97+'Май 19'!AC97+'Июнь 19'!AC97+'Июль 19'!AC97</f>
        <v>0</v>
      </c>
      <c r="AD97" s="12">
        <f>'Январь 19'!AD97+'февраль 19'!AD97+'Март 19'!AD97+'Апрель 19'!AD97+'Май 19'!AD97+'Июнь 19'!AD97+'Июль 19'!AD97</f>
        <v>0</v>
      </c>
    </row>
    <row r="98" spans="1:30" ht="30" x14ac:dyDescent="0.25">
      <c r="A98" s="5">
        <v>66</v>
      </c>
      <c r="B98" s="10" t="s">
        <v>37</v>
      </c>
      <c r="C98" s="12">
        <f t="shared" si="26"/>
        <v>4</v>
      </c>
      <c r="D98" s="12">
        <f>'Январь 19'!D98+'февраль 19'!D98+'Март 19'!D98+'Апрель 19'!D98+'Май 19'!D98+'Июнь 19'!D98+'Июль 19'!D98</f>
        <v>0</v>
      </c>
      <c r="E98" s="12">
        <f>'Январь 19'!E98+'февраль 19'!E98+'Март 19'!E98+'Апрель 19'!E98+'Май 19'!E98+'Июнь 19'!E98+'Июль 19'!E98</f>
        <v>0</v>
      </c>
      <c r="F98" s="12">
        <f>'Январь 19'!F98+'февраль 19'!F98+'Март 19'!F98+'Апрель 19'!F98+'Май 19'!F98+'Июнь 19'!F98+'Июль 19'!F98</f>
        <v>1</v>
      </c>
      <c r="G98" s="12">
        <f>'Январь 19'!G98+'февраль 19'!G98+'Март 19'!G98+'Апрель 19'!G98+'Май 19'!G98+'Июнь 19'!G98+'Июль 19'!G98</f>
        <v>0</v>
      </c>
      <c r="H98" s="12">
        <f>'Январь 19'!H98+'февраль 19'!H98+'Март 19'!H98+'Апрель 19'!H98+'Май 19'!H98+'Июнь 19'!H98+'Июль 19'!H98</f>
        <v>0</v>
      </c>
      <c r="I98" s="12">
        <f>'Январь 19'!I98+'февраль 19'!I98+'Март 19'!I98+'Апрель 19'!I98+'Май 19'!I98+'Июнь 19'!I98+'Июль 19'!I98</f>
        <v>2</v>
      </c>
      <c r="J98" s="12">
        <f>'Январь 19'!J98+'февраль 19'!J98+'Март 19'!J98+'Апрель 19'!J98+'Май 19'!J98+'Июнь 19'!J98+'Июль 19'!J98</f>
        <v>1</v>
      </c>
      <c r="K98" s="12">
        <f>'Январь 19'!K98+'февраль 19'!K98+'Март 19'!K98+'Апрель 19'!K98+'Май 19'!K98+'Июнь 19'!K98+'Июль 19'!K98</f>
        <v>0</v>
      </c>
      <c r="L98" s="12">
        <f>'Январь 19'!L98+'февраль 19'!L98+'Март 19'!L98+'Апрель 19'!L98+'Май 19'!L98+'Июнь 19'!L98+'Июль 19'!L98</f>
        <v>0</v>
      </c>
      <c r="M98" s="12">
        <f>'Январь 19'!M98+'февраль 19'!M98+'Март 19'!M98+'Апрель 19'!M98+'Май 19'!M98+'Июнь 19'!M98+'Июль 19'!M98</f>
        <v>0</v>
      </c>
      <c r="N98" s="12">
        <f>'Январь 19'!N98+'февраль 19'!N98+'Март 19'!N98+'Апрель 19'!N98+'Май 19'!N98+'Июнь 19'!N98+'Июль 19'!N98</f>
        <v>0</v>
      </c>
      <c r="O98" s="12">
        <f>'Январь 19'!O98+'февраль 19'!O98+'Март 19'!O98+'Апрель 19'!O98+'Май 19'!O98+'Июнь 19'!O98+'Июль 19'!O98</f>
        <v>0</v>
      </c>
      <c r="P98" s="12">
        <f>'Январь 19'!P98+'февраль 19'!P98+'Март 19'!P98+'Апрель 19'!P98+'Май 19'!P98+'Июнь 19'!P98+'Июль 19'!P98</f>
        <v>0</v>
      </c>
      <c r="Q98" s="12">
        <f>'Январь 19'!Q98+'февраль 19'!Q98+'Март 19'!Q98+'Апрель 19'!Q98+'Май 19'!Q98+'Июнь 19'!Q98+'Июль 19'!Q98</f>
        <v>0</v>
      </c>
      <c r="R98" s="12">
        <f>'Январь 19'!R98+'февраль 19'!R98+'Март 19'!R98+'Апрель 19'!R98+'Май 19'!R98+'Июнь 19'!R98+'Июль 19'!R98</f>
        <v>0</v>
      </c>
      <c r="S98" s="12">
        <f>'Январь 19'!S98+'февраль 19'!S98+'Март 19'!S98+'Апрель 19'!S98+'Май 19'!S98+'Июнь 19'!S98+'Июль 19'!S98</f>
        <v>0</v>
      </c>
      <c r="T98" s="12">
        <f>'Январь 19'!T98+'февраль 19'!T98+'Март 19'!T98+'Апрель 19'!T98+'Май 19'!T98+'Июнь 19'!T98+'Июль 19'!T98</f>
        <v>0</v>
      </c>
      <c r="U98" s="12">
        <f>'Январь 19'!U98+'февраль 19'!U98+'Март 19'!U98+'Апрель 19'!U98+'Май 19'!U98+'Июнь 19'!U98+'Июль 19'!U98</f>
        <v>0</v>
      </c>
      <c r="V98" s="12">
        <f>'Январь 19'!V98+'февраль 19'!V98+'Март 19'!V98+'Апрель 19'!V98+'Май 19'!V98+'Июнь 19'!V98+'Июль 19'!V98</f>
        <v>0</v>
      </c>
      <c r="W98" s="12">
        <f>'Январь 19'!W98+'февраль 19'!W98+'Март 19'!W98+'Апрель 19'!W98+'Май 19'!W98+'Июнь 19'!W98+'Июль 19'!W98</f>
        <v>0</v>
      </c>
      <c r="X98" s="12">
        <f>'Январь 19'!X98+'февраль 19'!X98+'Март 19'!X98+'Апрель 19'!X98+'Май 19'!X98+'Июнь 19'!X98+'Июль 19'!X98</f>
        <v>0</v>
      </c>
      <c r="Y98" s="12">
        <f>'Январь 19'!Y98+'февраль 19'!Y98+'Март 19'!Y98+'Апрель 19'!Y98+'Май 19'!Y98+'Июнь 19'!Y98+'Июль 19'!Y98</f>
        <v>0</v>
      </c>
      <c r="Z98" s="12">
        <f>'Январь 19'!Z98+'февраль 19'!Z98+'Март 19'!Z98+'Апрель 19'!Z98+'Май 19'!Z98+'Июнь 19'!Z98+'Июль 19'!Z98</f>
        <v>0</v>
      </c>
      <c r="AA98" s="12">
        <f>'Январь 19'!AA98+'февраль 19'!AA98+'Март 19'!AA98+'Апрель 19'!AA98+'Май 19'!AA98+'Июнь 19'!AA98+'Июль 19'!AA98</f>
        <v>0</v>
      </c>
      <c r="AB98" s="12">
        <f>'Январь 19'!AB98+'февраль 19'!AB98+'Март 19'!AB98+'Апрель 19'!AB98+'Май 19'!AB98+'Июнь 19'!AB98+'Июль 19'!AB98</f>
        <v>0</v>
      </c>
      <c r="AC98" s="12">
        <f>'Январь 19'!AC98+'февраль 19'!AC98+'Март 19'!AC98+'Апрель 19'!AC98+'Май 19'!AC98+'Июнь 19'!AC98+'Июль 19'!AC98</f>
        <v>0</v>
      </c>
      <c r="AD98" s="12">
        <f>'Январь 19'!AD98+'февраль 19'!AD98+'Март 19'!AD98+'Апрель 19'!AD98+'Май 19'!AD98+'Июнь 19'!AD98+'Июль 19'!AD98</f>
        <v>0</v>
      </c>
    </row>
    <row r="99" spans="1:30" ht="180" x14ac:dyDescent="0.25">
      <c r="A99" s="5">
        <v>67</v>
      </c>
      <c r="B99" s="10" t="s">
        <v>112</v>
      </c>
      <c r="C99" s="12">
        <f t="shared" si="26"/>
        <v>2</v>
      </c>
      <c r="D99" s="12">
        <f>'Январь 19'!D99+'февраль 19'!D99+'Март 19'!D99+'Апрель 19'!D99+'Май 19'!D99+'Июнь 19'!D99+'Июль 19'!D99</f>
        <v>0</v>
      </c>
      <c r="E99" s="12">
        <f>'Январь 19'!E99+'февраль 19'!E99+'Март 19'!E99+'Апрель 19'!E99+'Май 19'!E99+'Июнь 19'!E99+'Июль 19'!E99</f>
        <v>0</v>
      </c>
      <c r="F99" s="12">
        <f>'Январь 19'!F99+'февраль 19'!F99+'Март 19'!F99+'Апрель 19'!F99+'Май 19'!F99+'Июнь 19'!F99+'Июль 19'!F99</f>
        <v>1</v>
      </c>
      <c r="G99" s="12">
        <f>'Январь 19'!G99+'февраль 19'!G99+'Март 19'!G99+'Апрель 19'!G99+'Май 19'!G99+'Июнь 19'!G99+'Июль 19'!G99</f>
        <v>0</v>
      </c>
      <c r="H99" s="12">
        <f>'Январь 19'!H99+'февраль 19'!H99+'Март 19'!H99+'Апрель 19'!H99+'Май 19'!H99+'Июнь 19'!H99+'Июль 19'!H99</f>
        <v>0</v>
      </c>
      <c r="I99" s="12">
        <f>'Январь 19'!I99+'февраль 19'!I99+'Март 19'!I99+'Апрель 19'!I99+'Май 19'!I99+'Июнь 19'!I99+'Июль 19'!I99</f>
        <v>0</v>
      </c>
      <c r="J99" s="12">
        <f>'Январь 19'!J99+'февраль 19'!J99+'Март 19'!J99+'Апрель 19'!J99+'Май 19'!J99+'Июнь 19'!J99+'Июль 19'!J99</f>
        <v>0</v>
      </c>
      <c r="K99" s="12">
        <f>'Январь 19'!K99+'февраль 19'!K99+'Март 19'!K99+'Апрель 19'!K99+'Май 19'!K99+'Июнь 19'!K99+'Июль 19'!K99</f>
        <v>0</v>
      </c>
      <c r="L99" s="12">
        <f>'Январь 19'!L99+'февраль 19'!L99+'Март 19'!L99+'Апрель 19'!L99+'Май 19'!L99+'Июнь 19'!L99+'Июль 19'!L99</f>
        <v>0</v>
      </c>
      <c r="M99" s="12">
        <f>'Январь 19'!M99+'февраль 19'!M99+'Март 19'!M99+'Апрель 19'!M99+'Май 19'!M99+'Июнь 19'!M99+'Июль 19'!M99</f>
        <v>0</v>
      </c>
      <c r="N99" s="12">
        <f>'Январь 19'!N99+'февраль 19'!N99+'Март 19'!N99+'Апрель 19'!N99+'Май 19'!N99+'Июнь 19'!N99+'Июль 19'!N99</f>
        <v>0</v>
      </c>
      <c r="O99" s="12">
        <f>'Январь 19'!O99+'февраль 19'!O99+'Март 19'!O99+'Апрель 19'!O99+'Май 19'!O99+'Июнь 19'!O99+'Июль 19'!O99</f>
        <v>0</v>
      </c>
      <c r="P99" s="12">
        <f>'Январь 19'!P99+'февраль 19'!P99+'Март 19'!P99+'Апрель 19'!P99+'Май 19'!P99+'Июнь 19'!P99+'Июль 19'!P99</f>
        <v>0</v>
      </c>
      <c r="Q99" s="12">
        <f>'Январь 19'!Q99+'февраль 19'!Q99+'Март 19'!Q99+'Апрель 19'!Q99+'Май 19'!Q99+'Июнь 19'!Q99+'Июль 19'!Q99</f>
        <v>0</v>
      </c>
      <c r="R99" s="12">
        <f>'Январь 19'!R99+'февраль 19'!R99+'Март 19'!R99+'Апрель 19'!R99+'Май 19'!R99+'Июнь 19'!R99+'Июль 19'!R99</f>
        <v>0</v>
      </c>
      <c r="S99" s="12">
        <f>'Январь 19'!S99+'февраль 19'!S99+'Март 19'!S99+'Апрель 19'!S99+'Май 19'!S99+'Июнь 19'!S99+'Июль 19'!S99</f>
        <v>0</v>
      </c>
      <c r="T99" s="12">
        <f>'Январь 19'!T99+'февраль 19'!T99+'Март 19'!T99+'Апрель 19'!T99+'Май 19'!T99+'Июнь 19'!T99+'Июль 19'!T99</f>
        <v>0</v>
      </c>
      <c r="U99" s="12">
        <f>'Январь 19'!U99+'февраль 19'!U99+'Март 19'!U99+'Апрель 19'!U99+'Май 19'!U99+'Июнь 19'!U99+'Июль 19'!U99</f>
        <v>0</v>
      </c>
      <c r="V99" s="12">
        <f>'Январь 19'!V99+'февраль 19'!V99+'Март 19'!V99+'Апрель 19'!V99+'Май 19'!V99+'Июнь 19'!V99+'Июль 19'!V99</f>
        <v>0</v>
      </c>
      <c r="W99" s="12">
        <f>'Январь 19'!W99+'февраль 19'!W99+'Март 19'!W99+'Апрель 19'!W99+'Май 19'!W99+'Июнь 19'!W99+'Июль 19'!W99</f>
        <v>0</v>
      </c>
      <c r="X99" s="12">
        <f>'Январь 19'!X99+'февраль 19'!X99+'Март 19'!X99+'Апрель 19'!X99+'Май 19'!X99+'Июнь 19'!X99+'Июль 19'!X99</f>
        <v>0</v>
      </c>
      <c r="Y99" s="12">
        <f>'Январь 19'!Y99+'февраль 19'!Y99+'Март 19'!Y99+'Апрель 19'!Y99+'Май 19'!Y99+'Июнь 19'!Y99+'Июль 19'!Y99</f>
        <v>1</v>
      </c>
      <c r="Z99" s="12">
        <f>'Январь 19'!Z99+'февраль 19'!Z99+'Март 19'!Z99+'Апрель 19'!Z99+'Май 19'!Z99+'Июнь 19'!Z99+'Июль 19'!Z99</f>
        <v>0</v>
      </c>
      <c r="AA99" s="12">
        <f>'Январь 19'!AA99+'февраль 19'!AA99+'Март 19'!AA99+'Апрель 19'!AA99+'Май 19'!AA99+'Июнь 19'!AA99+'Июль 19'!AA99</f>
        <v>0</v>
      </c>
      <c r="AB99" s="12">
        <f>'Январь 19'!AB99+'февраль 19'!AB99+'Март 19'!AB99+'Апрель 19'!AB99+'Май 19'!AB99+'Июнь 19'!AB99+'Июль 19'!AB99</f>
        <v>0</v>
      </c>
      <c r="AC99" s="12">
        <f>'Январь 19'!AC99+'февраль 19'!AC99+'Март 19'!AC99+'Апрель 19'!AC99+'Май 19'!AC99+'Июнь 19'!AC99+'Июль 19'!AC99</f>
        <v>0</v>
      </c>
      <c r="AD99" s="12">
        <f>'Январь 19'!AD99+'февраль 19'!AD99+'Март 19'!AD99+'Апрель 19'!AD99+'Май 19'!AD99+'Июнь 19'!AD99+'Июль 19'!AD99</f>
        <v>0</v>
      </c>
    </row>
    <row r="100" spans="1:30" ht="180" x14ac:dyDescent="0.25">
      <c r="A100" s="5">
        <v>68</v>
      </c>
      <c r="B100" s="10" t="s">
        <v>113</v>
      </c>
      <c r="C100" s="12">
        <f t="shared" si="26"/>
        <v>0</v>
      </c>
      <c r="D100" s="12">
        <f>'Январь 19'!D100+'февраль 19'!D100+'Март 19'!D100+'Апрель 19'!D100+'Май 19'!D100+'Июнь 19'!D100+'Июль 19'!D100</f>
        <v>0</v>
      </c>
      <c r="E100" s="12">
        <f>'Январь 19'!E100+'февраль 19'!E100+'Март 19'!E100+'Апрель 19'!E100+'Май 19'!E100+'Июнь 19'!E100+'Июль 19'!E100</f>
        <v>0</v>
      </c>
      <c r="F100" s="12">
        <f>'Январь 19'!F100+'февраль 19'!F100+'Март 19'!F100+'Апрель 19'!F100+'Май 19'!F100+'Июнь 19'!F100+'Июль 19'!F100</f>
        <v>0</v>
      </c>
      <c r="G100" s="12">
        <f>'Январь 19'!G100+'февраль 19'!G100+'Март 19'!G100+'Апрель 19'!G100+'Май 19'!G100+'Июнь 19'!G100+'Июль 19'!G100</f>
        <v>0</v>
      </c>
      <c r="H100" s="12">
        <f>'Январь 19'!H100+'февраль 19'!H100+'Март 19'!H100+'Апрель 19'!H100+'Май 19'!H100+'Июнь 19'!H100+'Июль 19'!H100</f>
        <v>0</v>
      </c>
      <c r="I100" s="12">
        <f>'Январь 19'!I100+'февраль 19'!I100+'Март 19'!I100+'Апрель 19'!I100+'Май 19'!I100+'Июнь 19'!I100+'Июль 19'!I100</f>
        <v>0</v>
      </c>
      <c r="J100" s="12">
        <f>'Январь 19'!J100+'февраль 19'!J100+'Март 19'!J100+'Апрель 19'!J100+'Май 19'!J100+'Июнь 19'!J100+'Июль 19'!J100</f>
        <v>0</v>
      </c>
      <c r="K100" s="12">
        <f>'Январь 19'!K100+'февраль 19'!K100+'Март 19'!K100+'Апрель 19'!K100+'Май 19'!K100+'Июнь 19'!K100+'Июль 19'!K100</f>
        <v>0</v>
      </c>
      <c r="L100" s="12">
        <f>'Январь 19'!L100+'февраль 19'!L100+'Март 19'!L100+'Апрель 19'!L100+'Май 19'!L100+'Июнь 19'!L100+'Июль 19'!L100</f>
        <v>0</v>
      </c>
      <c r="M100" s="12">
        <f>'Январь 19'!M100+'февраль 19'!M100+'Март 19'!M100+'Апрель 19'!M100+'Май 19'!M100+'Июнь 19'!M100+'Июль 19'!M100</f>
        <v>0</v>
      </c>
      <c r="N100" s="12">
        <f>'Январь 19'!N100+'февраль 19'!N100+'Март 19'!N100+'Апрель 19'!N100+'Май 19'!N100+'Июнь 19'!N100+'Июль 19'!N100</f>
        <v>0</v>
      </c>
      <c r="O100" s="12">
        <f>'Январь 19'!O100+'февраль 19'!O100+'Март 19'!O100+'Апрель 19'!O100+'Май 19'!O100+'Июнь 19'!O100+'Июль 19'!O100</f>
        <v>0</v>
      </c>
      <c r="P100" s="12">
        <f>'Январь 19'!P100+'февраль 19'!P100+'Март 19'!P100+'Апрель 19'!P100+'Май 19'!P100+'Июнь 19'!P100+'Июль 19'!P100</f>
        <v>0</v>
      </c>
      <c r="Q100" s="12">
        <f>'Январь 19'!Q100+'февраль 19'!Q100+'Март 19'!Q100+'Апрель 19'!Q100+'Май 19'!Q100+'Июнь 19'!Q100+'Июль 19'!Q100</f>
        <v>0</v>
      </c>
      <c r="R100" s="12">
        <f>'Январь 19'!R100+'февраль 19'!R100+'Март 19'!R100+'Апрель 19'!R100+'Май 19'!R100+'Июнь 19'!R100+'Июль 19'!R100</f>
        <v>0</v>
      </c>
      <c r="S100" s="12">
        <f>'Январь 19'!S100+'февраль 19'!S100+'Март 19'!S100+'Апрель 19'!S100+'Май 19'!S100+'Июнь 19'!S100+'Июль 19'!S100</f>
        <v>0</v>
      </c>
      <c r="T100" s="12">
        <f>'Январь 19'!T100+'февраль 19'!T100+'Март 19'!T100+'Апрель 19'!T100+'Май 19'!T100+'Июнь 19'!T100+'Июль 19'!T100</f>
        <v>0</v>
      </c>
      <c r="U100" s="12">
        <f>'Январь 19'!U100+'февраль 19'!U100+'Март 19'!U100+'Апрель 19'!U100+'Май 19'!U100+'Июнь 19'!U100+'Июль 19'!U100</f>
        <v>0</v>
      </c>
      <c r="V100" s="12">
        <f>'Январь 19'!V100+'февраль 19'!V100+'Март 19'!V100+'Апрель 19'!V100+'Май 19'!V100+'Июнь 19'!V100+'Июль 19'!V100</f>
        <v>0</v>
      </c>
      <c r="W100" s="12">
        <f>'Январь 19'!W100+'февраль 19'!W100+'Март 19'!W100+'Апрель 19'!W100+'Май 19'!W100+'Июнь 19'!W100+'Июль 19'!W100</f>
        <v>0</v>
      </c>
      <c r="X100" s="12">
        <f>'Январь 19'!X100+'февраль 19'!X100+'Март 19'!X100+'Апрель 19'!X100+'Май 19'!X100+'Июнь 19'!X100+'Июль 19'!X100</f>
        <v>0</v>
      </c>
      <c r="Y100" s="12">
        <f>'Январь 19'!Y100+'февраль 19'!Y100+'Март 19'!Y100+'Апрель 19'!Y100+'Май 19'!Y100+'Июнь 19'!Y100+'Июль 19'!Y100</f>
        <v>0</v>
      </c>
      <c r="Z100" s="12">
        <f>'Январь 19'!Z100+'февраль 19'!Z100+'Март 19'!Z100+'Апрель 19'!Z100+'Май 19'!Z100+'Июнь 19'!Z100+'Июль 19'!Z100</f>
        <v>0</v>
      </c>
      <c r="AA100" s="12">
        <f>'Январь 19'!AA100+'февраль 19'!AA100+'Март 19'!AA100+'Апрель 19'!AA100+'Май 19'!AA100+'Июнь 19'!AA100+'Июль 19'!AA100</f>
        <v>0</v>
      </c>
      <c r="AB100" s="12">
        <f>'Январь 19'!AB100+'февраль 19'!AB100+'Март 19'!AB100+'Апрель 19'!AB100+'Май 19'!AB100+'Июнь 19'!AB100+'Июль 19'!AB100</f>
        <v>0</v>
      </c>
      <c r="AC100" s="12">
        <f>'Январь 19'!AC100+'февраль 19'!AC100+'Март 19'!AC100+'Апрель 19'!AC100+'Май 19'!AC100+'Июнь 19'!AC100+'Июль 19'!AC100</f>
        <v>0</v>
      </c>
      <c r="AD100" s="12">
        <f>'Январь 19'!AD100+'февраль 19'!AD100+'Март 19'!AD100+'Апрель 19'!AD100+'Май 19'!AD100+'Июнь 19'!AD100+'Июль 19'!AD100</f>
        <v>0</v>
      </c>
    </row>
    <row r="101" spans="1:30" ht="45" x14ac:dyDescent="0.25">
      <c r="A101" s="5">
        <v>69</v>
      </c>
      <c r="B101" s="10" t="s">
        <v>114</v>
      </c>
      <c r="C101" s="12">
        <f t="shared" si="26"/>
        <v>2</v>
      </c>
      <c r="D101" s="12">
        <f>'Январь 19'!D101+'февраль 19'!D101+'Март 19'!D101+'Апрель 19'!D101+'Май 19'!D101+'Июнь 19'!D101+'Июль 19'!D101</f>
        <v>1</v>
      </c>
      <c r="E101" s="12">
        <f>'Январь 19'!E101+'февраль 19'!E101+'Март 19'!E101+'Апрель 19'!E101+'Май 19'!E101+'Июнь 19'!E101+'Июль 19'!E101</f>
        <v>0</v>
      </c>
      <c r="F101" s="12">
        <f>'Январь 19'!F101+'февраль 19'!F101+'Март 19'!F101+'Апрель 19'!F101+'Май 19'!F101+'Июнь 19'!F101+'Июль 19'!F101</f>
        <v>0</v>
      </c>
      <c r="G101" s="12">
        <f>'Январь 19'!G101+'февраль 19'!G101+'Март 19'!G101+'Апрель 19'!G101+'Май 19'!G101+'Июнь 19'!G101+'Июль 19'!G101</f>
        <v>0</v>
      </c>
      <c r="H101" s="12">
        <f>'Январь 19'!H101+'февраль 19'!H101+'Март 19'!H101+'Апрель 19'!H101+'Май 19'!H101+'Июнь 19'!H101+'Июль 19'!H101</f>
        <v>0</v>
      </c>
      <c r="I101" s="12">
        <f>'Январь 19'!I101+'февраль 19'!I101+'Март 19'!I101+'Апрель 19'!I101+'Май 19'!I101+'Июнь 19'!I101+'Июль 19'!I101</f>
        <v>0</v>
      </c>
      <c r="J101" s="12">
        <f>'Январь 19'!J101+'февраль 19'!J101+'Март 19'!J101+'Апрель 19'!J101+'Май 19'!J101+'Июнь 19'!J101+'Июль 19'!J101</f>
        <v>0</v>
      </c>
      <c r="K101" s="12">
        <f>'Январь 19'!K101+'февраль 19'!K101+'Март 19'!K101+'Апрель 19'!K101+'Май 19'!K101+'Июнь 19'!K101+'Июль 19'!K101</f>
        <v>0</v>
      </c>
      <c r="L101" s="12">
        <f>'Январь 19'!L101+'февраль 19'!L101+'Март 19'!L101+'Апрель 19'!L101+'Май 19'!L101+'Июнь 19'!L101+'Июль 19'!L101</f>
        <v>0</v>
      </c>
      <c r="M101" s="12">
        <f>'Январь 19'!M101+'февраль 19'!M101+'Март 19'!M101+'Апрель 19'!M101+'Май 19'!M101+'Июнь 19'!M101+'Июль 19'!M101</f>
        <v>0</v>
      </c>
      <c r="N101" s="12">
        <f>'Январь 19'!N101+'февраль 19'!N101+'Март 19'!N101+'Апрель 19'!N101+'Май 19'!N101+'Июнь 19'!N101+'Июль 19'!N101</f>
        <v>0</v>
      </c>
      <c r="O101" s="12">
        <f>'Январь 19'!O101+'февраль 19'!O101+'Март 19'!O101+'Апрель 19'!O101+'Май 19'!O101+'Июнь 19'!O101+'Июль 19'!O101</f>
        <v>1</v>
      </c>
      <c r="P101" s="12">
        <f>'Январь 19'!P101+'февраль 19'!P101+'Март 19'!P101+'Апрель 19'!P101+'Май 19'!P101+'Июнь 19'!P101+'Июль 19'!P101</f>
        <v>0</v>
      </c>
      <c r="Q101" s="12">
        <f>'Январь 19'!Q101+'февраль 19'!Q101+'Март 19'!Q101+'Апрель 19'!Q101+'Май 19'!Q101+'Июнь 19'!Q101+'Июль 19'!Q101</f>
        <v>0</v>
      </c>
      <c r="R101" s="12">
        <f>'Январь 19'!R101+'февраль 19'!R101+'Март 19'!R101+'Апрель 19'!R101+'Май 19'!R101+'Июнь 19'!R101+'Июль 19'!R101</f>
        <v>0</v>
      </c>
      <c r="S101" s="12">
        <f>'Январь 19'!S101+'февраль 19'!S101+'Март 19'!S101+'Апрель 19'!S101+'Май 19'!S101+'Июнь 19'!S101+'Июль 19'!S101</f>
        <v>0</v>
      </c>
      <c r="T101" s="12">
        <f>'Январь 19'!T101+'февраль 19'!T101+'Март 19'!T101+'Апрель 19'!T101+'Май 19'!T101+'Июнь 19'!T101+'Июль 19'!T101</f>
        <v>0</v>
      </c>
      <c r="U101" s="12">
        <f>'Январь 19'!U101+'февраль 19'!U101+'Март 19'!U101+'Апрель 19'!U101+'Май 19'!U101+'Июнь 19'!U101+'Июль 19'!U101</f>
        <v>0</v>
      </c>
      <c r="V101" s="12">
        <f>'Январь 19'!V101+'февраль 19'!V101+'Март 19'!V101+'Апрель 19'!V101+'Май 19'!V101+'Июнь 19'!V101+'Июль 19'!V101</f>
        <v>0</v>
      </c>
      <c r="W101" s="12">
        <f>'Январь 19'!W101+'февраль 19'!W101+'Март 19'!W101+'Апрель 19'!W101+'Май 19'!W101+'Июнь 19'!W101+'Июль 19'!W101</f>
        <v>0</v>
      </c>
      <c r="X101" s="12">
        <f>'Январь 19'!X101+'февраль 19'!X101+'Март 19'!X101+'Апрель 19'!X101+'Май 19'!X101+'Июнь 19'!X101+'Июль 19'!X101</f>
        <v>0</v>
      </c>
      <c r="Y101" s="12">
        <f>'Январь 19'!Y101+'февраль 19'!Y101+'Март 19'!Y101+'Апрель 19'!Y101+'Май 19'!Y101+'Июнь 19'!Y101+'Июль 19'!Y101</f>
        <v>0</v>
      </c>
      <c r="Z101" s="12">
        <f>'Январь 19'!Z101+'февраль 19'!Z101+'Март 19'!Z101+'Апрель 19'!Z101+'Май 19'!Z101+'Июнь 19'!Z101+'Июль 19'!Z101</f>
        <v>0</v>
      </c>
      <c r="AA101" s="12">
        <f>'Январь 19'!AA101+'февраль 19'!AA101+'Март 19'!AA101+'Апрель 19'!AA101+'Май 19'!AA101+'Июнь 19'!AA101+'Июль 19'!AA101</f>
        <v>0</v>
      </c>
      <c r="AB101" s="12">
        <f>'Январь 19'!AB101+'февраль 19'!AB101+'Март 19'!AB101+'Апрель 19'!AB101+'Май 19'!AB101+'Июнь 19'!AB101+'Июль 19'!AB101</f>
        <v>0</v>
      </c>
      <c r="AC101" s="12">
        <f>'Январь 19'!AC101+'февраль 19'!AC101+'Март 19'!AC101+'Апрель 19'!AC101+'Май 19'!AC101+'Июнь 19'!AC101+'Июль 19'!AC101</f>
        <v>0</v>
      </c>
      <c r="AD101" s="12">
        <f>'Январь 19'!AD101+'февраль 19'!AD101+'Март 19'!AD101+'Апрель 19'!AD101+'Май 19'!AD101+'Июнь 19'!AD101+'Июль 19'!AD101</f>
        <v>0</v>
      </c>
    </row>
    <row r="102" spans="1:30" ht="150" x14ac:dyDescent="0.25">
      <c r="A102" s="5">
        <v>70</v>
      </c>
      <c r="B102" s="10" t="s">
        <v>115</v>
      </c>
      <c r="C102" s="12">
        <f t="shared" si="26"/>
        <v>1</v>
      </c>
      <c r="D102" s="12">
        <f>'Январь 19'!D102+'февраль 19'!D102+'Март 19'!D102+'Апрель 19'!D102+'Май 19'!D102+'Июнь 19'!D102+'Июль 19'!D102</f>
        <v>0</v>
      </c>
      <c r="E102" s="12">
        <f>'Январь 19'!E102+'февраль 19'!E102+'Март 19'!E102+'Апрель 19'!E102+'Май 19'!E102+'Июнь 19'!E102+'Июль 19'!E102</f>
        <v>0</v>
      </c>
      <c r="F102" s="12">
        <f>'Январь 19'!F102+'февраль 19'!F102+'Март 19'!F102+'Апрель 19'!F102+'Май 19'!F102+'Июнь 19'!F102+'Июль 19'!F102</f>
        <v>0</v>
      </c>
      <c r="G102" s="12">
        <f>'Январь 19'!G102+'февраль 19'!G102+'Март 19'!G102+'Апрель 19'!G102+'Май 19'!G102+'Июнь 19'!G102+'Июль 19'!G102</f>
        <v>1</v>
      </c>
      <c r="H102" s="12">
        <f>'Январь 19'!H102+'февраль 19'!H102+'Март 19'!H102+'Апрель 19'!H102+'Май 19'!H102+'Июнь 19'!H102+'Июль 19'!H102</f>
        <v>0</v>
      </c>
      <c r="I102" s="12">
        <f>'Январь 19'!I102+'февраль 19'!I102+'Март 19'!I102+'Апрель 19'!I102+'Май 19'!I102+'Июнь 19'!I102+'Июль 19'!I102</f>
        <v>0</v>
      </c>
      <c r="J102" s="12">
        <f>'Январь 19'!J102+'февраль 19'!J102+'Март 19'!J102+'Апрель 19'!J102+'Май 19'!J102+'Июнь 19'!J102+'Июль 19'!J102</f>
        <v>0</v>
      </c>
      <c r="K102" s="12">
        <f>'Январь 19'!K102+'февраль 19'!K102+'Март 19'!K102+'Апрель 19'!K102+'Май 19'!K102+'Июнь 19'!K102+'Июль 19'!K102</f>
        <v>0</v>
      </c>
      <c r="L102" s="12">
        <f>'Январь 19'!L102+'февраль 19'!L102+'Март 19'!L102+'Апрель 19'!L102+'Май 19'!L102+'Июнь 19'!L102+'Июль 19'!L102</f>
        <v>0</v>
      </c>
      <c r="M102" s="12">
        <f>'Январь 19'!M102+'февраль 19'!M102+'Март 19'!M102+'Апрель 19'!M102+'Май 19'!M102+'Июнь 19'!M102+'Июль 19'!M102</f>
        <v>0</v>
      </c>
      <c r="N102" s="12">
        <f>'Январь 19'!N102+'февраль 19'!N102+'Март 19'!N102+'Апрель 19'!N102+'Май 19'!N102+'Июнь 19'!N102+'Июль 19'!N102</f>
        <v>0</v>
      </c>
      <c r="O102" s="12">
        <f>'Январь 19'!O102+'февраль 19'!O102+'Март 19'!O102+'Апрель 19'!O102+'Май 19'!O102+'Июнь 19'!O102+'Июль 19'!O102</f>
        <v>0</v>
      </c>
      <c r="P102" s="12">
        <f>'Январь 19'!P102+'февраль 19'!P102+'Март 19'!P102+'Апрель 19'!P102+'Май 19'!P102+'Июнь 19'!P102+'Июль 19'!P102</f>
        <v>0</v>
      </c>
      <c r="Q102" s="12">
        <f>'Январь 19'!Q102+'февраль 19'!Q102+'Март 19'!Q102+'Апрель 19'!Q102+'Май 19'!Q102+'Июнь 19'!Q102+'Июль 19'!Q102</f>
        <v>0</v>
      </c>
      <c r="R102" s="12">
        <f>'Январь 19'!R102+'февраль 19'!R102+'Март 19'!R102+'Апрель 19'!R102+'Май 19'!R102+'Июнь 19'!R102+'Июль 19'!R102</f>
        <v>0</v>
      </c>
      <c r="S102" s="12">
        <f>'Январь 19'!S102+'февраль 19'!S102+'Март 19'!S102+'Апрель 19'!S102+'Май 19'!S102+'Июнь 19'!S102+'Июль 19'!S102</f>
        <v>0</v>
      </c>
      <c r="T102" s="12">
        <f>'Январь 19'!T102+'февраль 19'!T102+'Март 19'!T102+'Апрель 19'!T102+'Май 19'!T102+'Июнь 19'!T102+'Июль 19'!T102</f>
        <v>0</v>
      </c>
      <c r="U102" s="12">
        <f>'Январь 19'!U102+'февраль 19'!U102+'Март 19'!U102+'Апрель 19'!U102+'Май 19'!U102+'Июнь 19'!U102+'Июль 19'!U102</f>
        <v>0</v>
      </c>
      <c r="V102" s="12">
        <f>'Январь 19'!V102+'февраль 19'!V102+'Март 19'!V102+'Апрель 19'!V102+'Май 19'!V102+'Июнь 19'!V102+'Июль 19'!V102</f>
        <v>0</v>
      </c>
      <c r="W102" s="12">
        <f>'Январь 19'!W102+'февраль 19'!W102+'Март 19'!W102+'Апрель 19'!W102+'Май 19'!W102+'Июнь 19'!W102+'Июль 19'!W102</f>
        <v>0</v>
      </c>
      <c r="X102" s="12">
        <f>'Январь 19'!X102+'февраль 19'!X102+'Март 19'!X102+'Апрель 19'!X102+'Май 19'!X102+'Июнь 19'!X102+'Июль 19'!X102</f>
        <v>0</v>
      </c>
      <c r="Y102" s="12">
        <f>'Январь 19'!Y102+'февраль 19'!Y102+'Март 19'!Y102+'Апрель 19'!Y102+'Май 19'!Y102+'Июнь 19'!Y102+'Июль 19'!Y102</f>
        <v>0</v>
      </c>
      <c r="Z102" s="12">
        <f>'Январь 19'!Z102+'февраль 19'!Z102+'Март 19'!Z102+'Апрель 19'!Z102+'Май 19'!Z102+'Июнь 19'!Z102+'Июль 19'!Z102</f>
        <v>0</v>
      </c>
      <c r="AA102" s="12">
        <f>'Январь 19'!AA102+'февраль 19'!AA102+'Март 19'!AA102+'Апрель 19'!AA102+'Май 19'!AA102+'Июнь 19'!AA102+'Июль 19'!AA102</f>
        <v>0</v>
      </c>
      <c r="AB102" s="12">
        <f>'Январь 19'!AB102+'февраль 19'!AB102+'Март 19'!AB102+'Апрель 19'!AB102+'Май 19'!AB102+'Июнь 19'!AB102+'Июль 19'!AB102</f>
        <v>0</v>
      </c>
      <c r="AC102" s="12">
        <f>'Январь 19'!AC102+'февраль 19'!AC102+'Март 19'!AC102+'Апрель 19'!AC102+'Май 19'!AC102+'Июнь 19'!AC102+'Июль 19'!AC102</f>
        <v>0</v>
      </c>
      <c r="AD102" s="12">
        <f>'Январь 19'!AD102+'февраль 19'!AD102+'Март 19'!AD102+'Апрель 19'!AD102+'Май 19'!AD102+'Июнь 19'!AD102+'Июль 19'!AD102</f>
        <v>0</v>
      </c>
    </row>
    <row r="103" spans="1:30" ht="45" x14ac:dyDescent="0.25">
      <c r="A103" s="5">
        <v>71</v>
      </c>
      <c r="B103" s="10" t="s">
        <v>56</v>
      </c>
      <c r="C103" s="12">
        <f t="shared" si="26"/>
        <v>272</v>
      </c>
      <c r="D103" s="12">
        <f>'Январь 19'!D103+'февраль 19'!D103+'Март 19'!D103+'Апрель 19'!D103+'Май 19'!D103+'Июнь 19'!D103+'Июль 19'!D103</f>
        <v>136</v>
      </c>
      <c r="E103" s="12">
        <f>'Январь 19'!E103+'февраль 19'!E103+'Март 19'!E103+'Апрель 19'!E103+'Май 19'!E103+'Июнь 19'!E103+'Июль 19'!E103</f>
        <v>5</v>
      </c>
      <c r="F103" s="12">
        <f>'Январь 19'!F103+'февраль 19'!F103+'Март 19'!F103+'Апрель 19'!F103+'Май 19'!F103+'Июнь 19'!F103+'Июль 19'!F103</f>
        <v>11</v>
      </c>
      <c r="G103" s="12">
        <f>'Январь 19'!G103+'февраль 19'!G103+'Март 19'!G103+'Апрель 19'!G103+'Май 19'!G103+'Июнь 19'!G103+'Июль 19'!G103</f>
        <v>33</v>
      </c>
      <c r="H103" s="12">
        <f>'Январь 19'!H103+'февраль 19'!H103+'Март 19'!H103+'Апрель 19'!H103+'Май 19'!H103+'Июнь 19'!H103+'Июль 19'!H103</f>
        <v>1</v>
      </c>
      <c r="I103" s="12">
        <f>'Январь 19'!I103+'февраль 19'!I103+'Март 19'!I103+'Апрель 19'!I103+'Май 19'!I103+'Июнь 19'!I103+'Июль 19'!I103</f>
        <v>8</v>
      </c>
      <c r="J103" s="12">
        <f>'Январь 19'!J103+'февраль 19'!J103+'Март 19'!J103+'Апрель 19'!J103+'Май 19'!J103+'Июнь 19'!J103+'Июль 19'!J103</f>
        <v>2</v>
      </c>
      <c r="K103" s="12">
        <f>'Январь 19'!K103+'февраль 19'!K103+'Март 19'!K103+'Апрель 19'!K103+'Май 19'!K103+'Июнь 19'!K103+'Июль 19'!K103</f>
        <v>55</v>
      </c>
      <c r="L103" s="12">
        <f>'Январь 19'!L103+'февраль 19'!L103+'Март 19'!L103+'Апрель 19'!L103+'Май 19'!L103+'Июнь 19'!L103+'Июль 19'!L103</f>
        <v>0</v>
      </c>
      <c r="M103" s="12">
        <f>'Январь 19'!M103+'февраль 19'!M103+'Март 19'!M103+'Апрель 19'!M103+'Май 19'!M103+'Июнь 19'!M103+'Июль 19'!M103</f>
        <v>0</v>
      </c>
      <c r="N103" s="12">
        <f>'Январь 19'!N103+'февраль 19'!N103+'Март 19'!N103+'Апрель 19'!N103+'Май 19'!N103+'Июнь 19'!N103+'Июль 19'!N103</f>
        <v>1</v>
      </c>
      <c r="O103" s="12">
        <f>'Январь 19'!O103+'февраль 19'!O103+'Март 19'!O103+'Апрель 19'!O103+'Май 19'!O103+'Июнь 19'!O103+'Июль 19'!O103</f>
        <v>1</v>
      </c>
      <c r="P103" s="12">
        <f>'Январь 19'!P103+'февраль 19'!P103+'Март 19'!P103+'Апрель 19'!P103+'Май 19'!P103+'Июнь 19'!P103+'Июль 19'!P103</f>
        <v>0</v>
      </c>
      <c r="Q103" s="12">
        <f>'Январь 19'!Q103+'февраль 19'!Q103+'Март 19'!Q103+'Апрель 19'!Q103+'Май 19'!Q103+'Июнь 19'!Q103+'Июль 19'!Q103</f>
        <v>0</v>
      </c>
      <c r="R103" s="12">
        <f>'Январь 19'!R103+'февраль 19'!R103+'Март 19'!R103+'Апрель 19'!R103+'Май 19'!R103+'Июнь 19'!R103+'Июль 19'!R103</f>
        <v>1</v>
      </c>
      <c r="S103" s="12">
        <f>'Январь 19'!S103+'февраль 19'!S103+'Март 19'!S103+'Апрель 19'!S103+'Май 19'!S103+'Июнь 19'!S103+'Июль 19'!S103</f>
        <v>0</v>
      </c>
      <c r="T103" s="12">
        <f>'Январь 19'!T103+'февраль 19'!T103+'Март 19'!T103+'Апрель 19'!T103+'Май 19'!T103+'Июнь 19'!T103+'Июль 19'!T103</f>
        <v>7</v>
      </c>
      <c r="U103" s="12">
        <f>'Январь 19'!U103+'февраль 19'!U103+'Март 19'!U103+'Апрель 19'!U103+'Май 19'!U103+'Июнь 19'!U103+'Июль 19'!U103</f>
        <v>0</v>
      </c>
      <c r="V103" s="12">
        <f>'Январь 19'!V103+'февраль 19'!V103+'Март 19'!V103+'Апрель 19'!V103+'Май 19'!V103+'Июнь 19'!V103+'Июль 19'!V103</f>
        <v>1</v>
      </c>
      <c r="W103" s="12">
        <f>'Январь 19'!W103+'февраль 19'!W103+'Март 19'!W103+'Апрель 19'!W103+'Май 19'!W103+'Июнь 19'!W103+'Июль 19'!W103</f>
        <v>0</v>
      </c>
      <c r="X103" s="12">
        <f>'Январь 19'!X103+'февраль 19'!X103+'Март 19'!X103+'Апрель 19'!X103+'Май 19'!X103+'Июнь 19'!X103+'Июль 19'!X103</f>
        <v>0</v>
      </c>
      <c r="Y103" s="12">
        <f>'Январь 19'!Y103+'февраль 19'!Y103+'Март 19'!Y103+'Апрель 19'!Y103+'Май 19'!Y103+'Июнь 19'!Y103+'Июль 19'!Y103</f>
        <v>6</v>
      </c>
      <c r="Z103" s="12">
        <f>'Январь 19'!Z103+'февраль 19'!Z103+'Март 19'!Z103+'Апрель 19'!Z103+'Май 19'!Z103+'Июнь 19'!Z103+'Июль 19'!Z103</f>
        <v>1</v>
      </c>
      <c r="AA103" s="12">
        <f>'Январь 19'!AA103+'февраль 19'!AA103+'Март 19'!AA103+'Апрель 19'!AA103+'Май 19'!AA103+'Июнь 19'!AA103+'Июль 19'!AA103</f>
        <v>1</v>
      </c>
      <c r="AB103" s="12">
        <f>'Январь 19'!AB103+'февраль 19'!AB103+'Март 19'!AB103+'Апрель 19'!AB103+'Май 19'!AB103+'Июнь 19'!AB103+'Июль 19'!AB103</f>
        <v>1</v>
      </c>
      <c r="AC103" s="12">
        <f>'Январь 19'!AC103+'февраль 19'!AC103+'Март 19'!AC103+'Апрель 19'!AC103+'Май 19'!AC103+'Июнь 19'!AC103+'Июль 19'!AC103</f>
        <v>1</v>
      </c>
      <c r="AD103" s="12">
        <f>'Январь 19'!AD103+'февраль 19'!AD103+'Март 19'!AD103+'Апрель 19'!AD103+'Май 19'!AD103+'Июнь 19'!AD103+'Июль 19'!AD103</f>
        <v>0</v>
      </c>
    </row>
    <row r="104" spans="1:30" x14ac:dyDescent="0.25">
      <c r="A104" s="5">
        <v>72</v>
      </c>
      <c r="B104" s="10" t="s">
        <v>116</v>
      </c>
      <c r="C104" s="12">
        <f t="shared" si="26"/>
        <v>120</v>
      </c>
      <c r="D104" s="12">
        <f>'Январь 19'!D104+'февраль 19'!D104+'Март 19'!D104+'Апрель 19'!D104+'Май 19'!D104+'Июнь 19'!D104+'Июль 19'!D104</f>
        <v>11</v>
      </c>
      <c r="E104" s="12">
        <f>'Январь 19'!E104+'февраль 19'!E104+'Март 19'!E104+'Апрель 19'!E104+'Май 19'!E104+'Июнь 19'!E104+'Июль 19'!E104</f>
        <v>11</v>
      </c>
      <c r="F104" s="12">
        <f>'Январь 19'!F104+'февраль 19'!F104+'Март 19'!F104+'Апрель 19'!F104+'Май 19'!F104+'Июнь 19'!F104+'Июль 19'!F104</f>
        <v>7</v>
      </c>
      <c r="G104" s="12">
        <f>'Январь 19'!G104+'февраль 19'!G104+'Март 19'!G104+'Апрель 19'!G104+'Май 19'!G104+'Июнь 19'!G104+'Июль 19'!G104</f>
        <v>16</v>
      </c>
      <c r="H104" s="12">
        <f>'Январь 19'!H104+'февраль 19'!H104+'Март 19'!H104+'Апрель 19'!H104+'Май 19'!H104+'Июнь 19'!H104+'Июль 19'!H104</f>
        <v>2</v>
      </c>
      <c r="I104" s="12">
        <f>'Январь 19'!I104+'февраль 19'!I104+'Март 19'!I104+'Апрель 19'!I104+'Май 19'!I104+'Июнь 19'!I104+'Июль 19'!I104</f>
        <v>10</v>
      </c>
      <c r="J104" s="12">
        <f>'Январь 19'!J104+'февраль 19'!J104+'Март 19'!J104+'Апрель 19'!J104+'Май 19'!J104+'Июнь 19'!J104+'Июль 19'!J104</f>
        <v>4</v>
      </c>
      <c r="K104" s="12">
        <f>'Январь 19'!K104+'февраль 19'!K104+'Март 19'!K104+'Апрель 19'!K104+'Май 19'!K104+'Июнь 19'!K104+'Июль 19'!K104</f>
        <v>19</v>
      </c>
      <c r="L104" s="12">
        <f>'Январь 19'!L104+'февраль 19'!L104+'Март 19'!L104+'Апрель 19'!L104+'Май 19'!L104+'Июнь 19'!L104+'Июль 19'!L104</f>
        <v>0</v>
      </c>
      <c r="M104" s="12">
        <f>'Январь 19'!M104+'февраль 19'!M104+'Март 19'!M104+'Апрель 19'!M104+'Май 19'!M104+'Июнь 19'!M104+'Июль 19'!M104</f>
        <v>0</v>
      </c>
      <c r="N104" s="12">
        <f>'Январь 19'!N104+'февраль 19'!N104+'Март 19'!N104+'Апрель 19'!N104+'Май 19'!N104+'Июнь 19'!N104+'Июль 19'!N104</f>
        <v>3</v>
      </c>
      <c r="O104" s="12">
        <f>'Январь 19'!O104+'февраль 19'!O104+'Март 19'!O104+'Апрель 19'!O104+'Май 19'!O104+'Июнь 19'!O104+'Июль 19'!O104</f>
        <v>1</v>
      </c>
      <c r="P104" s="12">
        <f>'Январь 19'!P104+'февраль 19'!P104+'Март 19'!P104+'Апрель 19'!P104+'Май 19'!P104+'Июнь 19'!P104+'Июль 19'!P104</f>
        <v>0</v>
      </c>
      <c r="Q104" s="12">
        <f>'Январь 19'!Q104+'февраль 19'!Q104+'Март 19'!Q104+'Апрель 19'!Q104+'Май 19'!Q104+'Июнь 19'!Q104+'Июль 19'!Q104</f>
        <v>0</v>
      </c>
      <c r="R104" s="12">
        <f>'Январь 19'!R104+'февраль 19'!R104+'Март 19'!R104+'Апрель 19'!R104+'Май 19'!R104+'Июнь 19'!R104+'Июль 19'!R104</f>
        <v>6</v>
      </c>
      <c r="S104" s="12">
        <f>'Январь 19'!S104+'февраль 19'!S104+'Март 19'!S104+'Апрель 19'!S104+'Май 19'!S104+'Июнь 19'!S104+'Июль 19'!S104</f>
        <v>0</v>
      </c>
      <c r="T104" s="12">
        <f>'Январь 19'!T104+'февраль 19'!T104+'Март 19'!T104+'Апрель 19'!T104+'Май 19'!T104+'Июнь 19'!T104+'Июль 19'!T104</f>
        <v>8</v>
      </c>
      <c r="U104" s="12">
        <f>'Январь 19'!U104+'февраль 19'!U104+'Март 19'!U104+'Апрель 19'!U104+'Май 19'!U104+'Июнь 19'!U104+'Июль 19'!U104</f>
        <v>0</v>
      </c>
      <c r="V104" s="12">
        <f>'Январь 19'!V104+'февраль 19'!V104+'Март 19'!V104+'Апрель 19'!V104+'Май 19'!V104+'Июнь 19'!V104+'Июль 19'!V104</f>
        <v>8</v>
      </c>
      <c r="W104" s="12">
        <f>'Январь 19'!W104+'февраль 19'!W104+'Март 19'!W104+'Апрель 19'!W104+'Май 19'!W104+'Июнь 19'!W104+'Июль 19'!W104</f>
        <v>0</v>
      </c>
      <c r="X104" s="12">
        <f>'Январь 19'!X104+'февраль 19'!X104+'Март 19'!X104+'Апрель 19'!X104+'Май 19'!X104+'Июнь 19'!X104+'Июль 19'!X104</f>
        <v>0</v>
      </c>
      <c r="Y104" s="12">
        <f>'Январь 19'!Y104+'февраль 19'!Y104+'Март 19'!Y104+'Апрель 19'!Y104+'Май 19'!Y104+'Июнь 19'!Y104+'Июль 19'!Y104</f>
        <v>8</v>
      </c>
      <c r="Z104" s="12">
        <f>'Январь 19'!Z104+'февраль 19'!Z104+'Март 19'!Z104+'Апрель 19'!Z104+'Май 19'!Z104+'Июнь 19'!Z104+'Июль 19'!Z104</f>
        <v>0</v>
      </c>
      <c r="AA104" s="12">
        <f>'Январь 19'!AA104+'февраль 19'!AA104+'Март 19'!AA104+'Апрель 19'!AA104+'Май 19'!AA104+'Июнь 19'!AA104+'Июль 19'!AA104</f>
        <v>2</v>
      </c>
      <c r="AB104" s="12">
        <f>'Январь 19'!AB104+'февраль 19'!AB104+'Март 19'!AB104+'Апрель 19'!AB104+'Май 19'!AB104+'Июнь 19'!AB104+'Июль 19'!AB104</f>
        <v>3</v>
      </c>
      <c r="AC104" s="12">
        <f>'Январь 19'!AC104+'февраль 19'!AC104+'Март 19'!AC104+'Апрель 19'!AC104+'Май 19'!AC104+'Июнь 19'!AC104+'Июль 19'!AC104</f>
        <v>1</v>
      </c>
      <c r="AD104" s="12">
        <f>'Январь 19'!AD104+'февраль 19'!AD104+'Март 19'!AD104+'Апрель 19'!AD104+'Май 19'!AD104+'Июнь 19'!AD104+'Июль 19'!AD104</f>
        <v>0</v>
      </c>
    </row>
    <row r="105" spans="1:30" ht="30" x14ac:dyDescent="0.25">
      <c r="A105" s="5">
        <v>73</v>
      </c>
      <c r="B105" s="10" t="s">
        <v>94</v>
      </c>
      <c r="C105" s="12">
        <f t="shared" si="26"/>
        <v>10636</v>
      </c>
      <c r="D105" s="12">
        <f>'Январь 19'!D105+'февраль 19'!D105+'Март 19'!D105+'Апрель 19'!D105+'Май 19'!D105+'Июнь 19'!D105+'Июль 19'!D105</f>
        <v>1791</v>
      </c>
      <c r="E105" s="12">
        <f>'Январь 19'!E105+'февраль 19'!E105+'Март 19'!E105+'Апрель 19'!E105+'Май 19'!E105+'Июнь 19'!E105+'Июль 19'!E105</f>
        <v>541</v>
      </c>
      <c r="F105" s="12">
        <f>'Январь 19'!F105+'февраль 19'!F105+'Март 19'!F105+'Апрель 19'!F105+'Май 19'!F105+'Июнь 19'!F105+'Июль 19'!F105</f>
        <v>1054</v>
      </c>
      <c r="G105" s="12">
        <f>'Январь 19'!G105+'февраль 19'!G105+'Март 19'!G105+'Апрель 19'!G105+'Май 19'!G105+'Июнь 19'!G105+'Июль 19'!G105</f>
        <v>1337</v>
      </c>
      <c r="H105" s="12">
        <f>'Январь 19'!H105+'февраль 19'!H105+'Март 19'!H105+'Апрель 19'!H105+'Май 19'!H105+'Июнь 19'!H105+'Июль 19'!H105</f>
        <v>1905</v>
      </c>
      <c r="I105" s="12">
        <f>'Январь 19'!I105+'февраль 19'!I105+'Март 19'!I105+'Апрель 19'!I105+'Май 19'!I105+'Июнь 19'!I105+'Июль 19'!I105</f>
        <v>583</v>
      </c>
      <c r="J105" s="12">
        <f>'Январь 19'!J105+'февраль 19'!J105+'Март 19'!J105+'Апрель 19'!J105+'Май 19'!J105+'Июнь 19'!J105+'Июль 19'!J105</f>
        <v>508</v>
      </c>
      <c r="K105" s="12">
        <f>'Январь 19'!K105+'февраль 19'!K105+'Март 19'!K105+'Апрель 19'!K105+'Май 19'!K105+'Июнь 19'!K105+'Июль 19'!K105</f>
        <v>968</v>
      </c>
      <c r="L105" s="12">
        <f>'Январь 19'!L105+'февраль 19'!L105+'Март 19'!L105+'Апрель 19'!L105+'Май 19'!L105+'Июнь 19'!L105+'Июль 19'!L105</f>
        <v>0</v>
      </c>
      <c r="M105" s="12">
        <f>'Январь 19'!M105+'февраль 19'!M105+'Март 19'!M105+'Апрель 19'!M105+'Май 19'!M105+'Июнь 19'!M105+'Июль 19'!M105</f>
        <v>0</v>
      </c>
      <c r="N105" s="12">
        <f>'Январь 19'!N105+'февраль 19'!N105+'Март 19'!N105+'Апрель 19'!N105+'Май 19'!N105+'Июнь 19'!N105+'Июль 19'!N105</f>
        <v>140</v>
      </c>
      <c r="O105" s="12">
        <f>'Январь 19'!O105+'февраль 19'!O105+'Март 19'!O105+'Апрель 19'!O105+'Май 19'!O105+'Июнь 19'!O105+'Июль 19'!O105</f>
        <v>77</v>
      </c>
      <c r="P105" s="12">
        <f>'Январь 19'!P105+'февраль 19'!P105+'Март 19'!P105+'Апрель 19'!P105+'Май 19'!P105+'Июнь 19'!P105+'Июль 19'!P105</f>
        <v>0</v>
      </c>
      <c r="Q105" s="12">
        <f>'Январь 19'!Q105+'февраль 19'!Q105+'Март 19'!Q105+'Апрель 19'!Q105+'Май 19'!Q105+'Июнь 19'!Q105+'Июль 19'!Q105</f>
        <v>0</v>
      </c>
      <c r="R105" s="12">
        <f>'Январь 19'!R105+'февраль 19'!R105+'Март 19'!R105+'Апрель 19'!R105+'Май 19'!R105+'Июнь 19'!R105+'Июль 19'!R105</f>
        <v>147</v>
      </c>
      <c r="S105" s="12">
        <f>'Январь 19'!S105+'февраль 19'!S105+'Март 19'!S105+'Апрель 19'!S105+'Май 19'!S105+'Июнь 19'!S105+'Июль 19'!S105</f>
        <v>67</v>
      </c>
      <c r="T105" s="12">
        <f>'Январь 19'!T105+'февраль 19'!T105+'Март 19'!T105+'Апрель 19'!T105+'Май 19'!T105+'Июнь 19'!T105+'Июль 19'!T105</f>
        <v>205</v>
      </c>
      <c r="U105" s="12">
        <f>'Январь 19'!U105+'февраль 19'!U105+'Март 19'!U105+'Апрель 19'!U105+'Май 19'!U105+'Июнь 19'!U105+'Июль 19'!U105</f>
        <v>0</v>
      </c>
      <c r="V105" s="12">
        <f>'Январь 19'!V105+'февраль 19'!V105+'Март 19'!V105+'Апрель 19'!V105+'Май 19'!V105+'Июнь 19'!V105+'Июль 19'!V105</f>
        <v>168</v>
      </c>
      <c r="W105" s="12">
        <f>'Январь 19'!W105+'февраль 19'!W105+'Март 19'!W105+'Апрель 19'!W105+'Май 19'!W105+'Июнь 19'!W105+'Июль 19'!W105</f>
        <v>0</v>
      </c>
      <c r="X105" s="12">
        <f>'Январь 19'!X105+'февраль 19'!X105+'Март 19'!X105+'Апрель 19'!X105+'Май 19'!X105+'Июнь 19'!X105+'Июль 19'!X105</f>
        <v>0</v>
      </c>
      <c r="Y105" s="12">
        <f>'Январь 19'!Y105+'февраль 19'!Y105+'Март 19'!Y105+'Апрель 19'!Y105+'Май 19'!Y105+'Июнь 19'!Y105+'Июль 19'!Y105</f>
        <v>651</v>
      </c>
      <c r="Z105" s="12">
        <f>'Январь 19'!Z105+'февраль 19'!Z105+'Март 19'!Z105+'Апрель 19'!Z105+'Май 19'!Z105+'Июнь 19'!Z105+'Июль 19'!Z105</f>
        <v>57</v>
      </c>
      <c r="AA105" s="12">
        <f>'Январь 19'!AA105+'февраль 19'!AA105+'Март 19'!AA105+'Апрель 19'!AA105+'Май 19'!AA105+'Июнь 19'!AA105+'Июль 19'!AA105</f>
        <v>186</v>
      </c>
      <c r="AB105" s="12">
        <f>'Январь 19'!AB105+'февраль 19'!AB105+'Март 19'!AB105+'Апрель 19'!AB105+'Май 19'!AB105+'Июнь 19'!AB105+'Июль 19'!AB105</f>
        <v>171</v>
      </c>
      <c r="AC105" s="12">
        <f>'Январь 19'!AC105+'февраль 19'!AC105+'Март 19'!AC105+'Апрель 19'!AC105+'Май 19'!AC105+'Июнь 19'!AC105+'Июль 19'!AC105</f>
        <v>76</v>
      </c>
      <c r="AD105" s="12">
        <f>'Январь 19'!AD105+'февраль 19'!AD105+'Март 19'!AD105+'Апрель 19'!AD105+'Май 19'!AD105+'Июнь 19'!AD105+'Июль 19'!AD105</f>
        <v>4</v>
      </c>
    </row>
    <row r="106" spans="1:30" ht="30" x14ac:dyDescent="0.25">
      <c r="A106" s="5">
        <v>74</v>
      </c>
      <c r="B106" s="10" t="s">
        <v>117</v>
      </c>
      <c r="C106" s="12">
        <f t="shared" si="26"/>
        <v>1663</v>
      </c>
      <c r="D106" s="12">
        <f>'Январь 19'!D106+'февраль 19'!D106+'Март 19'!D106+'Апрель 19'!D106+'Май 19'!D106+'Июнь 19'!D106+'Июль 19'!D106</f>
        <v>224</v>
      </c>
      <c r="E106" s="12">
        <f>'Январь 19'!E106+'февраль 19'!E106+'Март 19'!E106+'Апрель 19'!E106+'Май 19'!E106+'Июнь 19'!E106+'Июль 19'!E106</f>
        <v>83</v>
      </c>
      <c r="F106" s="12">
        <f>'Январь 19'!F106+'февраль 19'!F106+'Март 19'!F106+'Апрель 19'!F106+'Май 19'!F106+'Июнь 19'!F106+'Июль 19'!F106</f>
        <v>82</v>
      </c>
      <c r="G106" s="12">
        <f>'Январь 19'!G106+'февраль 19'!G106+'Март 19'!G106+'Апрель 19'!G106+'Май 19'!G106+'Июнь 19'!G106+'Июль 19'!G106</f>
        <v>144</v>
      </c>
      <c r="H106" s="12">
        <f>'Январь 19'!H106+'февраль 19'!H106+'Март 19'!H106+'Апрель 19'!H106+'Май 19'!H106+'Июнь 19'!H106+'Июль 19'!H106</f>
        <v>297</v>
      </c>
      <c r="I106" s="12">
        <f>'Январь 19'!I106+'февраль 19'!I106+'Март 19'!I106+'Апрель 19'!I106+'Май 19'!I106+'Июнь 19'!I106+'Июль 19'!I106</f>
        <v>112</v>
      </c>
      <c r="J106" s="12">
        <f>'Январь 19'!J106+'февраль 19'!J106+'Март 19'!J106+'Апрель 19'!J106+'Май 19'!J106+'Июнь 19'!J106+'Июль 19'!J106</f>
        <v>72</v>
      </c>
      <c r="K106" s="12">
        <f>'Январь 19'!K106+'февраль 19'!K106+'Март 19'!K106+'Апрель 19'!K106+'Май 19'!K106+'Июнь 19'!K106+'Июль 19'!K106</f>
        <v>108</v>
      </c>
      <c r="L106" s="12">
        <f>'Январь 19'!L106+'февраль 19'!L106+'Март 19'!L106+'Апрель 19'!L106+'Май 19'!L106+'Июнь 19'!L106+'Июль 19'!L106</f>
        <v>0</v>
      </c>
      <c r="M106" s="12">
        <f>'Январь 19'!M106+'февраль 19'!M106+'Март 19'!M106+'Апрель 19'!M106+'Май 19'!M106+'Июнь 19'!M106+'Июль 19'!M106</f>
        <v>0</v>
      </c>
      <c r="N106" s="12">
        <f>'Январь 19'!N106+'февраль 19'!N106+'Март 19'!N106+'Апрель 19'!N106+'Май 19'!N106+'Июнь 19'!N106+'Июль 19'!N106</f>
        <v>11</v>
      </c>
      <c r="O106" s="12">
        <f>'Январь 19'!O106+'февраль 19'!O106+'Март 19'!O106+'Апрель 19'!O106+'Май 19'!O106+'Июнь 19'!O106+'Июль 19'!O106</f>
        <v>16</v>
      </c>
      <c r="P106" s="12">
        <f>'Январь 19'!P106+'февраль 19'!P106+'Март 19'!P106+'Апрель 19'!P106+'Май 19'!P106+'Июнь 19'!P106+'Июль 19'!P106</f>
        <v>0</v>
      </c>
      <c r="Q106" s="12">
        <f>'Январь 19'!Q106+'февраль 19'!Q106+'Март 19'!Q106+'Апрель 19'!Q106+'Май 19'!Q106+'Июнь 19'!Q106+'Июль 19'!Q106</f>
        <v>0</v>
      </c>
      <c r="R106" s="12">
        <f>'Январь 19'!R106+'февраль 19'!R106+'Март 19'!R106+'Апрель 19'!R106+'Май 19'!R106+'Июнь 19'!R106+'Июль 19'!R106</f>
        <v>68</v>
      </c>
      <c r="S106" s="12">
        <f>'Январь 19'!S106+'февраль 19'!S106+'Март 19'!S106+'Апрель 19'!S106+'Май 19'!S106+'Июнь 19'!S106+'Июль 19'!S106</f>
        <v>2</v>
      </c>
      <c r="T106" s="12">
        <f>'Январь 19'!T106+'февраль 19'!T106+'Март 19'!T106+'Апрель 19'!T106+'Май 19'!T106+'Июнь 19'!T106+'Июль 19'!T106</f>
        <v>129</v>
      </c>
      <c r="U106" s="12">
        <f>'Январь 19'!U106+'февраль 19'!U106+'Март 19'!U106+'Апрель 19'!U106+'Май 19'!U106+'Июнь 19'!U106+'Июль 19'!U106</f>
        <v>0</v>
      </c>
      <c r="V106" s="12">
        <f>'Январь 19'!V106+'февраль 19'!V106+'Март 19'!V106+'Апрель 19'!V106+'Май 19'!V106+'Июнь 19'!V106+'Июль 19'!V106</f>
        <v>60</v>
      </c>
      <c r="W106" s="12">
        <f>'Январь 19'!W106+'февраль 19'!W106+'Март 19'!W106+'Апрель 19'!W106+'Май 19'!W106+'Июнь 19'!W106+'Июль 19'!W106</f>
        <v>0</v>
      </c>
      <c r="X106" s="12">
        <f>'Январь 19'!X106+'февраль 19'!X106+'Март 19'!X106+'Апрель 19'!X106+'Май 19'!X106+'Июнь 19'!X106+'Июль 19'!X106</f>
        <v>0</v>
      </c>
      <c r="Y106" s="12">
        <f>'Январь 19'!Y106+'февраль 19'!Y106+'Март 19'!Y106+'Апрель 19'!Y106+'Май 19'!Y106+'Июнь 19'!Y106+'Июль 19'!Y106</f>
        <v>172</v>
      </c>
      <c r="Z106" s="12">
        <f>'Январь 19'!Z106+'февраль 19'!Z106+'Март 19'!Z106+'Апрель 19'!Z106+'Май 19'!Z106+'Июнь 19'!Z106+'Июль 19'!Z106</f>
        <v>1</v>
      </c>
      <c r="AA106" s="12">
        <f>'Январь 19'!AA106+'февраль 19'!AA106+'Март 19'!AA106+'Апрель 19'!AA106+'Май 19'!AA106+'Июнь 19'!AA106+'Июль 19'!AA106</f>
        <v>26</v>
      </c>
      <c r="AB106" s="12">
        <f>'Январь 19'!AB106+'февраль 19'!AB106+'Март 19'!AB106+'Апрель 19'!AB106+'Май 19'!AB106+'Июнь 19'!AB106+'Июль 19'!AB106</f>
        <v>21</v>
      </c>
      <c r="AC106" s="12">
        <f>'Январь 19'!AC106+'февраль 19'!AC106+'Март 19'!AC106+'Апрель 19'!AC106+'Май 19'!AC106+'Июнь 19'!AC106+'Июль 19'!AC106</f>
        <v>31</v>
      </c>
      <c r="AD106" s="12">
        <f>'Январь 19'!AD106+'февраль 19'!AD106+'Март 19'!AD106+'Апрель 19'!AD106+'Май 19'!AD106+'Июнь 19'!AD106+'Июль 19'!AD106</f>
        <v>4</v>
      </c>
    </row>
    <row r="107" spans="1:30" x14ac:dyDescent="0.25">
      <c r="A107" s="5">
        <v>75</v>
      </c>
      <c r="B107" s="10" t="s">
        <v>118</v>
      </c>
      <c r="C107" s="12">
        <f t="shared" si="26"/>
        <v>1207</v>
      </c>
      <c r="D107" s="12">
        <f>'Январь 19'!D107+'февраль 19'!D107+'Март 19'!D107+'Апрель 19'!D107+'Май 19'!D107+'Июнь 19'!D107+'Июль 19'!D107</f>
        <v>129</v>
      </c>
      <c r="E107" s="12">
        <f>'Январь 19'!E107+'февраль 19'!E107+'Март 19'!E107+'Апрель 19'!E107+'Май 19'!E107+'Июнь 19'!E107+'Июль 19'!E107</f>
        <v>35</v>
      </c>
      <c r="F107" s="12">
        <f>'Январь 19'!F107+'февраль 19'!F107+'Март 19'!F107+'Апрель 19'!F107+'Май 19'!F107+'Июнь 19'!F107+'Июль 19'!F107</f>
        <v>144</v>
      </c>
      <c r="G107" s="12">
        <f>'Январь 19'!G107+'февраль 19'!G107+'Март 19'!G107+'Апрель 19'!G107+'Май 19'!G107+'Июнь 19'!G107+'Июль 19'!G107</f>
        <v>209</v>
      </c>
      <c r="H107" s="12">
        <f>'Январь 19'!H107+'февраль 19'!H107+'Март 19'!H107+'Апрель 19'!H107+'Май 19'!H107+'Июнь 19'!H107+'Июль 19'!H107</f>
        <v>150</v>
      </c>
      <c r="I107" s="12">
        <f>'Январь 19'!I107+'февраль 19'!I107+'Март 19'!I107+'Апрель 19'!I107+'Май 19'!I107+'Июнь 19'!I107+'Июль 19'!I107</f>
        <v>51</v>
      </c>
      <c r="J107" s="12">
        <f>'Январь 19'!J107+'февраль 19'!J107+'Март 19'!J107+'Апрель 19'!J107+'Май 19'!J107+'Июнь 19'!J107+'Июль 19'!J107</f>
        <v>59</v>
      </c>
      <c r="K107" s="12">
        <f>'Январь 19'!K107+'февраль 19'!K107+'Март 19'!K107+'Апрель 19'!K107+'Май 19'!K107+'Июнь 19'!K107+'Июль 19'!K107</f>
        <v>134</v>
      </c>
      <c r="L107" s="12">
        <f>'Январь 19'!L107+'февраль 19'!L107+'Март 19'!L107+'Апрель 19'!L107+'Май 19'!L107+'Июнь 19'!L107+'Июль 19'!L107</f>
        <v>0</v>
      </c>
      <c r="M107" s="12">
        <f>'Январь 19'!M107+'февраль 19'!M107+'Март 19'!M107+'Апрель 19'!M107+'Май 19'!M107+'Июнь 19'!M107+'Июль 19'!M107</f>
        <v>0</v>
      </c>
      <c r="N107" s="12">
        <f>'Январь 19'!N107+'февраль 19'!N107+'Март 19'!N107+'Апрель 19'!N107+'Май 19'!N107+'Июнь 19'!N107+'Июль 19'!N107</f>
        <v>33</v>
      </c>
      <c r="O107" s="12">
        <f>'Январь 19'!O107+'февраль 19'!O107+'Март 19'!O107+'Апрель 19'!O107+'Май 19'!O107+'Июнь 19'!O107+'Июль 19'!O107</f>
        <v>20</v>
      </c>
      <c r="P107" s="12">
        <f>'Январь 19'!P107+'февраль 19'!P107+'Март 19'!P107+'Апрель 19'!P107+'Май 19'!P107+'Июнь 19'!P107+'Июль 19'!P107</f>
        <v>0</v>
      </c>
      <c r="Q107" s="12">
        <f>'Январь 19'!Q107+'февраль 19'!Q107+'Март 19'!Q107+'Апрель 19'!Q107+'Май 19'!Q107+'Июнь 19'!Q107+'Июль 19'!Q107</f>
        <v>0</v>
      </c>
      <c r="R107" s="12">
        <f>'Январь 19'!R107+'февраль 19'!R107+'Март 19'!R107+'Апрель 19'!R107+'Май 19'!R107+'Июнь 19'!R107+'Июль 19'!R107</f>
        <v>23</v>
      </c>
      <c r="S107" s="12">
        <f>'Январь 19'!S107+'февраль 19'!S107+'Март 19'!S107+'Апрель 19'!S107+'Май 19'!S107+'Июнь 19'!S107+'Июль 19'!S107</f>
        <v>2</v>
      </c>
      <c r="T107" s="12">
        <f>'Январь 19'!T107+'февраль 19'!T107+'Март 19'!T107+'Апрель 19'!T107+'Май 19'!T107+'Июнь 19'!T107+'Июль 19'!T107</f>
        <v>68</v>
      </c>
      <c r="U107" s="12">
        <f>'Январь 19'!U107+'февраль 19'!U107+'Март 19'!U107+'Апрель 19'!U107+'Май 19'!U107+'Июнь 19'!U107+'Июль 19'!U107</f>
        <v>0</v>
      </c>
      <c r="V107" s="12">
        <f>'Январь 19'!V107+'февраль 19'!V107+'Март 19'!V107+'Апрель 19'!V107+'Май 19'!V107+'Июнь 19'!V107+'Июль 19'!V107</f>
        <v>30</v>
      </c>
      <c r="W107" s="12">
        <f>'Январь 19'!W107+'февраль 19'!W107+'Март 19'!W107+'Апрель 19'!W107+'Май 19'!W107+'Июнь 19'!W107+'Июль 19'!W107</f>
        <v>0</v>
      </c>
      <c r="X107" s="12">
        <f>'Январь 19'!X107+'февраль 19'!X107+'Март 19'!X107+'Апрель 19'!X107+'Май 19'!X107+'Июнь 19'!X107+'Июль 19'!X107</f>
        <v>0</v>
      </c>
      <c r="Y107" s="12">
        <f>'Январь 19'!Y107+'февраль 19'!Y107+'Март 19'!Y107+'Апрель 19'!Y107+'Май 19'!Y107+'Июнь 19'!Y107+'Июль 19'!Y107</f>
        <v>65</v>
      </c>
      <c r="Z107" s="12">
        <f>'Январь 19'!Z107+'февраль 19'!Z107+'Март 19'!Z107+'Апрель 19'!Z107+'Май 19'!Z107+'Июнь 19'!Z107+'Июль 19'!Z107</f>
        <v>0</v>
      </c>
      <c r="AA107" s="12">
        <f>'Январь 19'!AA107+'февраль 19'!AA107+'Март 19'!AA107+'Апрель 19'!AA107+'Май 19'!AA107+'Июнь 19'!AA107+'Июль 19'!AA107</f>
        <v>16</v>
      </c>
      <c r="AB107" s="12">
        <f>'Январь 19'!AB107+'февраль 19'!AB107+'Март 19'!AB107+'Апрель 19'!AB107+'Май 19'!AB107+'Июнь 19'!AB107+'Июль 19'!AB107</f>
        <v>13</v>
      </c>
      <c r="AC107" s="12">
        <f>'Январь 19'!AC107+'февраль 19'!AC107+'Март 19'!AC107+'Апрель 19'!AC107+'Май 19'!AC107+'Июнь 19'!AC107+'Июль 19'!AC107</f>
        <v>25</v>
      </c>
      <c r="AD107" s="12">
        <f>'Январь 19'!AD107+'февраль 19'!AD107+'Март 19'!AD107+'Апрель 19'!AD107+'Май 19'!AD107+'Июнь 19'!AD107+'Июль 19'!AD107</f>
        <v>1</v>
      </c>
    </row>
    <row r="108" spans="1:30" ht="30" x14ac:dyDescent="0.25">
      <c r="A108" s="5">
        <v>76</v>
      </c>
      <c r="B108" s="10" t="s">
        <v>119</v>
      </c>
      <c r="C108" s="12">
        <f t="shared" si="26"/>
        <v>36</v>
      </c>
      <c r="D108" s="12">
        <f>'Январь 19'!D108+'февраль 19'!D108+'Март 19'!D108+'Апрель 19'!D108+'Май 19'!D108+'Июнь 19'!D108+'Июль 19'!D108</f>
        <v>0</v>
      </c>
      <c r="E108" s="12">
        <f>'Январь 19'!E108+'февраль 19'!E108+'Март 19'!E108+'Апрель 19'!E108+'Май 19'!E108+'Июнь 19'!E108+'Июль 19'!E108</f>
        <v>1</v>
      </c>
      <c r="F108" s="12">
        <f>'Январь 19'!F108+'февраль 19'!F108+'Март 19'!F108+'Апрель 19'!F108+'Май 19'!F108+'Июнь 19'!F108+'Июль 19'!F108</f>
        <v>0</v>
      </c>
      <c r="G108" s="12">
        <f>'Январь 19'!G108+'февраль 19'!G108+'Март 19'!G108+'Апрель 19'!G108+'Май 19'!G108+'Июнь 19'!G108+'Июль 19'!G108</f>
        <v>0</v>
      </c>
      <c r="H108" s="12">
        <f>'Январь 19'!H108+'февраль 19'!H108+'Март 19'!H108+'Апрель 19'!H108+'Май 19'!H108+'Июнь 19'!H108+'Июль 19'!H108</f>
        <v>33</v>
      </c>
      <c r="I108" s="12">
        <f>'Январь 19'!I108+'февраль 19'!I108+'Март 19'!I108+'Апрель 19'!I108+'Май 19'!I108+'Июнь 19'!I108+'Июль 19'!I108</f>
        <v>0</v>
      </c>
      <c r="J108" s="12">
        <f>'Январь 19'!J108+'февраль 19'!J108+'Март 19'!J108+'Апрель 19'!J108+'Май 19'!J108+'Июнь 19'!J108+'Июль 19'!J108</f>
        <v>0</v>
      </c>
      <c r="K108" s="12">
        <f>'Январь 19'!K108+'февраль 19'!K108+'Март 19'!K108+'Апрель 19'!K108+'Май 19'!K108+'Июнь 19'!K108+'Июль 19'!K108</f>
        <v>1</v>
      </c>
      <c r="L108" s="12">
        <f>'Январь 19'!L108+'февраль 19'!L108+'Март 19'!L108+'Апрель 19'!L108+'Май 19'!L108+'Июнь 19'!L108+'Июль 19'!L108</f>
        <v>0</v>
      </c>
      <c r="M108" s="12">
        <f>'Январь 19'!M108+'февраль 19'!M108+'Март 19'!M108+'Апрель 19'!M108+'Май 19'!M108+'Июнь 19'!M108+'Июль 19'!M108</f>
        <v>0</v>
      </c>
      <c r="N108" s="12">
        <f>'Январь 19'!N108+'февраль 19'!N108+'Март 19'!N108+'Апрель 19'!N108+'Май 19'!N108+'Июнь 19'!N108+'Июль 19'!N108</f>
        <v>0</v>
      </c>
      <c r="O108" s="12">
        <f>'Январь 19'!O108+'февраль 19'!O108+'Март 19'!O108+'Апрель 19'!O108+'Май 19'!O108+'Июнь 19'!O108+'Июль 19'!O108</f>
        <v>0</v>
      </c>
      <c r="P108" s="12">
        <f>'Январь 19'!P108+'февраль 19'!P108+'Март 19'!P108+'Апрель 19'!P108+'Май 19'!P108+'Июнь 19'!P108+'Июль 19'!P108</f>
        <v>0</v>
      </c>
      <c r="Q108" s="12">
        <f>'Январь 19'!Q108+'февраль 19'!Q108+'Март 19'!Q108+'Апрель 19'!Q108+'Май 19'!Q108+'Июнь 19'!Q108+'Июль 19'!Q108</f>
        <v>0</v>
      </c>
      <c r="R108" s="12">
        <f>'Январь 19'!R108+'февраль 19'!R108+'Март 19'!R108+'Апрель 19'!R108+'Май 19'!R108+'Июнь 19'!R108+'Июль 19'!R108</f>
        <v>0</v>
      </c>
      <c r="S108" s="12">
        <f>'Январь 19'!S108+'февраль 19'!S108+'Март 19'!S108+'Апрель 19'!S108+'Май 19'!S108+'Июнь 19'!S108+'Июль 19'!S108</f>
        <v>0</v>
      </c>
      <c r="T108" s="12">
        <f>'Январь 19'!T108+'февраль 19'!T108+'Март 19'!T108+'Апрель 19'!T108+'Май 19'!T108+'Июнь 19'!T108+'Июль 19'!T108</f>
        <v>0</v>
      </c>
      <c r="U108" s="12">
        <f>'Январь 19'!U108+'февраль 19'!U108+'Март 19'!U108+'Апрель 19'!U108+'Май 19'!U108+'Июнь 19'!U108+'Июль 19'!U108</f>
        <v>0</v>
      </c>
      <c r="V108" s="12">
        <f>'Январь 19'!V108+'февраль 19'!V108+'Март 19'!V108+'Апрель 19'!V108+'Май 19'!V108+'Июнь 19'!V108+'Июль 19'!V108</f>
        <v>0</v>
      </c>
      <c r="W108" s="12">
        <f>'Январь 19'!W108+'февраль 19'!W108+'Март 19'!W108+'Апрель 19'!W108+'Май 19'!W108+'Июнь 19'!W108+'Июль 19'!W108</f>
        <v>0</v>
      </c>
      <c r="X108" s="12">
        <f>'Январь 19'!X108+'февраль 19'!X108+'Март 19'!X108+'Апрель 19'!X108+'Май 19'!X108+'Июнь 19'!X108+'Июль 19'!X108</f>
        <v>0</v>
      </c>
      <c r="Y108" s="12">
        <f>'Январь 19'!Y108+'февраль 19'!Y108+'Март 19'!Y108+'Апрель 19'!Y108+'Май 19'!Y108+'Июнь 19'!Y108+'Июль 19'!Y108</f>
        <v>0</v>
      </c>
      <c r="Z108" s="12">
        <f>'Январь 19'!Z108+'февраль 19'!Z108+'Март 19'!Z108+'Апрель 19'!Z108+'Май 19'!Z108+'Июнь 19'!Z108+'Июль 19'!Z108</f>
        <v>1</v>
      </c>
      <c r="AA108" s="12">
        <f>'Январь 19'!AA108+'февраль 19'!AA108+'Март 19'!AA108+'Апрель 19'!AA108+'Май 19'!AA108+'Июнь 19'!AA108+'Июль 19'!AA108</f>
        <v>0</v>
      </c>
      <c r="AB108" s="12">
        <f>'Январь 19'!AB108+'февраль 19'!AB108+'Март 19'!AB108+'Апрель 19'!AB108+'Май 19'!AB108+'Июнь 19'!AB108+'Июль 19'!AB108</f>
        <v>0</v>
      </c>
      <c r="AC108" s="12">
        <f>'Январь 19'!AC108+'февраль 19'!AC108+'Март 19'!AC108+'Апрель 19'!AC108+'Май 19'!AC108+'Июнь 19'!AC108+'Июль 19'!AC108</f>
        <v>0</v>
      </c>
      <c r="AD108" s="12">
        <f>'Январь 19'!AD108+'февраль 19'!AD108+'Март 19'!AD108+'Апрель 19'!AD108+'Май 19'!AD108+'Июнь 19'!AD108+'Июль 19'!AD108</f>
        <v>0</v>
      </c>
    </row>
    <row r="109" spans="1:30" ht="30" x14ac:dyDescent="0.25">
      <c r="A109" s="5">
        <v>77</v>
      </c>
      <c r="B109" s="10" t="s">
        <v>120</v>
      </c>
      <c r="C109" s="12">
        <f t="shared" si="26"/>
        <v>763</v>
      </c>
      <c r="D109" s="12">
        <f>'Январь 19'!D109+'февраль 19'!D109+'Март 19'!D109+'Апрель 19'!D109+'Май 19'!D109+'Июнь 19'!D109+'Июль 19'!D109</f>
        <v>82</v>
      </c>
      <c r="E109" s="12">
        <f>'Январь 19'!E109+'февраль 19'!E109+'Март 19'!E109+'Апрель 19'!E109+'Май 19'!E109+'Июнь 19'!E109+'Июль 19'!E109</f>
        <v>24</v>
      </c>
      <c r="F109" s="12">
        <f>'Январь 19'!F109+'февраль 19'!F109+'Март 19'!F109+'Апрель 19'!F109+'Май 19'!F109+'Июнь 19'!F109+'Июль 19'!F109</f>
        <v>96</v>
      </c>
      <c r="G109" s="12">
        <f>'Январь 19'!G109+'февраль 19'!G109+'Март 19'!G109+'Апрель 19'!G109+'Май 19'!G109+'Июнь 19'!G109+'Июль 19'!G109</f>
        <v>129</v>
      </c>
      <c r="H109" s="12">
        <f>'Январь 19'!H109+'февраль 19'!H109+'Март 19'!H109+'Апрель 19'!H109+'Май 19'!H109+'Июнь 19'!H109+'Июль 19'!H109</f>
        <v>127</v>
      </c>
      <c r="I109" s="12">
        <f>'Январь 19'!I109+'февраль 19'!I109+'Март 19'!I109+'Апрель 19'!I109+'Май 19'!I109+'Июнь 19'!I109+'Июль 19'!I109</f>
        <v>53</v>
      </c>
      <c r="J109" s="12">
        <f>'Январь 19'!J109+'февраль 19'!J109+'Март 19'!J109+'Апрель 19'!J109+'Май 19'!J109+'Июнь 19'!J109+'Июль 19'!J109</f>
        <v>33</v>
      </c>
      <c r="K109" s="12">
        <f>'Январь 19'!K109+'февраль 19'!K109+'Март 19'!K109+'Апрель 19'!K109+'Май 19'!K109+'Июнь 19'!K109+'Июль 19'!K109</f>
        <v>61</v>
      </c>
      <c r="L109" s="12">
        <f>'Январь 19'!L109+'февраль 19'!L109+'Март 19'!L109+'Апрель 19'!L109+'Май 19'!L109+'Июнь 19'!L109+'Июль 19'!L109</f>
        <v>0</v>
      </c>
      <c r="M109" s="12">
        <f>'Январь 19'!M109+'февраль 19'!M109+'Март 19'!M109+'Апрель 19'!M109+'Май 19'!M109+'Июнь 19'!M109+'Июль 19'!M109</f>
        <v>1</v>
      </c>
      <c r="N109" s="12">
        <f>'Январь 19'!N109+'февраль 19'!N109+'Март 19'!N109+'Апрель 19'!N109+'Май 19'!N109+'Июнь 19'!N109+'Июль 19'!N109</f>
        <v>12</v>
      </c>
      <c r="O109" s="12">
        <f>'Январь 19'!O109+'февраль 19'!O109+'Март 19'!O109+'Апрель 19'!O109+'Май 19'!O109+'Июнь 19'!O109+'Июль 19'!O109</f>
        <v>8</v>
      </c>
      <c r="P109" s="12">
        <f>'Январь 19'!P109+'февраль 19'!P109+'Март 19'!P109+'Апрель 19'!P109+'Май 19'!P109+'Июнь 19'!P109+'Июль 19'!P109</f>
        <v>0</v>
      </c>
      <c r="Q109" s="12">
        <f>'Январь 19'!Q109+'февраль 19'!Q109+'Март 19'!Q109+'Апрель 19'!Q109+'Май 19'!Q109+'Июнь 19'!Q109+'Июль 19'!Q109</f>
        <v>0</v>
      </c>
      <c r="R109" s="12">
        <f>'Январь 19'!R109+'февраль 19'!R109+'Март 19'!R109+'Апрель 19'!R109+'Май 19'!R109+'Июнь 19'!R109+'Июль 19'!R109</f>
        <v>20</v>
      </c>
      <c r="S109" s="12">
        <f>'Январь 19'!S109+'февраль 19'!S109+'Март 19'!S109+'Апрель 19'!S109+'Май 19'!S109+'Июнь 19'!S109+'Июль 19'!S109</f>
        <v>4</v>
      </c>
      <c r="T109" s="12">
        <f>'Январь 19'!T109+'февраль 19'!T109+'Март 19'!T109+'Апрель 19'!T109+'Май 19'!T109+'Июнь 19'!T109+'Июль 19'!T109</f>
        <v>30</v>
      </c>
      <c r="U109" s="12">
        <f>'Январь 19'!U109+'февраль 19'!U109+'Март 19'!U109+'Апрель 19'!U109+'Май 19'!U109+'Июнь 19'!U109+'Июль 19'!U109</f>
        <v>0</v>
      </c>
      <c r="V109" s="12">
        <f>'Январь 19'!V109+'февраль 19'!V109+'Март 19'!V109+'Апрель 19'!V109+'Май 19'!V109+'Июнь 19'!V109+'Июль 19'!V109</f>
        <v>18</v>
      </c>
      <c r="W109" s="12">
        <f>'Январь 19'!W109+'февраль 19'!W109+'Март 19'!W109+'Апрель 19'!W109+'Май 19'!W109+'Июнь 19'!W109+'Июль 19'!W109</f>
        <v>0</v>
      </c>
      <c r="X109" s="12">
        <f>'Январь 19'!X109+'февраль 19'!X109+'Март 19'!X109+'Апрель 19'!X109+'Май 19'!X109+'Июнь 19'!X109+'Июль 19'!X109</f>
        <v>0</v>
      </c>
      <c r="Y109" s="12">
        <f>'Январь 19'!Y109+'февраль 19'!Y109+'Март 19'!Y109+'Апрель 19'!Y109+'Май 19'!Y109+'Июнь 19'!Y109+'Июль 19'!Y109</f>
        <v>39</v>
      </c>
      <c r="Z109" s="12">
        <f>'Январь 19'!Z109+'февраль 19'!Z109+'Март 19'!Z109+'Апрель 19'!Z109+'Май 19'!Z109+'Июнь 19'!Z109+'Июль 19'!Z109</f>
        <v>3</v>
      </c>
      <c r="AA109" s="12">
        <f>'Январь 19'!AA109+'февраль 19'!AA109+'Март 19'!AA109+'Апрель 19'!AA109+'Май 19'!AA109+'Июнь 19'!AA109+'Июль 19'!AA109</f>
        <v>11</v>
      </c>
      <c r="AB109" s="12">
        <f>'Январь 19'!AB109+'февраль 19'!AB109+'Март 19'!AB109+'Апрель 19'!AB109+'Май 19'!AB109+'Июнь 19'!AB109+'Июль 19'!AB109</f>
        <v>4</v>
      </c>
      <c r="AC109" s="12">
        <f>'Январь 19'!AC109+'февраль 19'!AC109+'Март 19'!AC109+'Апрель 19'!AC109+'Май 19'!AC109+'Июнь 19'!AC109+'Июль 19'!AC109</f>
        <v>6</v>
      </c>
      <c r="AD109" s="12">
        <f>'Январь 19'!AD109+'февраль 19'!AD109+'Март 19'!AD109+'Апрель 19'!AD109+'Май 19'!AD109+'Июнь 19'!AD109+'Июль 19'!AD109</f>
        <v>2</v>
      </c>
    </row>
    <row r="110" spans="1:30" x14ac:dyDescent="0.25">
      <c r="A110" s="5">
        <v>78</v>
      </c>
      <c r="B110" s="10" t="s">
        <v>121</v>
      </c>
      <c r="C110" s="12">
        <f t="shared" si="26"/>
        <v>279</v>
      </c>
      <c r="D110" s="12">
        <f>'Январь 19'!D110+'февраль 19'!D110+'Март 19'!D110+'Апрель 19'!D110+'Май 19'!D110+'Июнь 19'!D110+'Июль 19'!D110</f>
        <v>8</v>
      </c>
      <c r="E110" s="12">
        <f>'Январь 19'!E110+'февраль 19'!E110+'Март 19'!E110+'Апрель 19'!E110+'Май 19'!E110+'Июнь 19'!E110+'Июль 19'!E110</f>
        <v>38</v>
      </c>
      <c r="F110" s="12">
        <f>'Январь 19'!F110+'февраль 19'!F110+'Март 19'!F110+'Апрель 19'!F110+'Май 19'!F110+'Июнь 19'!F110+'Июль 19'!F110</f>
        <v>14</v>
      </c>
      <c r="G110" s="12">
        <f>'Январь 19'!G110+'февраль 19'!G110+'Март 19'!G110+'Апрель 19'!G110+'Май 19'!G110+'Июнь 19'!G110+'Июль 19'!G110</f>
        <v>30</v>
      </c>
      <c r="H110" s="12">
        <f>'Январь 19'!H110+'февраль 19'!H110+'Март 19'!H110+'Апрель 19'!H110+'Май 19'!H110+'Июнь 19'!H110+'Июль 19'!H110</f>
        <v>3</v>
      </c>
      <c r="I110" s="12">
        <f>'Январь 19'!I110+'февраль 19'!I110+'Март 19'!I110+'Апрель 19'!I110+'Май 19'!I110+'Июнь 19'!I110+'Июль 19'!I110</f>
        <v>18</v>
      </c>
      <c r="J110" s="12">
        <f>'Январь 19'!J110+'февраль 19'!J110+'Март 19'!J110+'Апрель 19'!J110+'Май 19'!J110+'Июнь 19'!J110+'Июль 19'!J110</f>
        <v>12</v>
      </c>
      <c r="K110" s="12">
        <f>'Январь 19'!K110+'февраль 19'!K110+'Март 19'!K110+'Апрель 19'!K110+'Май 19'!K110+'Июнь 19'!K110+'Июль 19'!K110</f>
        <v>45</v>
      </c>
      <c r="L110" s="12">
        <f>'Январь 19'!L110+'февраль 19'!L110+'Март 19'!L110+'Апрель 19'!L110+'Май 19'!L110+'Июнь 19'!L110+'Июль 19'!L110</f>
        <v>0</v>
      </c>
      <c r="M110" s="12">
        <f>'Январь 19'!M110+'февраль 19'!M110+'Март 19'!M110+'Апрель 19'!M110+'Май 19'!M110+'Июнь 19'!M110+'Июль 19'!M110</f>
        <v>0</v>
      </c>
      <c r="N110" s="12">
        <f>'Январь 19'!N110+'февраль 19'!N110+'Март 19'!N110+'Апрель 19'!N110+'Май 19'!N110+'Июнь 19'!N110+'Июль 19'!N110</f>
        <v>26</v>
      </c>
      <c r="O110" s="12">
        <f>'Январь 19'!O110+'февраль 19'!O110+'Март 19'!O110+'Апрель 19'!O110+'Май 19'!O110+'Июнь 19'!O110+'Июль 19'!O110</f>
        <v>2</v>
      </c>
      <c r="P110" s="12">
        <f>'Январь 19'!P110+'февраль 19'!P110+'Март 19'!P110+'Апрель 19'!P110+'Май 19'!P110+'Июнь 19'!P110+'Июль 19'!P110</f>
        <v>1</v>
      </c>
      <c r="Q110" s="12">
        <f>'Январь 19'!Q110+'февраль 19'!Q110+'Март 19'!Q110+'Апрель 19'!Q110+'Май 19'!Q110+'Июнь 19'!Q110+'Июль 19'!Q110</f>
        <v>2</v>
      </c>
      <c r="R110" s="12">
        <f>'Январь 19'!R110+'февраль 19'!R110+'Март 19'!R110+'Апрель 19'!R110+'Май 19'!R110+'Июнь 19'!R110+'Июль 19'!R110</f>
        <v>17</v>
      </c>
      <c r="S110" s="12">
        <f>'Январь 19'!S110+'февраль 19'!S110+'Март 19'!S110+'Апрель 19'!S110+'Май 19'!S110+'Июнь 19'!S110+'Июль 19'!S110</f>
        <v>0</v>
      </c>
      <c r="T110" s="12">
        <f>'Январь 19'!T110+'февраль 19'!T110+'Март 19'!T110+'Апрель 19'!T110+'Май 19'!T110+'Июнь 19'!T110+'Июль 19'!T110</f>
        <v>13</v>
      </c>
      <c r="U110" s="12">
        <f>'Январь 19'!U110+'февраль 19'!U110+'Март 19'!U110+'Апрель 19'!U110+'Май 19'!U110+'Июнь 19'!U110+'Июль 19'!U110</f>
        <v>0</v>
      </c>
      <c r="V110" s="12">
        <f>'Январь 19'!V110+'февраль 19'!V110+'Март 19'!V110+'Апрель 19'!V110+'Май 19'!V110+'Июнь 19'!V110+'Июль 19'!V110</f>
        <v>26</v>
      </c>
      <c r="W110" s="12">
        <f>'Январь 19'!W110+'февраль 19'!W110+'Март 19'!W110+'Апрель 19'!W110+'Май 19'!W110+'Июнь 19'!W110+'Июль 19'!W110</f>
        <v>0</v>
      </c>
      <c r="X110" s="12">
        <f>'Январь 19'!X110+'февраль 19'!X110+'Март 19'!X110+'Апрель 19'!X110+'Май 19'!X110+'Июнь 19'!X110+'Июль 19'!X110</f>
        <v>0</v>
      </c>
      <c r="Y110" s="12">
        <f>'Январь 19'!Y110+'февраль 19'!Y110+'Март 19'!Y110+'Апрель 19'!Y110+'Май 19'!Y110+'Июнь 19'!Y110+'Июль 19'!Y110</f>
        <v>9</v>
      </c>
      <c r="Z110" s="12">
        <f>'Январь 19'!Z110+'февраль 19'!Z110+'Март 19'!Z110+'Апрель 19'!Z110+'Май 19'!Z110+'Июнь 19'!Z110+'Июль 19'!Z110</f>
        <v>0</v>
      </c>
      <c r="AA110" s="12">
        <f>'Январь 19'!AA110+'февраль 19'!AA110+'Март 19'!AA110+'Апрель 19'!AA110+'Май 19'!AA110+'Июнь 19'!AA110+'Июль 19'!AA110</f>
        <v>5</v>
      </c>
      <c r="AB110" s="12">
        <f>'Январь 19'!AB110+'февраль 19'!AB110+'Март 19'!AB110+'Апрель 19'!AB110+'Май 19'!AB110+'Июнь 19'!AB110+'Июль 19'!AB110</f>
        <v>8</v>
      </c>
      <c r="AC110" s="12">
        <f>'Январь 19'!AC110+'февраль 19'!AC110+'Март 19'!AC110+'Апрель 19'!AC110+'Май 19'!AC110+'Июнь 19'!AC110+'Июль 19'!AC110</f>
        <v>2</v>
      </c>
      <c r="AD110" s="12">
        <f>'Январь 19'!AD110+'февраль 19'!AD110+'Март 19'!AD110+'Апрель 19'!AD110+'Май 19'!AD110+'Июнь 19'!AD110+'Июль 19'!AD110</f>
        <v>0</v>
      </c>
    </row>
    <row r="111" spans="1:30" ht="45" x14ac:dyDescent="0.25">
      <c r="A111" s="5">
        <v>79</v>
      </c>
      <c r="B111" s="10" t="s">
        <v>122</v>
      </c>
      <c r="C111" s="12">
        <f t="shared" si="26"/>
        <v>12</v>
      </c>
      <c r="D111" s="12">
        <f>'Январь 19'!D111+'февраль 19'!D111+'Март 19'!D111+'Апрель 19'!D111+'Май 19'!D111+'Июнь 19'!D111+'Июль 19'!D111</f>
        <v>2</v>
      </c>
      <c r="E111" s="12">
        <f>'Январь 19'!E111+'февраль 19'!E111+'Март 19'!E111+'Апрель 19'!E111+'Май 19'!E111+'Июнь 19'!E111+'Июль 19'!E111</f>
        <v>0</v>
      </c>
      <c r="F111" s="12">
        <f>'Январь 19'!F111+'февраль 19'!F111+'Март 19'!F111+'Апрель 19'!F111+'Май 19'!F111+'Июнь 19'!F111+'Июль 19'!F111</f>
        <v>2</v>
      </c>
      <c r="G111" s="12">
        <f>'Январь 19'!G111+'февраль 19'!G111+'Март 19'!G111+'Апрель 19'!G111+'Май 19'!G111+'Июнь 19'!G111+'Июль 19'!G111</f>
        <v>1</v>
      </c>
      <c r="H111" s="12">
        <f>'Январь 19'!H111+'февраль 19'!H111+'Март 19'!H111+'Апрель 19'!H111+'Май 19'!H111+'Июнь 19'!H111+'Июль 19'!H111</f>
        <v>2</v>
      </c>
      <c r="I111" s="12">
        <f>'Январь 19'!I111+'февраль 19'!I111+'Март 19'!I111+'Апрель 19'!I111+'Май 19'!I111+'Июнь 19'!I111+'Июль 19'!I111</f>
        <v>2</v>
      </c>
      <c r="J111" s="12">
        <f>'Январь 19'!J111+'февраль 19'!J111+'Март 19'!J111+'Апрель 19'!J111+'Май 19'!J111+'Июнь 19'!J111+'Июль 19'!J111</f>
        <v>0</v>
      </c>
      <c r="K111" s="12">
        <f>'Январь 19'!K111+'февраль 19'!K111+'Март 19'!K111+'Апрель 19'!K111+'Май 19'!K111+'Июнь 19'!K111+'Июль 19'!K111</f>
        <v>0</v>
      </c>
      <c r="L111" s="12">
        <f>'Январь 19'!L111+'февраль 19'!L111+'Март 19'!L111+'Апрель 19'!L111+'Май 19'!L111+'Июнь 19'!L111+'Июль 19'!L111</f>
        <v>0</v>
      </c>
      <c r="M111" s="12">
        <f>'Январь 19'!M111+'февраль 19'!M111+'Март 19'!M111+'Апрель 19'!M111+'Май 19'!M111+'Июнь 19'!M111+'Июль 19'!M111</f>
        <v>0</v>
      </c>
      <c r="N111" s="12">
        <f>'Январь 19'!N111+'февраль 19'!N111+'Март 19'!N111+'Апрель 19'!N111+'Май 19'!N111+'Июнь 19'!N111+'Июль 19'!N111</f>
        <v>0</v>
      </c>
      <c r="O111" s="12">
        <f>'Январь 19'!O111+'февраль 19'!O111+'Март 19'!O111+'Апрель 19'!O111+'Май 19'!O111+'Июнь 19'!O111+'Июль 19'!O111</f>
        <v>0</v>
      </c>
      <c r="P111" s="12">
        <f>'Январь 19'!P111+'февраль 19'!P111+'Март 19'!P111+'Апрель 19'!P111+'Май 19'!P111+'Июнь 19'!P111+'Июль 19'!P111</f>
        <v>0</v>
      </c>
      <c r="Q111" s="12">
        <f>'Январь 19'!Q111+'февраль 19'!Q111+'Март 19'!Q111+'Апрель 19'!Q111+'Май 19'!Q111+'Июнь 19'!Q111+'Июль 19'!Q111</f>
        <v>0</v>
      </c>
      <c r="R111" s="12">
        <f>'Январь 19'!R111+'февраль 19'!R111+'Март 19'!R111+'Апрель 19'!R111+'Май 19'!R111+'Июнь 19'!R111+'Июль 19'!R111</f>
        <v>0</v>
      </c>
      <c r="S111" s="12">
        <f>'Январь 19'!S111+'февраль 19'!S111+'Март 19'!S111+'Апрель 19'!S111+'Май 19'!S111+'Июнь 19'!S111+'Июль 19'!S111</f>
        <v>0</v>
      </c>
      <c r="T111" s="12">
        <f>'Январь 19'!T111+'февраль 19'!T111+'Март 19'!T111+'Апрель 19'!T111+'Май 19'!T111+'Июнь 19'!T111+'Июль 19'!T111</f>
        <v>0</v>
      </c>
      <c r="U111" s="12">
        <f>'Январь 19'!U111+'февраль 19'!U111+'Март 19'!U111+'Апрель 19'!U111+'Май 19'!U111+'Июнь 19'!U111+'Июль 19'!U111</f>
        <v>0</v>
      </c>
      <c r="V111" s="12">
        <f>'Январь 19'!V111+'февраль 19'!V111+'Март 19'!V111+'Апрель 19'!V111+'Май 19'!V111+'Июнь 19'!V111+'Июль 19'!V111</f>
        <v>1</v>
      </c>
      <c r="W111" s="12">
        <f>'Январь 19'!W111+'февраль 19'!W111+'Март 19'!W111+'Апрель 19'!W111+'Май 19'!W111+'Июнь 19'!W111+'Июль 19'!W111</f>
        <v>0</v>
      </c>
      <c r="X111" s="12">
        <f>'Январь 19'!X111+'февраль 19'!X111+'Март 19'!X111+'Апрель 19'!X111+'Май 19'!X111+'Июнь 19'!X111+'Июль 19'!X111</f>
        <v>0</v>
      </c>
      <c r="Y111" s="12">
        <f>'Январь 19'!Y111+'февраль 19'!Y111+'Март 19'!Y111+'Апрель 19'!Y111+'Май 19'!Y111+'Июнь 19'!Y111+'Июль 19'!Y111</f>
        <v>1</v>
      </c>
      <c r="Z111" s="12">
        <f>'Январь 19'!Z111+'февраль 19'!Z111+'Март 19'!Z111+'Апрель 19'!Z111+'Май 19'!Z111+'Июнь 19'!Z111+'Июль 19'!Z111</f>
        <v>0</v>
      </c>
      <c r="AA111" s="12">
        <f>'Январь 19'!AA111+'февраль 19'!AA111+'Март 19'!AA111+'Апрель 19'!AA111+'Май 19'!AA111+'Июнь 19'!AA111+'Июль 19'!AA111</f>
        <v>0</v>
      </c>
      <c r="AB111" s="12">
        <f>'Январь 19'!AB111+'февраль 19'!AB111+'Март 19'!AB111+'Апрель 19'!AB111+'Май 19'!AB111+'Июнь 19'!AB111+'Июль 19'!AB111</f>
        <v>1</v>
      </c>
      <c r="AC111" s="12">
        <f>'Январь 19'!AC111+'февраль 19'!AC111+'Март 19'!AC111+'Апрель 19'!AC111+'Май 19'!AC111+'Июнь 19'!AC111+'Июль 19'!AC111</f>
        <v>0</v>
      </c>
      <c r="AD111" s="12">
        <f>'Январь 19'!AD111+'февраль 19'!AD111+'Март 19'!AD111+'Апрель 19'!AD111+'Май 19'!AD111+'Июнь 19'!AD111+'Июль 19'!AD111</f>
        <v>0</v>
      </c>
    </row>
    <row r="112" spans="1:30" ht="60" x14ac:dyDescent="0.25">
      <c r="A112" s="5">
        <v>80</v>
      </c>
      <c r="B112" s="10" t="s">
        <v>123</v>
      </c>
      <c r="C112" s="12">
        <f t="shared" si="26"/>
        <v>17</v>
      </c>
      <c r="D112" s="12">
        <f>'Январь 19'!D112+'февраль 19'!D112+'Март 19'!D112+'Апрель 19'!D112+'Май 19'!D112+'Июнь 19'!D112+'Июль 19'!D112</f>
        <v>0</v>
      </c>
      <c r="E112" s="12">
        <f>'Январь 19'!E112+'февраль 19'!E112+'Март 19'!E112+'Апрель 19'!E112+'Май 19'!E112+'Июнь 19'!E112+'Июль 19'!E112</f>
        <v>2</v>
      </c>
      <c r="F112" s="12">
        <f>'Январь 19'!F112+'февраль 19'!F112+'Март 19'!F112+'Апрель 19'!F112+'Май 19'!F112+'Июнь 19'!F112+'Июль 19'!F112</f>
        <v>1</v>
      </c>
      <c r="G112" s="12">
        <f>'Январь 19'!G112+'февраль 19'!G112+'Март 19'!G112+'Апрель 19'!G112+'Май 19'!G112+'Июнь 19'!G112+'Июль 19'!G112</f>
        <v>0</v>
      </c>
      <c r="H112" s="12">
        <f>'Январь 19'!H112+'февраль 19'!H112+'Март 19'!H112+'Апрель 19'!H112+'Май 19'!H112+'Июнь 19'!H112+'Июль 19'!H112</f>
        <v>3</v>
      </c>
      <c r="I112" s="12">
        <f>'Январь 19'!I112+'февраль 19'!I112+'Март 19'!I112+'Апрель 19'!I112+'Май 19'!I112+'Июнь 19'!I112+'Июль 19'!I112</f>
        <v>5</v>
      </c>
      <c r="J112" s="12">
        <f>'Январь 19'!J112+'февраль 19'!J112+'Март 19'!J112+'Апрель 19'!J112+'Май 19'!J112+'Июнь 19'!J112+'Июль 19'!J112</f>
        <v>1</v>
      </c>
      <c r="K112" s="12">
        <f>'Январь 19'!K112+'февраль 19'!K112+'Март 19'!K112+'Апрель 19'!K112+'Май 19'!K112+'Июнь 19'!K112+'Июль 19'!K112</f>
        <v>0</v>
      </c>
      <c r="L112" s="12">
        <f>'Январь 19'!L112+'февраль 19'!L112+'Март 19'!L112+'Апрель 19'!L112+'Май 19'!L112+'Июнь 19'!L112+'Июль 19'!L112</f>
        <v>0</v>
      </c>
      <c r="M112" s="12">
        <f>'Январь 19'!M112+'февраль 19'!M112+'Март 19'!M112+'Апрель 19'!M112+'Май 19'!M112+'Июнь 19'!M112+'Июль 19'!M112</f>
        <v>0</v>
      </c>
      <c r="N112" s="12">
        <f>'Январь 19'!N112+'февраль 19'!N112+'Март 19'!N112+'Апрель 19'!N112+'Май 19'!N112+'Июнь 19'!N112+'Июль 19'!N112</f>
        <v>0</v>
      </c>
      <c r="O112" s="12">
        <f>'Январь 19'!O112+'февраль 19'!O112+'Март 19'!O112+'Апрель 19'!O112+'Май 19'!O112+'Июнь 19'!O112+'Июль 19'!O112</f>
        <v>0</v>
      </c>
      <c r="P112" s="12">
        <f>'Январь 19'!P112+'февраль 19'!P112+'Март 19'!P112+'Апрель 19'!P112+'Май 19'!P112+'Июнь 19'!P112+'Июль 19'!P112</f>
        <v>0</v>
      </c>
      <c r="Q112" s="12">
        <f>'Январь 19'!Q112+'февраль 19'!Q112+'Март 19'!Q112+'Апрель 19'!Q112+'Май 19'!Q112+'Июнь 19'!Q112+'Июль 19'!Q112</f>
        <v>0</v>
      </c>
      <c r="R112" s="12">
        <f>'Январь 19'!R112+'февраль 19'!R112+'Март 19'!R112+'Апрель 19'!R112+'Май 19'!R112+'Июнь 19'!R112+'Июль 19'!R112</f>
        <v>0</v>
      </c>
      <c r="S112" s="12">
        <f>'Январь 19'!S112+'февраль 19'!S112+'Март 19'!S112+'Апрель 19'!S112+'Май 19'!S112+'Июнь 19'!S112+'Июль 19'!S112</f>
        <v>0</v>
      </c>
      <c r="T112" s="12">
        <f>'Январь 19'!T112+'февраль 19'!T112+'Март 19'!T112+'Апрель 19'!T112+'Май 19'!T112+'Июнь 19'!T112+'Июль 19'!T112</f>
        <v>0</v>
      </c>
      <c r="U112" s="12">
        <f>'Январь 19'!U112+'февраль 19'!U112+'Март 19'!U112+'Апрель 19'!U112+'Май 19'!U112+'Июнь 19'!U112+'Июль 19'!U112</f>
        <v>0</v>
      </c>
      <c r="V112" s="12">
        <f>'Январь 19'!V112+'февраль 19'!V112+'Март 19'!V112+'Апрель 19'!V112+'Май 19'!V112+'Июнь 19'!V112+'Июль 19'!V112</f>
        <v>2</v>
      </c>
      <c r="W112" s="12">
        <f>'Январь 19'!W112+'февраль 19'!W112+'Март 19'!W112+'Апрель 19'!W112+'Май 19'!W112+'Июнь 19'!W112+'Июль 19'!W112</f>
        <v>0</v>
      </c>
      <c r="X112" s="12">
        <f>'Январь 19'!X112+'февраль 19'!X112+'Март 19'!X112+'Апрель 19'!X112+'Май 19'!X112+'Июнь 19'!X112+'Июль 19'!X112</f>
        <v>0</v>
      </c>
      <c r="Y112" s="12">
        <f>'Январь 19'!Y112+'февраль 19'!Y112+'Март 19'!Y112+'Апрель 19'!Y112+'Май 19'!Y112+'Июнь 19'!Y112+'Июль 19'!Y112</f>
        <v>2</v>
      </c>
      <c r="Z112" s="12">
        <f>'Январь 19'!Z112+'февраль 19'!Z112+'Март 19'!Z112+'Апрель 19'!Z112+'Май 19'!Z112+'Июнь 19'!Z112+'Июль 19'!Z112</f>
        <v>0</v>
      </c>
      <c r="AA112" s="12">
        <f>'Январь 19'!AA112+'февраль 19'!AA112+'Март 19'!AA112+'Апрель 19'!AA112+'Май 19'!AA112+'Июнь 19'!AA112+'Июль 19'!AA112</f>
        <v>0</v>
      </c>
      <c r="AB112" s="12">
        <f>'Январь 19'!AB112+'февраль 19'!AB112+'Март 19'!AB112+'Апрель 19'!AB112+'Май 19'!AB112+'Июнь 19'!AB112+'Июль 19'!AB112</f>
        <v>1</v>
      </c>
      <c r="AC112" s="12">
        <f>'Январь 19'!AC112+'февраль 19'!AC112+'Март 19'!AC112+'Апрель 19'!AC112+'Май 19'!AC112+'Июнь 19'!AC112+'Июль 19'!AC112</f>
        <v>0</v>
      </c>
      <c r="AD112" s="12">
        <f>'Январь 19'!AD112+'февраль 19'!AD112+'Март 19'!AD112+'Апрель 19'!AD112+'Май 19'!AD112+'Июнь 19'!AD112+'Июль 19'!AD112</f>
        <v>0</v>
      </c>
    </row>
    <row r="113" spans="1:32" ht="60" x14ac:dyDescent="0.25">
      <c r="A113" s="5">
        <v>81</v>
      </c>
      <c r="B113" s="10" t="s">
        <v>124</v>
      </c>
      <c r="C113" s="12">
        <f t="shared" si="26"/>
        <v>0</v>
      </c>
      <c r="D113" s="12">
        <f>'Январь 19'!D113+'февраль 19'!D113+'Март 19'!D113+'Апрель 19'!D113+'Май 19'!D113+'Июнь 19'!D113+'Июль 19'!D113</f>
        <v>0</v>
      </c>
      <c r="E113" s="12">
        <f>'Январь 19'!E113+'февраль 19'!E113+'Март 19'!E113+'Апрель 19'!E113+'Май 19'!E113+'Июнь 19'!E113+'Июль 19'!E113</f>
        <v>0</v>
      </c>
      <c r="F113" s="12">
        <f>'Январь 19'!F113+'февраль 19'!F113+'Март 19'!F113+'Апрель 19'!F113+'Май 19'!F113+'Июнь 19'!F113+'Июль 19'!F113</f>
        <v>0</v>
      </c>
      <c r="G113" s="12">
        <f>'Январь 19'!G113+'февраль 19'!G113+'Март 19'!G113+'Апрель 19'!G113+'Май 19'!G113+'Июнь 19'!G113+'Июль 19'!G113</f>
        <v>0</v>
      </c>
      <c r="H113" s="12">
        <f>'Январь 19'!H113+'февраль 19'!H113+'Март 19'!H113+'Апрель 19'!H113+'Май 19'!H113+'Июнь 19'!H113+'Июль 19'!H113</f>
        <v>0</v>
      </c>
      <c r="I113" s="12">
        <f>'Январь 19'!I113+'февраль 19'!I113+'Март 19'!I113+'Апрель 19'!I113+'Май 19'!I113+'Июнь 19'!I113+'Июль 19'!I113</f>
        <v>0</v>
      </c>
      <c r="J113" s="12">
        <f>'Январь 19'!J113+'февраль 19'!J113+'Март 19'!J113+'Апрель 19'!J113+'Май 19'!J113+'Июнь 19'!J113+'Июль 19'!J113</f>
        <v>0</v>
      </c>
      <c r="K113" s="12">
        <f>'Январь 19'!K113+'февраль 19'!K113+'Март 19'!K113+'Апрель 19'!K113+'Май 19'!K113+'Июнь 19'!K113+'Июль 19'!K113</f>
        <v>0</v>
      </c>
      <c r="L113" s="12">
        <f>'Январь 19'!L113+'февраль 19'!L113+'Март 19'!L113+'Апрель 19'!L113+'Май 19'!L113+'Июнь 19'!L113+'Июль 19'!L113</f>
        <v>0</v>
      </c>
      <c r="M113" s="12">
        <f>'Январь 19'!M113+'февраль 19'!M113+'Март 19'!M113+'Апрель 19'!M113+'Май 19'!M113+'Июнь 19'!M113+'Июль 19'!M113</f>
        <v>0</v>
      </c>
      <c r="N113" s="12">
        <f>'Январь 19'!N113+'февраль 19'!N113+'Март 19'!N113+'Апрель 19'!N113+'Май 19'!N113+'Июнь 19'!N113+'Июль 19'!N113</f>
        <v>0</v>
      </c>
      <c r="O113" s="12">
        <f>'Январь 19'!O113+'февраль 19'!O113+'Март 19'!O113+'Апрель 19'!O113+'Май 19'!O113+'Июнь 19'!O113+'Июль 19'!O113</f>
        <v>0</v>
      </c>
      <c r="P113" s="12">
        <f>'Январь 19'!P113+'февраль 19'!P113+'Март 19'!P113+'Апрель 19'!P113+'Май 19'!P113+'Июнь 19'!P113+'Июль 19'!P113</f>
        <v>0</v>
      </c>
      <c r="Q113" s="12">
        <f>'Январь 19'!Q113+'февраль 19'!Q113+'Март 19'!Q113+'Апрель 19'!Q113+'Май 19'!Q113+'Июнь 19'!Q113+'Июль 19'!Q113</f>
        <v>0</v>
      </c>
      <c r="R113" s="12">
        <f>'Январь 19'!R113+'февраль 19'!R113+'Март 19'!R113+'Апрель 19'!R113+'Май 19'!R113+'Июнь 19'!R113+'Июль 19'!R113</f>
        <v>0</v>
      </c>
      <c r="S113" s="12">
        <f>'Январь 19'!S113+'февраль 19'!S113+'Март 19'!S113+'Апрель 19'!S113+'Май 19'!S113+'Июнь 19'!S113+'Июль 19'!S113</f>
        <v>0</v>
      </c>
      <c r="T113" s="12">
        <f>'Январь 19'!T113+'февраль 19'!T113+'Март 19'!T113+'Апрель 19'!T113+'Май 19'!T113+'Июнь 19'!T113+'Июль 19'!T113</f>
        <v>0</v>
      </c>
      <c r="U113" s="12">
        <f>'Январь 19'!U113+'февраль 19'!U113+'Март 19'!U113+'Апрель 19'!U113+'Май 19'!U113+'Июнь 19'!U113+'Июль 19'!U113</f>
        <v>0</v>
      </c>
      <c r="V113" s="12">
        <f>'Январь 19'!V113+'февраль 19'!V113+'Март 19'!V113+'Апрель 19'!V113+'Май 19'!V113+'Июнь 19'!V113+'Июль 19'!V113</f>
        <v>0</v>
      </c>
      <c r="W113" s="12">
        <f>'Январь 19'!W113+'февраль 19'!W113+'Март 19'!W113+'Апрель 19'!W113+'Май 19'!W113+'Июнь 19'!W113+'Июль 19'!W113</f>
        <v>0</v>
      </c>
      <c r="X113" s="12">
        <f>'Январь 19'!X113+'февраль 19'!X113+'Март 19'!X113+'Апрель 19'!X113+'Май 19'!X113+'Июнь 19'!X113+'Июль 19'!X113</f>
        <v>0</v>
      </c>
      <c r="Y113" s="12">
        <f>'Январь 19'!Y113+'февраль 19'!Y113+'Март 19'!Y113+'Апрель 19'!Y113+'Май 19'!Y113+'Июнь 19'!Y113+'Июль 19'!Y113</f>
        <v>0</v>
      </c>
      <c r="Z113" s="12">
        <f>'Январь 19'!Z113+'февраль 19'!Z113+'Март 19'!Z113+'Апрель 19'!Z113+'Май 19'!Z113+'Июнь 19'!Z113+'Июль 19'!Z113</f>
        <v>0</v>
      </c>
      <c r="AA113" s="12">
        <f>'Январь 19'!AA113+'февраль 19'!AA113+'Март 19'!AA113+'Апрель 19'!AA113+'Май 19'!AA113+'Июнь 19'!AA113+'Июль 19'!AA113</f>
        <v>0</v>
      </c>
      <c r="AB113" s="12">
        <f>'Январь 19'!AB113+'февраль 19'!AB113+'Март 19'!AB113+'Апрель 19'!AB113+'Май 19'!AB113+'Июнь 19'!AB113+'Июль 19'!AB113</f>
        <v>0</v>
      </c>
      <c r="AC113" s="12">
        <f>'Январь 19'!AC113+'февраль 19'!AC113+'Март 19'!AC113+'Апрель 19'!AC113+'Май 19'!AC113+'Июнь 19'!AC113+'Июль 19'!AC113</f>
        <v>0</v>
      </c>
      <c r="AD113" s="12">
        <f>'Январь 19'!AD113+'февраль 19'!AD113+'Март 19'!AD113+'Апрель 19'!AD113+'Май 19'!AD113+'Июнь 19'!AD113+'Июль 19'!AD113</f>
        <v>0</v>
      </c>
    </row>
    <row r="114" spans="1:32" ht="30" x14ac:dyDescent="0.25">
      <c r="A114" s="5">
        <v>82</v>
      </c>
      <c r="B114" s="22" t="s">
        <v>163</v>
      </c>
      <c r="C114" s="12">
        <f t="shared" si="26"/>
        <v>1047</v>
      </c>
      <c r="D114" s="12">
        <f>'Январь 19'!D114+'февраль 19'!D114+'Март 19'!D114+'Апрель 19'!D114+'Май 19'!D114+'Июнь 19'!D114+'Июль 19'!D114</f>
        <v>134</v>
      </c>
      <c r="E114" s="12">
        <f>'Январь 19'!E114+'февраль 19'!E114+'Март 19'!E114+'Апрель 19'!E114+'Май 19'!E114+'Июнь 19'!E114+'Июль 19'!E114</f>
        <v>61</v>
      </c>
      <c r="F114" s="12">
        <f>'Январь 19'!F114+'февраль 19'!F114+'Март 19'!F114+'Апрель 19'!F114+'Май 19'!F114+'Июнь 19'!F114+'Июль 19'!F114</f>
        <v>58</v>
      </c>
      <c r="G114" s="12">
        <f>'Январь 19'!G114+'февраль 19'!G114+'Март 19'!G114+'Апрель 19'!G114+'Май 19'!G114+'Июнь 19'!G114+'Июль 19'!G114</f>
        <v>130</v>
      </c>
      <c r="H114" s="12">
        <f>'Январь 19'!H114+'февраль 19'!H114+'Март 19'!H114+'Апрель 19'!H114+'Май 19'!H114+'Июнь 19'!H114+'Июль 19'!H114</f>
        <v>195</v>
      </c>
      <c r="I114" s="12">
        <f>'Январь 19'!I114+'февраль 19'!I114+'Март 19'!I114+'Апрель 19'!I114+'Май 19'!I114+'Июнь 19'!I114+'Июль 19'!I114</f>
        <v>59</v>
      </c>
      <c r="J114" s="12">
        <f>'Январь 19'!J114+'февраль 19'!J114+'Март 19'!J114+'Апрель 19'!J114+'Май 19'!J114+'Июнь 19'!J114+'Июль 19'!J114</f>
        <v>55</v>
      </c>
      <c r="K114" s="12">
        <f>'Январь 19'!K114+'февраль 19'!K114+'Март 19'!K114+'Апрель 19'!K114+'Май 19'!K114+'Июнь 19'!K114+'Июль 19'!K114</f>
        <v>101</v>
      </c>
      <c r="L114" s="12">
        <f>'Январь 19'!L114+'февраль 19'!L114+'Март 19'!L114+'Апрель 19'!L114+'Май 19'!L114+'Июнь 19'!L114+'Июль 19'!L114</f>
        <v>0</v>
      </c>
      <c r="M114" s="12">
        <f>'Январь 19'!M114+'февраль 19'!M114+'Март 19'!M114+'Апрель 19'!M114+'Май 19'!M114+'Июнь 19'!M114+'Июль 19'!M114</f>
        <v>0</v>
      </c>
      <c r="N114" s="12">
        <f>'Январь 19'!N114+'февраль 19'!N114+'Март 19'!N114+'Апрель 19'!N114+'Май 19'!N114+'Июнь 19'!N114+'Июль 19'!N114</f>
        <v>17</v>
      </c>
      <c r="O114" s="12">
        <f>'Январь 19'!O114+'февраль 19'!O114+'Март 19'!O114+'Апрель 19'!O114+'Май 19'!O114+'Июнь 19'!O114+'Июль 19'!O114</f>
        <v>10</v>
      </c>
      <c r="P114" s="12">
        <f>'Январь 19'!P114+'февраль 19'!P114+'Март 19'!P114+'Апрель 19'!P114+'Май 19'!P114+'Июнь 19'!P114+'Июль 19'!P114</f>
        <v>0</v>
      </c>
      <c r="Q114" s="12">
        <f>'Январь 19'!Q114+'февраль 19'!Q114+'Март 19'!Q114+'Апрель 19'!Q114+'Май 19'!Q114+'Июнь 19'!Q114+'Июль 19'!Q114</f>
        <v>0</v>
      </c>
      <c r="R114" s="12">
        <f>'Январь 19'!R114+'февраль 19'!R114+'Март 19'!R114+'Апрель 19'!R114+'Май 19'!R114+'Июнь 19'!R114+'Июль 19'!R114</f>
        <v>25</v>
      </c>
      <c r="S114" s="12">
        <f>'Январь 19'!S114+'февраль 19'!S114+'Март 19'!S114+'Апрель 19'!S114+'Май 19'!S114+'Июнь 19'!S114+'Июль 19'!S114</f>
        <v>5</v>
      </c>
      <c r="T114" s="12">
        <f>'Январь 19'!T114+'февраль 19'!T114+'Март 19'!T114+'Апрель 19'!T114+'Май 19'!T114+'Июнь 19'!T114+'Июль 19'!T114</f>
        <v>38</v>
      </c>
      <c r="U114" s="12">
        <f>'Январь 19'!U114+'февраль 19'!U114+'Март 19'!U114+'Апрель 19'!U114+'Май 19'!U114+'Июнь 19'!U114+'Июль 19'!U114</f>
        <v>0</v>
      </c>
      <c r="V114" s="12">
        <f>'Январь 19'!V114+'февраль 19'!V114+'Март 19'!V114+'Апрель 19'!V114+'Май 19'!V114+'Июнь 19'!V114+'Июль 19'!V114</f>
        <v>31</v>
      </c>
      <c r="W114" s="12">
        <f>'Январь 19'!W114+'февраль 19'!W114+'Март 19'!W114+'Апрель 19'!W114+'Май 19'!W114+'Июнь 19'!W114+'Июль 19'!W114</f>
        <v>0</v>
      </c>
      <c r="X114" s="12">
        <f>'Январь 19'!X114+'февраль 19'!X114+'Март 19'!X114+'Апрель 19'!X114+'Май 19'!X114+'Июнь 19'!X114+'Июль 19'!X114</f>
        <v>0</v>
      </c>
      <c r="Y114" s="12">
        <f>'Январь 19'!Y114+'февраль 19'!Y114+'Март 19'!Y114+'Апрель 19'!Y114+'Май 19'!Y114+'Июнь 19'!Y114+'Июль 19'!Y114</f>
        <v>88</v>
      </c>
      <c r="Z114" s="12">
        <f>'Январь 19'!Z114+'февраль 19'!Z114+'Март 19'!Z114+'Апрель 19'!Z114+'Май 19'!Z114+'Июнь 19'!Z114+'Июль 19'!Z114</f>
        <v>5</v>
      </c>
      <c r="AA114" s="12">
        <f>'Январь 19'!AA114+'февраль 19'!AA114+'Март 19'!AA114+'Апрель 19'!AA114+'Май 19'!AA114+'Июнь 19'!AA114+'Июль 19'!AA114</f>
        <v>15</v>
      </c>
      <c r="AB114" s="12">
        <f>'Январь 19'!AB114+'февраль 19'!AB114+'Март 19'!AB114+'Апрель 19'!AB114+'Май 19'!AB114+'Июнь 19'!AB114+'Июль 19'!AB114</f>
        <v>16</v>
      </c>
      <c r="AC114" s="12">
        <f>'Январь 19'!AC114+'февраль 19'!AC114+'Март 19'!AC114+'Апрель 19'!AC114+'Май 19'!AC114+'Июнь 19'!AC114+'Июль 19'!AC114</f>
        <v>4</v>
      </c>
      <c r="AD114" s="12">
        <f>'Январь 19'!AD114+'февраль 19'!AD114+'Март 19'!AD114+'Апрель 19'!AD114+'Май 19'!AD114+'Июнь 19'!AD114+'Июль 19'!AD114</f>
        <v>0</v>
      </c>
    </row>
    <row r="115" spans="1:32" ht="30" x14ac:dyDescent="0.25">
      <c r="A115" s="5">
        <v>83</v>
      </c>
      <c r="B115" s="22" t="s">
        <v>184</v>
      </c>
      <c r="C115" s="12">
        <f t="shared" si="26"/>
        <v>1928</v>
      </c>
      <c r="D115" s="12">
        <f>'Январь 19'!D115+'февраль 19'!D115+'Март 19'!D115+'Апрель 19'!D115+'Май 19'!D115+'Июнь 19'!D115+'Июль 19'!D115</f>
        <v>295</v>
      </c>
      <c r="E115" s="12">
        <f>'Январь 19'!E115+'февраль 19'!E115+'Март 19'!E115+'Апрель 19'!E115+'Май 19'!E115+'Июнь 19'!E115+'Июль 19'!E115</f>
        <v>70</v>
      </c>
      <c r="F115" s="12">
        <f>'Январь 19'!F115+'февраль 19'!F115+'Март 19'!F115+'Апрель 19'!F115+'Май 19'!F115+'Июнь 19'!F115+'Июль 19'!F115</f>
        <v>52</v>
      </c>
      <c r="G115" s="12">
        <f>'Январь 19'!G115+'февраль 19'!G115+'Март 19'!G115+'Апрель 19'!G115+'Май 19'!G115+'Июнь 19'!G115+'Июль 19'!G115</f>
        <v>65</v>
      </c>
      <c r="H115" s="12">
        <f>'Январь 19'!H115+'февраль 19'!H115+'Март 19'!H115+'Апрель 19'!H115+'Май 19'!H115+'Июнь 19'!H115+'Июль 19'!H115</f>
        <v>747</v>
      </c>
      <c r="I115" s="12">
        <f>'Январь 19'!I115+'февраль 19'!I115+'Март 19'!I115+'Апрель 19'!I115+'Май 19'!I115+'Июнь 19'!I115+'Июль 19'!I115</f>
        <v>140</v>
      </c>
      <c r="J115" s="12">
        <f>'Январь 19'!J115+'февраль 19'!J115+'Март 19'!J115+'Апрель 19'!J115+'Май 19'!J115+'Июнь 19'!J115+'Июль 19'!J115</f>
        <v>125</v>
      </c>
      <c r="K115" s="12">
        <f>'Январь 19'!K115+'февраль 19'!K115+'Март 19'!K115+'Апрель 19'!K115+'Май 19'!K115+'Июнь 19'!K115+'Июль 19'!K115</f>
        <v>259</v>
      </c>
      <c r="L115" s="12">
        <f>'Январь 19'!L115+'февраль 19'!L115+'Март 19'!L115+'Апрель 19'!L115+'Май 19'!L115+'Июнь 19'!L115+'Июль 19'!L115</f>
        <v>0</v>
      </c>
      <c r="M115" s="12">
        <f>'Январь 19'!M115+'февраль 19'!M115+'Март 19'!M115+'Апрель 19'!M115+'Май 19'!M115+'Июнь 19'!M115+'Июль 19'!M115</f>
        <v>0</v>
      </c>
      <c r="N115" s="12">
        <f>'Январь 19'!N115+'февраль 19'!N115+'Март 19'!N115+'Апрель 19'!N115+'Май 19'!N115+'Июнь 19'!N115+'Июль 19'!N115</f>
        <v>20</v>
      </c>
      <c r="O115" s="12">
        <f>'Январь 19'!O115+'февраль 19'!O115+'Март 19'!O115+'Апрель 19'!O115+'Май 19'!O115+'Июнь 19'!O115+'Июль 19'!O115</f>
        <v>5</v>
      </c>
      <c r="P115" s="12">
        <f>'Январь 19'!P115+'февраль 19'!P115+'Март 19'!P115+'Апрель 19'!P115+'Май 19'!P115+'Июнь 19'!P115+'Июль 19'!P115</f>
        <v>0</v>
      </c>
      <c r="Q115" s="12">
        <f>'Январь 19'!Q115+'февраль 19'!Q115+'Март 19'!Q115+'Апрель 19'!Q115+'Май 19'!Q115+'Июнь 19'!Q115+'Июль 19'!Q115</f>
        <v>0</v>
      </c>
      <c r="R115" s="12">
        <f>'Январь 19'!R115+'февраль 19'!R115+'Март 19'!R115+'Апрель 19'!R115+'Май 19'!R115+'Июнь 19'!R115+'Июль 19'!R115</f>
        <v>0</v>
      </c>
      <c r="S115" s="12">
        <f>'Январь 19'!S115+'февраль 19'!S115+'Март 19'!S115+'Апрель 19'!S115+'Май 19'!S115+'Июнь 19'!S115+'Июль 19'!S115</f>
        <v>0</v>
      </c>
      <c r="T115" s="12">
        <f>'Январь 19'!T115+'февраль 19'!T115+'Март 19'!T115+'Апрель 19'!T115+'Май 19'!T115+'Июнь 19'!T115+'Июль 19'!T115</f>
        <v>3</v>
      </c>
      <c r="U115" s="12">
        <f>'Январь 19'!U115+'февраль 19'!U115+'Март 19'!U115+'Апрель 19'!U115+'Май 19'!U115+'Июнь 19'!U115+'Июль 19'!U115</f>
        <v>0</v>
      </c>
      <c r="V115" s="12">
        <f>'Январь 19'!V115+'февраль 19'!V115+'Март 19'!V115+'Апрель 19'!V115+'Май 19'!V115+'Июнь 19'!V115+'Июль 19'!V115</f>
        <v>8</v>
      </c>
      <c r="W115" s="12">
        <f>'Январь 19'!W115+'февраль 19'!W115+'Март 19'!W115+'Апрель 19'!W115+'Май 19'!W115+'Июнь 19'!W115+'Июль 19'!W115</f>
        <v>0</v>
      </c>
      <c r="X115" s="12">
        <f>'Январь 19'!X115+'февраль 19'!X115+'Март 19'!X115+'Апрель 19'!X115+'Май 19'!X115+'Июнь 19'!X115+'Июль 19'!X115</f>
        <v>0</v>
      </c>
      <c r="Y115" s="12">
        <f>'Январь 19'!Y115+'февраль 19'!Y115+'Март 19'!Y115+'Апрель 19'!Y115+'Май 19'!Y115+'Июнь 19'!Y115+'Июль 19'!Y115</f>
        <v>76</v>
      </c>
      <c r="Z115" s="12">
        <f>'Январь 19'!Z115+'февраль 19'!Z115+'Март 19'!Z115+'Апрель 19'!Z115+'Май 19'!Z115+'Июнь 19'!Z115+'Июль 19'!Z115</f>
        <v>15</v>
      </c>
      <c r="AA115" s="12">
        <f>'Январь 19'!AA115+'февраль 19'!AA115+'Март 19'!AA115+'Апрель 19'!AA115+'Май 19'!AA115+'Июнь 19'!AA115+'Июль 19'!AA115</f>
        <v>13</v>
      </c>
      <c r="AB115" s="12">
        <f>'Январь 19'!AB115+'февраль 19'!AB115+'Март 19'!AB115+'Апрель 19'!AB115+'Май 19'!AB115+'Июнь 19'!AB115+'Июль 19'!AB115</f>
        <v>35</v>
      </c>
      <c r="AC115" s="12">
        <f>'Январь 19'!AC115+'февраль 19'!AC115+'Март 19'!AC115+'Апрель 19'!AC115+'Май 19'!AC115+'Июнь 19'!AC115+'Июль 19'!AC115</f>
        <v>0</v>
      </c>
      <c r="AD115" s="12">
        <f>'Январь 19'!AD115+'февраль 19'!AD115+'Март 19'!AD115+'Апрель 19'!AD115+'Май 19'!AD115+'Июнь 19'!AD115+'Июль 19'!AD115</f>
        <v>0</v>
      </c>
    </row>
    <row r="116" spans="1:32" x14ac:dyDescent="0.25">
      <c r="A116" s="5">
        <v>84</v>
      </c>
      <c r="B116" s="22" t="s">
        <v>185</v>
      </c>
      <c r="C116" s="12">
        <f t="shared" si="26"/>
        <v>321</v>
      </c>
      <c r="D116" s="12">
        <f>'Январь 19'!D116+'февраль 19'!D116+'Март 19'!D116+'Апрель 19'!D116+'Май 19'!D116+'Июнь 19'!D116+'Июль 19'!D116</f>
        <v>29</v>
      </c>
      <c r="E116" s="12">
        <f>'Январь 19'!E116+'февраль 19'!E116+'Март 19'!E116+'Апрель 19'!E116+'Май 19'!E116+'Июнь 19'!E116+'Июль 19'!E116</f>
        <v>5</v>
      </c>
      <c r="F116" s="12">
        <f>'Январь 19'!F116+'февраль 19'!F116+'Март 19'!F116+'Апрель 19'!F116+'Май 19'!F116+'Июнь 19'!F116+'Июль 19'!F116</f>
        <v>9</v>
      </c>
      <c r="G116" s="12">
        <f>'Январь 19'!G116+'февраль 19'!G116+'Март 19'!G116+'Апрель 19'!G116+'Май 19'!G116+'Июнь 19'!G116+'Июль 19'!G116</f>
        <v>10</v>
      </c>
      <c r="H116" s="12">
        <f>'Январь 19'!H116+'февраль 19'!H116+'Март 19'!H116+'Апрель 19'!H116+'Май 19'!H116+'Июнь 19'!H116+'Июль 19'!H116</f>
        <v>216</v>
      </c>
      <c r="I116" s="12">
        <f>'Январь 19'!I116+'февраль 19'!I116+'Март 19'!I116+'Апрель 19'!I116+'Май 19'!I116+'Июнь 19'!I116+'Июль 19'!I116</f>
        <v>12</v>
      </c>
      <c r="J116" s="12">
        <f>'Январь 19'!J116+'февраль 19'!J116+'Март 19'!J116+'Апрель 19'!J116+'Май 19'!J116+'Июнь 19'!J116+'Июль 19'!J116</f>
        <v>9</v>
      </c>
      <c r="K116" s="12">
        <f>'Январь 19'!K116+'февраль 19'!K116+'Март 19'!K116+'Апрель 19'!K116+'Май 19'!K116+'Июнь 19'!K116+'Июль 19'!K116</f>
        <v>6</v>
      </c>
      <c r="L116" s="12">
        <f>'Январь 19'!L116+'февраль 19'!L116+'Март 19'!L116+'Апрель 19'!L116+'Май 19'!L116+'Июнь 19'!L116+'Июль 19'!L116</f>
        <v>0</v>
      </c>
      <c r="M116" s="12">
        <f>'Январь 19'!M116+'февраль 19'!M116+'Март 19'!M116+'Апрель 19'!M116+'Май 19'!M116+'Июнь 19'!M116+'Июль 19'!M116</f>
        <v>0</v>
      </c>
      <c r="N116" s="12">
        <f>'Январь 19'!N116+'февраль 19'!N116+'Март 19'!N116+'Апрель 19'!N116+'Май 19'!N116+'Июнь 19'!N116+'Июль 19'!N116</f>
        <v>1</v>
      </c>
      <c r="O116" s="12">
        <f>'Январь 19'!O116+'февраль 19'!O116+'Март 19'!O116+'Апрель 19'!O116+'Май 19'!O116+'Июнь 19'!O116+'Июль 19'!O116</f>
        <v>0</v>
      </c>
      <c r="P116" s="12">
        <f>'Январь 19'!P116+'февраль 19'!P116+'Март 19'!P116+'Апрель 19'!P116+'Май 19'!P116+'Июнь 19'!P116+'Июль 19'!P116</f>
        <v>0</v>
      </c>
      <c r="Q116" s="12">
        <f>'Январь 19'!Q116+'февраль 19'!Q116+'Март 19'!Q116+'Апрель 19'!Q116+'Май 19'!Q116+'Июнь 19'!Q116+'Июль 19'!Q116</f>
        <v>0</v>
      </c>
      <c r="R116" s="12">
        <f>'Январь 19'!R116+'февраль 19'!R116+'Март 19'!R116+'Апрель 19'!R116+'Май 19'!R116+'Июнь 19'!R116+'Июль 19'!R116</f>
        <v>3</v>
      </c>
      <c r="S116" s="12">
        <f>'Январь 19'!S116+'февраль 19'!S116+'Март 19'!S116+'Апрель 19'!S116+'Май 19'!S116+'Июнь 19'!S116+'Июль 19'!S116</f>
        <v>5</v>
      </c>
      <c r="T116" s="12">
        <f>'Январь 19'!T116+'февраль 19'!T116+'Март 19'!T116+'Апрель 19'!T116+'Май 19'!T116+'Июнь 19'!T116+'Июль 19'!T116</f>
        <v>3</v>
      </c>
      <c r="U116" s="12">
        <f>'Январь 19'!U116+'февраль 19'!U116+'Март 19'!U116+'Апрель 19'!U116+'Май 19'!U116+'Июнь 19'!U116+'Июль 19'!U116</f>
        <v>0</v>
      </c>
      <c r="V116" s="12">
        <f>'Январь 19'!V116+'февраль 19'!V116+'Март 19'!V116+'Апрель 19'!V116+'Май 19'!V116+'Июнь 19'!V116+'Июль 19'!V116</f>
        <v>1</v>
      </c>
      <c r="W116" s="12">
        <f>'Январь 19'!W116+'февраль 19'!W116+'Март 19'!W116+'Апрель 19'!W116+'Май 19'!W116+'Июнь 19'!W116+'Июль 19'!W116</f>
        <v>0</v>
      </c>
      <c r="X116" s="12">
        <f>'Январь 19'!X116+'февраль 19'!X116+'Март 19'!X116+'Апрель 19'!X116+'Май 19'!X116+'Июнь 19'!X116+'Июль 19'!X116</f>
        <v>0</v>
      </c>
      <c r="Y116" s="12">
        <f>'Январь 19'!Y116+'февраль 19'!Y116+'Март 19'!Y116+'Апрель 19'!Y116+'Май 19'!Y116+'Июнь 19'!Y116+'Июль 19'!Y116</f>
        <v>3</v>
      </c>
      <c r="Z116" s="12">
        <f>'Январь 19'!Z116+'февраль 19'!Z116+'Март 19'!Z116+'Апрель 19'!Z116+'Май 19'!Z116+'Июнь 19'!Z116+'Июль 19'!Z116</f>
        <v>0</v>
      </c>
      <c r="AA116" s="12">
        <f>'Январь 19'!AA116+'февраль 19'!AA116+'Март 19'!AA116+'Апрель 19'!AA116+'Май 19'!AA116+'Июнь 19'!AA116+'Июль 19'!AA116</f>
        <v>7</v>
      </c>
      <c r="AB116" s="12">
        <f>'Январь 19'!AB116+'февраль 19'!AB116+'Март 19'!AB116+'Апрель 19'!AB116+'Май 19'!AB116+'Июнь 19'!AB116+'Июль 19'!AB116</f>
        <v>2</v>
      </c>
      <c r="AC116" s="12">
        <f>'Январь 19'!AC116+'февраль 19'!AC116+'Март 19'!AC116+'Апрель 19'!AC116+'Май 19'!AC116+'Июнь 19'!AC116+'Июль 19'!AC116</f>
        <v>0</v>
      </c>
      <c r="AD116" s="12">
        <f>'Январь 19'!AD116+'февраль 19'!AD116+'Март 19'!AD116+'Апрель 19'!AD116+'Май 19'!AD116+'Июнь 19'!AD116+'Июль 19'!AD116</f>
        <v>0</v>
      </c>
    </row>
    <row r="117" spans="1:32" ht="45" x14ac:dyDescent="0.25">
      <c r="A117" s="5">
        <v>85</v>
      </c>
      <c r="B117" s="22" t="s">
        <v>186</v>
      </c>
      <c r="C117" s="12">
        <f t="shared" si="26"/>
        <v>273</v>
      </c>
      <c r="D117" s="12">
        <f>'Январь 19'!D117+'февраль 19'!D117+'Март 19'!D117+'Апрель 19'!D117+'Май 19'!D117+'Июнь 19'!D117+'Июль 19'!D117</f>
        <v>55</v>
      </c>
      <c r="E117" s="12">
        <f>'Январь 19'!E117+'февраль 19'!E117+'Март 19'!E117+'Апрель 19'!E117+'Май 19'!E117+'Июнь 19'!E117+'Июль 19'!E117</f>
        <v>10</v>
      </c>
      <c r="F117" s="12">
        <f>'Январь 19'!F117+'февраль 19'!F117+'Март 19'!F117+'Апрель 19'!F117+'Май 19'!F117+'Июнь 19'!F117+'Июль 19'!F117</f>
        <v>24</v>
      </c>
      <c r="G117" s="12">
        <f>'Январь 19'!G117+'февраль 19'!G117+'Март 19'!G117+'Апрель 19'!G117+'Май 19'!G117+'Июнь 19'!G117+'Июль 19'!G117</f>
        <v>19</v>
      </c>
      <c r="H117" s="12">
        <f>'Январь 19'!H117+'февраль 19'!H117+'Март 19'!H117+'Апрель 19'!H117+'Май 19'!H117+'Июнь 19'!H117+'Июль 19'!H117</f>
        <v>53</v>
      </c>
      <c r="I117" s="12">
        <f>'Январь 19'!I117+'февраль 19'!I117+'Март 19'!I117+'Апрель 19'!I117+'Май 19'!I117+'Июнь 19'!I117+'Июль 19'!I117</f>
        <v>12</v>
      </c>
      <c r="J117" s="12">
        <f>'Январь 19'!J117+'февраль 19'!J117+'Март 19'!J117+'Апрель 19'!J117+'Май 19'!J117+'Июнь 19'!J117+'Июль 19'!J117</f>
        <v>11</v>
      </c>
      <c r="K117" s="12">
        <f>'Январь 19'!K117+'февраль 19'!K117+'Март 19'!K117+'Апрель 19'!K117+'Май 19'!K117+'Июнь 19'!K117+'Июль 19'!K117</f>
        <v>21</v>
      </c>
      <c r="L117" s="12">
        <f>'Январь 19'!L117+'февраль 19'!L117+'Март 19'!L117+'Апрель 19'!L117+'Май 19'!L117+'Июнь 19'!L117+'Июль 19'!L117</f>
        <v>0</v>
      </c>
      <c r="M117" s="12">
        <f>'Январь 19'!M117+'февраль 19'!M117+'Март 19'!M117+'Апрель 19'!M117+'Май 19'!M117+'Июнь 19'!M117+'Июль 19'!M117</f>
        <v>0</v>
      </c>
      <c r="N117" s="12">
        <f>'Январь 19'!N117+'февраль 19'!N117+'Март 19'!N117+'Апрель 19'!N117+'Май 19'!N117+'Июнь 19'!N117+'Июль 19'!N117</f>
        <v>1</v>
      </c>
      <c r="O117" s="12">
        <f>'Январь 19'!O117+'февраль 19'!O117+'Март 19'!O117+'Апрель 19'!O117+'Май 19'!O117+'Июнь 19'!O117+'Июль 19'!O117</f>
        <v>4</v>
      </c>
      <c r="P117" s="12">
        <f>'Январь 19'!P117+'февраль 19'!P117+'Март 19'!P117+'Апрель 19'!P117+'Май 19'!P117+'Июнь 19'!P117+'Июль 19'!P117</f>
        <v>0</v>
      </c>
      <c r="Q117" s="12">
        <f>'Январь 19'!Q117+'февраль 19'!Q117+'Март 19'!Q117+'Апрель 19'!Q117+'Май 19'!Q117+'Июнь 19'!Q117+'Июль 19'!Q117</f>
        <v>0</v>
      </c>
      <c r="R117" s="12">
        <f>'Январь 19'!R117+'февраль 19'!R117+'Март 19'!R117+'Апрель 19'!R117+'Май 19'!R117+'Июнь 19'!R117+'Июль 19'!R117</f>
        <v>0</v>
      </c>
      <c r="S117" s="12">
        <f>'Январь 19'!S117+'февраль 19'!S117+'Март 19'!S117+'Апрель 19'!S117+'Май 19'!S117+'Июнь 19'!S117+'Июль 19'!S117</f>
        <v>0</v>
      </c>
      <c r="T117" s="12">
        <f>'Январь 19'!T117+'февраль 19'!T117+'Март 19'!T117+'Апрель 19'!T117+'Май 19'!T117+'Июнь 19'!T117+'Июль 19'!T117</f>
        <v>0</v>
      </c>
      <c r="U117" s="12">
        <f>'Январь 19'!U117+'февраль 19'!U117+'Март 19'!U117+'Апрель 19'!U117+'Май 19'!U117+'Июнь 19'!U117+'Июль 19'!U117</f>
        <v>0</v>
      </c>
      <c r="V117" s="12">
        <f>'Январь 19'!V117+'февраль 19'!V117+'Март 19'!V117+'Апрель 19'!V117+'Май 19'!V117+'Июнь 19'!V117+'Июль 19'!V117</f>
        <v>4</v>
      </c>
      <c r="W117" s="12">
        <f>'Январь 19'!W117+'февраль 19'!W117+'Март 19'!W117+'Апрель 19'!W117+'Май 19'!W117+'Июнь 19'!W117+'Июль 19'!W117</f>
        <v>0</v>
      </c>
      <c r="X117" s="12">
        <f>'Январь 19'!X117+'февраль 19'!X117+'Март 19'!X117+'Апрель 19'!X117+'Май 19'!X117+'Июнь 19'!X117+'Июль 19'!X117</f>
        <v>0</v>
      </c>
      <c r="Y117" s="12">
        <f>'Январь 19'!Y117+'февраль 19'!Y117+'Март 19'!Y117+'Апрель 19'!Y117+'Май 19'!Y117+'Июнь 19'!Y117+'Июль 19'!Y117</f>
        <v>51</v>
      </c>
      <c r="Z117" s="12">
        <f>'Январь 19'!Z117+'февраль 19'!Z117+'Март 19'!Z117+'Апрель 19'!Z117+'Май 19'!Z117+'Июнь 19'!Z117+'Июль 19'!Z117</f>
        <v>0</v>
      </c>
      <c r="AA117" s="12">
        <f>'Январь 19'!AA117+'февраль 19'!AA117+'Март 19'!AA117+'Апрель 19'!AA117+'Май 19'!AA117+'Июнь 19'!AA117+'Июль 19'!AA117</f>
        <v>3</v>
      </c>
      <c r="AB117" s="12">
        <f>'Январь 19'!AB117+'февраль 19'!AB117+'Март 19'!AB117+'Апрель 19'!AB117+'Май 19'!AB117+'Июнь 19'!AB117+'Июль 19'!AB117</f>
        <v>5</v>
      </c>
      <c r="AC117" s="12">
        <f>'Январь 19'!AC117+'февраль 19'!AC117+'Март 19'!AC117+'Апрель 19'!AC117+'Май 19'!AC117+'Июнь 19'!AC117+'Июль 19'!AC117</f>
        <v>0</v>
      </c>
      <c r="AD117" s="12">
        <f>'Январь 19'!AD117+'февраль 19'!AD117+'Март 19'!AD117+'Апрель 19'!AD117+'Май 19'!AD117+'Июнь 19'!AD117+'Июль 19'!AD117</f>
        <v>0</v>
      </c>
    </row>
    <row r="118" spans="1:32" s="11" customFormat="1" x14ac:dyDescent="0.25">
      <c r="A118" s="26">
        <v>37</v>
      </c>
      <c r="B118" s="7" t="s">
        <v>25</v>
      </c>
      <c r="C118" s="75">
        <f>SUM(C81:C117)</f>
        <v>53969</v>
      </c>
      <c r="D118" s="75">
        <f>SUM(D81:D117)</f>
        <v>7579</v>
      </c>
      <c r="E118" s="75">
        <f t="shared" ref="E118:AB118" si="27">SUM(E81:E117)</f>
        <v>3624</v>
      </c>
      <c r="F118" s="75">
        <f t="shared" si="27"/>
        <v>3598</v>
      </c>
      <c r="G118" s="75">
        <f t="shared" si="27"/>
        <v>5284</v>
      </c>
      <c r="H118" s="75">
        <f t="shared" si="27"/>
        <v>9788</v>
      </c>
      <c r="I118" s="75">
        <f t="shared" si="27"/>
        <v>3199</v>
      </c>
      <c r="J118" s="75">
        <f t="shared" ref="J118:S118" si="28">SUM(J81:J117)</f>
        <v>2408</v>
      </c>
      <c r="K118" s="75">
        <f t="shared" si="28"/>
        <v>4619</v>
      </c>
      <c r="L118" s="123">
        <f>SUM(L81:L117)</f>
        <v>0</v>
      </c>
      <c r="M118" s="123">
        <f t="shared" ref="M118" si="29">SUM(M81:M117)</f>
        <v>1</v>
      </c>
      <c r="N118" s="75">
        <f t="shared" si="28"/>
        <v>647</v>
      </c>
      <c r="O118" s="75">
        <f t="shared" si="28"/>
        <v>750</v>
      </c>
      <c r="P118" s="123">
        <f t="shared" si="28"/>
        <v>4</v>
      </c>
      <c r="Q118" s="123">
        <f>SUM(Q81:Q117)</f>
        <v>8</v>
      </c>
      <c r="R118" s="75">
        <f t="shared" si="28"/>
        <v>1939</v>
      </c>
      <c r="S118" s="75">
        <f t="shared" si="28"/>
        <v>280</v>
      </c>
      <c r="T118" s="75">
        <f t="shared" si="27"/>
        <v>2436</v>
      </c>
      <c r="U118" s="123">
        <f t="shared" si="27"/>
        <v>0</v>
      </c>
      <c r="V118" s="75">
        <f t="shared" si="27"/>
        <v>1758</v>
      </c>
      <c r="W118" s="123">
        <f t="shared" si="27"/>
        <v>0</v>
      </c>
      <c r="X118" s="123">
        <f>SUM(X81:X117)</f>
        <v>3</v>
      </c>
      <c r="Y118" s="75">
        <f t="shared" si="27"/>
        <v>3659</v>
      </c>
      <c r="Z118" s="75">
        <f t="shared" si="27"/>
        <v>235</v>
      </c>
      <c r="AA118" s="75">
        <f t="shared" si="27"/>
        <v>888</v>
      </c>
      <c r="AB118" s="75">
        <f t="shared" si="27"/>
        <v>682</v>
      </c>
      <c r="AC118" s="75">
        <f>SUM(AC81:AC117)</f>
        <v>553</v>
      </c>
      <c r="AD118" s="123">
        <f>SUM(AD81:AD117)</f>
        <v>27</v>
      </c>
      <c r="AE118" s="39"/>
      <c r="AF118" s="36"/>
    </row>
    <row r="119" spans="1:32" ht="15" customHeight="1" x14ac:dyDescent="0.25">
      <c r="A119" s="5"/>
      <c r="B119" s="143" t="s">
        <v>187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</row>
    <row r="120" spans="1:32" ht="30" x14ac:dyDescent="0.25">
      <c r="A120" s="5">
        <v>86</v>
      </c>
      <c r="B120" s="33" t="s">
        <v>153</v>
      </c>
      <c r="C120" s="12">
        <f t="shared" ref="C120:C125" si="30">SUM(D120:AD120)</f>
        <v>187</v>
      </c>
      <c r="D120" s="12">
        <f>'Январь 19'!D120+'февраль 19'!D120+'Март 19'!D120+'Апрель 19'!D120+'Май 19'!D120+'Июнь 19'!D120+'Июль 19'!D120</f>
        <v>6</v>
      </c>
      <c r="E120" s="12">
        <f>'Январь 19'!E120+'февраль 19'!E120+'Март 19'!E120+'Апрель 19'!E120+'Май 19'!E120+'Июнь 19'!E120+'Июль 19'!E120</f>
        <v>0</v>
      </c>
      <c r="F120" s="12">
        <f>'Январь 19'!F120+'февраль 19'!F120+'Март 19'!F120+'Апрель 19'!F120+'Май 19'!F120+'Июнь 19'!F120+'Июль 19'!F120</f>
        <v>15</v>
      </c>
      <c r="G120" s="12">
        <f>'Январь 19'!G120+'февраль 19'!G120+'Март 19'!G120+'Апрель 19'!G120+'Май 19'!G120+'Июнь 19'!G120+'Июль 19'!G120</f>
        <v>1</v>
      </c>
      <c r="H120" s="12">
        <f>'Январь 19'!H120+'февраль 19'!H120+'Март 19'!H120+'Апрель 19'!H120+'Май 19'!H120+'Июнь 19'!H120+'Июль 19'!H120</f>
        <v>39</v>
      </c>
      <c r="I120" s="12">
        <f>'Январь 19'!I120+'февраль 19'!I120+'Март 19'!I120+'Апрель 19'!I120+'Май 19'!I120+'Июнь 19'!I120+'Июль 19'!I120</f>
        <v>6</v>
      </c>
      <c r="J120" s="12">
        <f>'Январь 19'!J120+'февраль 19'!J120+'Март 19'!J120+'Апрель 19'!J120+'Май 19'!J120+'Июнь 19'!J120+'Июль 19'!J120</f>
        <v>68</v>
      </c>
      <c r="K120" s="12">
        <f>'Январь 19'!K120+'февраль 19'!K120+'Март 19'!K120+'Апрель 19'!K120+'Май 19'!K120+'Июнь 19'!K120+'Июль 19'!K120</f>
        <v>50</v>
      </c>
      <c r="L120" s="12">
        <f>'Январь 19'!L120+'февраль 19'!L120+'Март 19'!L120+'Апрель 19'!L120+'Май 19'!L120+'Июнь 19'!L120+'Июль 19'!L120</f>
        <v>0</v>
      </c>
      <c r="M120" s="12">
        <f>'Январь 19'!M120+'февраль 19'!M120+'Март 19'!M120+'Апрель 19'!M120+'Май 19'!M120+'Июнь 19'!M120+'Июль 19'!M120</f>
        <v>0</v>
      </c>
      <c r="N120" s="12">
        <f>'Январь 19'!N120+'февраль 19'!N120+'Март 19'!N120+'Апрель 19'!N120+'Май 19'!N120+'Июнь 19'!N120+'Июль 19'!N120</f>
        <v>0</v>
      </c>
      <c r="O120" s="12">
        <f>'Январь 19'!O120+'февраль 19'!O120+'Март 19'!O120+'Апрель 19'!O120+'Май 19'!O120+'Июнь 19'!O120+'Июль 19'!O120</f>
        <v>0</v>
      </c>
      <c r="P120" s="12">
        <f>'Январь 19'!P120+'февраль 19'!P120+'Март 19'!P120+'Апрель 19'!P120+'Май 19'!P120+'Июнь 19'!P120+'Июль 19'!P120</f>
        <v>0</v>
      </c>
      <c r="Q120" s="12">
        <f>'Январь 19'!Q120+'февраль 19'!Q120+'Март 19'!Q120+'Апрель 19'!Q120+'Май 19'!Q120+'Июнь 19'!Q120+'Июль 19'!Q120</f>
        <v>0</v>
      </c>
      <c r="R120" s="12">
        <f>'Январь 19'!R120+'февраль 19'!R120+'Март 19'!R120+'Апрель 19'!R120+'Май 19'!R120+'Июнь 19'!R120+'Июль 19'!R120</f>
        <v>0</v>
      </c>
      <c r="S120" s="12">
        <f>'Январь 19'!S120+'февраль 19'!S120+'Март 19'!S120+'Апрель 19'!S120+'Май 19'!S120+'Июнь 19'!S120+'Июль 19'!S120</f>
        <v>0</v>
      </c>
      <c r="T120" s="12">
        <f>'Январь 19'!T120+'февраль 19'!T120+'Март 19'!T120+'Апрель 19'!T120+'Май 19'!T120+'Июнь 19'!T120+'Июль 19'!T120</f>
        <v>0</v>
      </c>
      <c r="U120" s="12">
        <f>'Январь 19'!U120+'февраль 19'!U120+'Март 19'!U120+'Апрель 19'!U120+'Май 19'!U120+'Июнь 19'!U120+'Июль 19'!U120</f>
        <v>0</v>
      </c>
      <c r="V120" s="12">
        <f>'Январь 19'!V120+'февраль 19'!V120+'Март 19'!V120+'Апрель 19'!V120+'Май 19'!V120+'Июнь 19'!V120+'Июль 19'!V120</f>
        <v>0</v>
      </c>
      <c r="W120" s="12">
        <f>'Январь 19'!W120+'февраль 19'!W120+'Март 19'!W120+'Апрель 19'!W120+'Май 19'!W120+'Июнь 19'!W120+'Июль 19'!W120</f>
        <v>0</v>
      </c>
      <c r="X120" s="12">
        <f>'Январь 19'!X120+'февраль 19'!X120+'Март 19'!X120+'Апрель 19'!X120+'Май 19'!X120+'Июнь 19'!X120+'Июль 19'!X120</f>
        <v>0</v>
      </c>
      <c r="Y120" s="12">
        <f>'Январь 19'!Y120+'февраль 19'!Y120+'Март 19'!Y120+'Апрель 19'!Y120+'Май 19'!Y120+'Июнь 19'!Y120+'Июль 19'!Y120</f>
        <v>0</v>
      </c>
      <c r="Z120" s="12">
        <f>'Январь 19'!Z120+'февраль 19'!Z120+'Март 19'!Z120+'Апрель 19'!Z120+'Май 19'!Z120+'Июнь 19'!Z120+'Июль 19'!Z120</f>
        <v>0</v>
      </c>
      <c r="AA120" s="12">
        <f>'Январь 19'!AA120+'февраль 19'!AA120+'Март 19'!AA120+'Апрель 19'!AA120+'Май 19'!AA120+'Июнь 19'!AA120+'Июль 19'!AA120</f>
        <v>2</v>
      </c>
      <c r="AB120" s="12">
        <f>'Январь 19'!AB120+'февраль 19'!AB120+'Март 19'!AB120+'Апрель 19'!AB120+'Май 19'!AB120+'Июнь 19'!AB120+'Июль 19'!AB120</f>
        <v>0</v>
      </c>
      <c r="AC120" s="12">
        <f>'Январь 19'!AC120+'февраль 19'!AC120+'Март 19'!AC120+'Апрель 19'!AC120+'Май 19'!AC120+'Июнь 19'!AC120+'Июль 19'!AC120</f>
        <v>0</v>
      </c>
      <c r="AD120" s="12">
        <f>'Январь 19'!AD120+'февраль 19'!AD120+'Март 19'!AD120+'Апрель 19'!AD120+'Май 19'!AD120+'Июнь 19'!AD120+'Июль 19'!AD120</f>
        <v>0</v>
      </c>
    </row>
    <row r="121" spans="1:32" ht="30" x14ac:dyDescent="0.25">
      <c r="A121" s="5">
        <v>87</v>
      </c>
      <c r="B121" s="22" t="s">
        <v>58</v>
      </c>
      <c r="C121" s="12">
        <f t="shared" si="30"/>
        <v>1</v>
      </c>
      <c r="D121" s="12">
        <f>'Январь 19'!D121+'февраль 19'!D121+'Март 19'!D121+'Апрель 19'!D121+'Май 19'!D121+'Июнь 19'!D121+'Июль 19'!D121</f>
        <v>0</v>
      </c>
      <c r="E121" s="12">
        <f>'Январь 19'!E121+'февраль 19'!E121+'Март 19'!E121+'Апрель 19'!E121+'Май 19'!E121+'Июнь 19'!E121+'Июль 19'!E121</f>
        <v>0</v>
      </c>
      <c r="F121" s="12">
        <f>'Январь 19'!F121+'февраль 19'!F121+'Март 19'!F121+'Апрель 19'!F121+'Май 19'!F121+'Июнь 19'!F121+'Июль 19'!F121</f>
        <v>0</v>
      </c>
      <c r="G121" s="12">
        <f>'Январь 19'!G121+'февраль 19'!G121+'Март 19'!G121+'Апрель 19'!G121+'Май 19'!G121+'Июнь 19'!G121+'Июль 19'!G121</f>
        <v>0</v>
      </c>
      <c r="H121" s="12">
        <f>'Январь 19'!H121+'февраль 19'!H121+'Март 19'!H121+'Апрель 19'!H121+'Май 19'!H121+'Июнь 19'!H121+'Июль 19'!H121</f>
        <v>0</v>
      </c>
      <c r="I121" s="12">
        <f>'Январь 19'!I121+'февраль 19'!I121+'Март 19'!I121+'Апрель 19'!I121+'Май 19'!I121+'Июнь 19'!I121+'Июль 19'!I121</f>
        <v>0</v>
      </c>
      <c r="J121" s="12">
        <f>'Январь 19'!J121+'февраль 19'!J121+'Март 19'!J121+'Апрель 19'!J121+'Май 19'!J121+'Июнь 19'!J121+'Июль 19'!J121</f>
        <v>1</v>
      </c>
      <c r="K121" s="12">
        <f>'Январь 19'!K121+'февраль 19'!K121+'Март 19'!K121+'Апрель 19'!K121+'Май 19'!K121+'Июнь 19'!K121+'Июль 19'!K121</f>
        <v>0</v>
      </c>
      <c r="L121" s="12">
        <f>'Январь 19'!L121+'февраль 19'!L121+'Март 19'!L121+'Апрель 19'!L121+'Май 19'!L121+'Июнь 19'!L121+'Июль 19'!L121</f>
        <v>0</v>
      </c>
      <c r="M121" s="12">
        <f>'Январь 19'!M121+'февраль 19'!M121+'Март 19'!M121+'Апрель 19'!M121+'Май 19'!M121+'Июнь 19'!M121+'Июль 19'!M121</f>
        <v>0</v>
      </c>
      <c r="N121" s="12">
        <f>'Январь 19'!N121+'февраль 19'!N121+'Март 19'!N121+'Апрель 19'!N121+'Май 19'!N121+'Июнь 19'!N121+'Июль 19'!N121</f>
        <v>0</v>
      </c>
      <c r="O121" s="12">
        <f>'Январь 19'!O121+'февраль 19'!O121+'Март 19'!O121+'Апрель 19'!O121+'Май 19'!O121+'Июнь 19'!O121+'Июль 19'!O121</f>
        <v>0</v>
      </c>
      <c r="P121" s="12">
        <f>'Январь 19'!P121+'февраль 19'!P121+'Март 19'!P121+'Апрель 19'!P121+'Май 19'!P121+'Июнь 19'!P121+'Июль 19'!P121</f>
        <v>0</v>
      </c>
      <c r="Q121" s="12">
        <f>'Январь 19'!Q121+'февраль 19'!Q121+'Март 19'!Q121+'Апрель 19'!Q121+'Май 19'!Q121+'Июнь 19'!Q121+'Июль 19'!Q121</f>
        <v>0</v>
      </c>
      <c r="R121" s="12">
        <f>'Январь 19'!R121+'февраль 19'!R121+'Март 19'!R121+'Апрель 19'!R121+'Май 19'!R121+'Июнь 19'!R121+'Июль 19'!R121</f>
        <v>0</v>
      </c>
      <c r="S121" s="12">
        <f>'Январь 19'!S121+'февраль 19'!S121+'Март 19'!S121+'Апрель 19'!S121+'Май 19'!S121+'Июнь 19'!S121+'Июль 19'!S121</f>
        <v>0</v>
      </c>
      <c r="T121" s="12">
        <f>'Январь 19'!T121+'февраль 19'!T121+'Март 19'!T121+'Апрель 19'!T121+'Май 19'!T121+'Июнь 19'!T121+'Июль 19'!T121</f>
        <v>0</v>
      </c>
      <c r="U121" s="12">
        <f>'Январь 19'!U121+'февраль 19'!U121+'Март 19'!U121+'Апрель 19'!U121+'Май 19'!U121+'Июнь 19'!U121+'Июль 19'!U121</f>
        <v>0</v>
      </c>
      <c r="V121" s="12">
        <f>'Январь 19'!V121+'февраль 19'!V121+'Март 19'!V121+'Апрель 19'!V121+'Май 19'!V121+'Июнь 19'!V121+'Июль 19'!V121</f>
        <v>0</v>
      </c>
      <c r="W121" s="12">
        <f>'Январь 19'!W121+'февраль 19'!W121+'Март 19'!W121+'Апрель 19'!W121+'Май 19'!W121+'Июнь 19'!W121+'Июль 19'!W121</f>
        <v>0</v>
      </c>
      <c r="X121" s="12">
        <f>'Январь 19'!X121+'февраль 19'!X121+'Март 19'!X121+'Апрель 19'!X121+'Май 19'!X121+'Июнь 19'!X121+'Июль 19'!X121</f>
        <v>0</v>
      </c>
      <c r="Y121" s="12">
        <f>'Январь 19'!Y121+'февраль 19'!Y121+'Март 19'!Y121+'Апрель 19'!Y121+'Май 19'!Y121+'Июнь 19'!Y121+'Июль 19'!Y121</f>
        <v>0</v>
      </c>
      <c r="Z121" s="12">
        <f>'Январь 19'!Z121+'февраль 19'!Z121+'Март 19'!Z121+'Апрель 19'!Z121+'Май 19'!Z121+'Июнь 19'!Z121+'Июль 19'!Z121</f>
        <v>0</v>
      </c>
      <c r="AA121" s="12">
        <f>'Январь 19'!AA121+'февраль 19'!AA121+'Март 19'!AA121+'Апрель 19'!AA121+'Май 19'!AA121+'Июнь 19'!AA121+'Июль 19'!AA121</f>
        <v>0</v>
      </c>
      <c r="AB121" s="12">
        <f>'Январь 19'!AB121+'февраль 19'!AB121+'Март 19'!AB121+'Апрель 19'!AB121+'Май 19'!AB121+'Июнь 19'!AB121+'Июль 19'!AB121</f>
        <v>0</v>
      </c>
      <c r="AC121" s="12">
        <f>'Январь 19'!AC121+'февраль 19'!AC121+'Март 19'!AC121+'Апрель 19'!AC121+'Май 19'!AC121+'Июнь 19'!AC121+'Июль 19'!AC121</f>
        <v>0</v>
      </c>
      <c r="AD121" s="12">
        <f>'Январь 19'!AD121+'февраль 19'!AD121+'Март 19'!AD121+'Апрель 19'!AD121+'Май 19'!AD121+'Июнь 19'!AD121+'Июль 19'!AD121</f>
        <v>0</v>
      </c>
    </row>
    <row r="122" spans="1:32" x14ac:dyDescent="0.25">
      <c r="A122" s="5">
        <v>88</v>
      </c>
      <c r="B122" s="22" t="s">
        <v>59</v>
      </c>
      <c r="C122" s="12">
        <f t="shared" si="30"/>
        <v>376</v>
      </c>
      <c r="D122" s="12">
        <f>'Январь 19'!D122+'февраль 19'!D122+'Март 19'!D122+'Апрель 19'!D122+'Май 19'!D122+'Июнь 19'!D122+'Июль 19'!D122</f>
        <v>23</v>
      </c>
      <c r="E122" s="12">
        <f>'Январь 19'!E122+'февраль 19'!E122+'Март 19'!E122+'Апрель 19'!E122+'Май 19'!E122+'Июнь 19'!E122+'Июль 19'!E122</f>
        <v>3</v>
      </c>
      <c r="F122" s="12">
        <f>'Январь 19'!F122+'февраль 19'!F122+'Март 19'!F122+'Апрель 19'!F122+'Май 19'!F122+'Июнь 19'!F122+'Июль 19'!F122</f>
        <v>16</v>
      </c>
      <c r="G122" s="12">
        <f>'Январь 19'!G122+'февраль 19'!G122+'Март 19'!G122+'Апрель 19'!G122+'Май 19'!G122+'Июнь 19'!G122+'Июль 19'!G122</f>
        <v>40</v>
      </c>
      <c r="H122" s="12">
        <f>'Январь 19'!H122+'февраль 19'!H122+'Март 19'!H122+'Апрель 19'!H122+'Май 19'!H122+'Июнь 19'!H122+'Июль 19'!H122</f>
        <v>60</v>
      </c>
      <c r="I122" s="12">
        <f>'Январь 19'!I122+'февраль 19'!I122+'Март 19'!I122+'Апрель 19'!I122+'Май 19'!I122+'Июнь 19'!I122+'Июль 19'!I122</f>
        <v>5</v>
      </c>
      <c r="J122" s="12">
        <f>'Январь 19'!J122+'февраль 19'!J122+'Март 19'!J122+'Апрель 19'!J122+'Май 19'!J122+'Июнь 19'!J122+'Июль 19'!J122</f>
        <v>18</v>
      </c>
      <c r="K122" s="12">
        <f>'Январь 19'!K122+'февраль 19'!K122+'Март 19'!K122+'Апрель 19'!K122+'Май 19'!K122+'Июнь 19'!K122+'Июль 19'!K122</f>
        <v>128</v>
      </c>
      <c r="L122" s="12">
        <f>'Январь 19'!L122+'февраль 19'!L122+'Март 19'!L122+'Апрель 19'!L122+'Май 19'!L122+'Июнь 19'!L122+'Июль 19'!L122</f>
        <v>0</v>
      </c>
      <c r="M122" s="12">
        <f>'Январь 19'!M122+'февраль 19'!M122+'Март 19'!M122+'Апрель 19'!M122+'Май 19'!M122+'Июнь 19'!M122+'Июль 19'!M122</f>
        <v>0</v>
      </c>
      <c r="N122" s="12">
        <f>'Январь 19'!N122+'февраль 19'!N122+'Март 19'!N122+'Апрель 19'!N122+'Май 19'!N122+'Июнь 19'!N122+'Июль 19'!N122</f>
        <v>33</v>
      </c>
      <c r="O122" s="12">
        <f>'Январь 19'!O122+'февраль 19'!O122+'Март 19'!O122+'Апрель 19'!O122+'Май 19'!O122+'Июнь 19'!O122+'Июль 19'!O122</f>
        <v>5</v>
      </c>
      <c r="P122" s="12">
        <f>'Январь 19'!P122+'февраль 19'!P122+'Март 19'!P122+'Апрель 19'!P122+'Май 19'!P122+'Июнь 19'!P122+'Июль 19'!P122</f>
        <v>0</v>
      </c>
      <c r="Q122" s="12">
        <f>'Январь 19'!Q122+'февраль 19'!Q122+'Март 19'!Q122+'Апрель 19'!Q122+'Май 19'!Q122+'Июнь 19'!Q122+'Июль 19'!Q122</f>
        <v>0</v>
      </c>
      <c r="R122" s="12">
        <f>'Январь 19'!R122+'февраль 19'!R122+'Март 19'!R122+'Апрель 19'!R122+'Май 19'!R122+'Июнь 19'!R122+'Июль 19'!R122</f>
        <v>3</v>
      </c>
      <c r="S122" s="12">
        <f>'Январь 19'!S122+'февраль 19'!S122+'Март 19'!S122+'Апрель 19'!S122+'Май 19'!S122+'Июнь 19'!S122+'Июль 19'!S122</f>
        <v>12</v>
      </c>
      <c r="T122" s="12">
        <f>'Январь 19'!T122+'февраль 19'!T122+'Март 19'!T122+'Апрель 19'!T122+'Май 19'!T122+'Июнь 19'!T122+'Июль 19'!T122</f>
        <v>0</v>
      </c>
      <c r="U122" s="12">
        <f>'Январь 19'!U122+'февраль 19'!U122+'Март 19'!U122+'Апрель 19'!U122+'Май 19'!U122+'Июнь 19'!U122+'Июль 19'!U122</f>
        <v>0</v>
      </c>
      <c r="V122" s="12">
        <f>'Январь 19'!V122+'февраль 19'!V122+'Март 19'!V122+'Апрель 19'!V122+'Май 19'!V122+'Июнь 19'!V122+'Июль 19'!V122</f>
        <v>6</v>
      </c>
      <c r="W122" s="12">
        <f>'Январь 19'!W122+'февраль 19'!W122+'Март 19'!W122+'Апрель 19'!W122+'Май 19'!W122+'Июнь 19'!W122+'Июль 19'!W122</f>
        <v>0</v>
      </c>
      <c r="X122" s="12">
        <f>'Январь 19'!X122+'февраль 19'!X122+'Март 19'!X122+'Апрель 19'!X122+'Май 19'!X122+'Июнь 19'!X122+'Июль 19'!X122</f>
        <v>1</v>
      </c>
      <c r="Y122" s="12">
        <f>'Январь 19'!Y122+'февраль 19'!Y122+'Март 19'!Y122+'Апрель 19'!Y122+'Май 19'!Y122+'Июнь 19'!Y122+'Июль 19'!Y122</f>
        <v>11</v>
      </c>
      <c r="Z122" s="12">
        <f>'Январь 19'!Z122+'февраль 19'!Z122+'Март 19'!Z122+'Апрель 19'!Z122+'Май 19'!Z122+'Июнь 19'!Z122+'Июль 19'!Z122</f>
        <v>0</v>
      </c>
      <c r="AA122" s="12">
        <f>'Январь 19'!AA122+'февраль 19'!AA122+'Март 19'!AA122+'Апрель 19'!AA122+'Май 19'!AA122+'Июнь 19'!AA122+'Июль 19'!AA122</f>
        <v>7</v>
      </c>
      <c r="AB122" s="12">
        <f>'Январь 19'!AB122+'февраль 19'!AB122+'Март 19'!AB122+'Апрель 19'!AB122+'Май 19'!AB122+'Июнь 19'!AB122+'Июль 19'!AB122</f>
        <v>5</v>
      </c>
      <c r="AC122" s="12">
        <f>'Январь 19'!AC122+'февраль 19'!AC122+'Март 19'!AC122+'Апрель 19'!AC122+'Май 19'!AC122+'Июнь 19'!AC122+'Июль 19'!AC122</f>
        <v>0</v>
      </c>
      <c r="AD122" s="12">
        <f>'Январь 19'!AD122+'февраль 19'!AD122+'Март 19'!AD122+'Апрель 19'!AD122+'Май 19'!AD122+'Июнь 19'!AD122+'Июль 19'!AD122</f>
        <v>0</v>
      </c>
    </row>
    <row r="123" spans="1:32" ht="60" x14ac:dyDescent="0.25">
      <c r="A123" s="5">
        <v>89</v>
      </c>
      <c r="B123" s="22" t="s">
        <v>66</v>
      </c>
      <c r="C123" s="12">
        <f t="shared" si="30"/>
        <v>59</v>
      </c>
      <c r="D123" s="12">
        <f>'Январь 19'!D123+'февраль 19'!D123+'Март 19'!D123+'Апрель 19'!D123+'Май 19'!D123+'Июнь 19'!D123+'Июль 19'!D123</f>
        <v>0</v>
      </c>
      <c r="E123" s="12">
        <f>'Январь 19'!E123+'февраль 19'!E123+'Март 19'!E123+'Апрель 19'!E123+'Май 19'!E123+'Июнь 19'!E123+'Июль 19'!E123</f>
        <v>51</v>
      </c>
      <c r="F123" s="12">
        <f>'Январь 19'!F123+'февраль 19'!F123+'Март 19'!F123+'Апрель 19'!F123+'Май 19'!F123+'Июнь 19'!F123+'Июль 19'!F123</f>
        <v>0</v>
      </c>
      <c r="G123" s="12">
        <f>'Январь 19'!G123+'февраль 19'!G123+'Март 19'!G123+'Апрель 19'!G123+'Май 19'!G123+'Июнь 19'!G123+'Июль 19'!G123</f>
        <v>2</v>
      </c>
      <c r="H123" s="12">
        <f>'Январь 19'!H123+'февраль 19'!H123+'Март 19'!H123+'Апрель 19'!H123+'Май 19'!H123+'Июнь 19'!H123+'Июль 19'!H123</f>
        <v>0</v>
      </c>
      <c r="I123" s="12">
        <f>'Январь 19'!I123+'февраль 19'!I123+'Март 19'!I123+'Апрель 19'!I123+'Май 19'!I123+'Июнь 19'!I123+'Июль 19'!I123</f>
        <v>1</v>
      </c>
      <c r="J123" s="12">
        <f>'Январь 19'!J123+'февраль 19'!J123+'Март 19'!J123+'Апрель 19'!J123+'Май 19'!J123+'Июнь 19'!J123+'Июль 19'!J123</f>
        <v>0</v>
      </c>
      <c r="K123" s="12">
        <f>'Январь 19'!K123+'февраль 19'!K123+'Март 19'!K123+'Апрель 19'!K123+'Май 19'!K123+'Июнь 19'!K123+'Июль 19'!K123</f>
        <v>2</v>
      </c>
      <c r="L123" s="12">
        <f>'Январь 19'!L123+'февраль 19'!L123+'Март 19'!L123+'Апрель 19'!L123+'Май 19'!L123+'Июнь 19'!L123+'Июль 19'!L123</f>
        <v>0</v>
      </c>
      <c r="M123" s="12">
        <f>'Январь 19'!M123+'февраль 19'!M123+'Март 19'!M123+'Апрель 19'!M123+'Май 19'!M123+'Июнь 19'!M123+'Июль 19'!M123</f>
        <v>0</v>
      </c>
      <c r="N123" s="12">
        <f>'Январь 19'!N123+'февраль 19'!N123+'Март 19'!N123+'Апрель 19'!N123+'Май 19'!N123+'Июнь 19'!N123+'Июль 19'!N123</f>
        <v>0</v>
      </c>
      <c r="O123" s="12">
        <f>'Январь 19'!O123+'февраль 19'!O123+'Март 19'!O123+'Апрель 19'!O123+'Май 19'!O123+'Июнь 19'!O123+'Июль 19'!O123</f>
        <v>1</v>
      </c>
      <c r="P123" s="12">
        <f>'Январь 19'!P123+'февраль 19'!P123+'Март 19'!P123+'Апрель 19'!P123+'Май 19'!P123+'Июнь 19'!P123+'Июль 19'!P123</f>
        <v>0</v>
      </c>
      <c r="Q123" s="12">
        <f>'Январь 19'!Q123+'февраль 19'!Q123+'Март 19'!Q123+'Апрель 19'!Q123+'Май 19'!Q123+'Июнь 19'!Q123+'Июль 19'!Q123</f>
        <v>0</v>
      </c>
      <c r="R123" s="12">
        <f>'Январь 19'!R123+'февраль 19'!R123+'Март 19'!R123+'Апрель 19'!R123+'Май 19'!R123+'Июнь 19'!R123+'Июль 19'!R123</f>
        <v>1</v>
      </c>
      <c r="S123" s="12">
        <f>'Январь 19'!S123+'февраль 19'!S123+'Март 19'!S123+'Апрель 19'!S123+'Май 19'!S123+'Июнь 19'!S123+'Июль 19'!S123</f>
        <v>0</v>
      </c>
      <c r="T123" s="12">
        <f>'Январь 19'!T123+'февраль 19'!T123+'Март 19'!T123+'Апрель 19'!T123+'Май 19'!T123+'Июнь 19'!T123+'Июль 19'!T123</f>
        <v>0</v>
      </c>
      <c r="U123" s="12">
        <f>'Январь 19'!U123+'февраль 19'!U123+'Март 19'!U123+'Апрель 19'!U123+'Май 19'!U123+'Июнь 19'!U123+'Июль 19'!U123</f>
        <v>0</v>
      </c>
      <c r="V123" s="12">
        <f>'Январь 19'!V123+'февраль 19'!V123+'Март 19'!V123+'Апрель 19'!V123+'Май 19'!V123+'Июнь 19'!V123+'Июль 19'!V123</f>
        <v>0</v>
      </c>
      <c r="W123" s="12">
        <f>'Январь 19'!W123+'февраль 19'!W123+'Март 19'!W123+'Апрель 19'!W123+'Май 19'!W123+'Июнь 19'!W123+'Июль 19'!W123</f>
        <v>0</v>
      </c>
      <c r="X123" s="12">
        <f>'Январь 19'!X123+'февраль 19'!X123+'Март 19'!X123+'Апрель 19'!X123+'Май 19'!X123+'Июнь 19'!X123+'Июль 19'!X123</f>
        <v>1</v>
      </c>
      <c r="Y123" s="12">
        <f>'Январь 19'!Y123+'февраль 19'!Y123+'Март 19'!Y123+'Апрель 19'!Y123+'Май 19'!Y123+'Июнь 19'!Y123+'Июль 19'!Y123</f>
        <v>0</v>
      </c>
      <c r="Z123" s="12">
        <f>'Январь 19'!Z123+'февраль 19'!Z123+'Март 19'!Z123+'Апрель 19'!Z123+'Май 19'!Z123+'Июнь 19'!Z123+'Июль 19'!Z123</f>
        <v>0</v>
      </c>
      <c r="AA123" s="12">
        <f>'Январь 19'!AA123+'февраль 19'!AA123+'Март 19'!AA123+'Апрель 19'!AA123+'Май 19'!AA123+'Июнь 19'!AA123+'Июль 19'!AA123</f>
        <v>0</v>
      </c>
      <c r="AB123" s="12">
        <f>'Январь 19'!AB123+'февраль 19'!AB123+'Март 19'!AB123+'Апрель 19'!AB123+'Май 19'!AB123+'Июнь 19'!AB123+'Июль 19'!AB123</f>
        <v>0</v>
      </c>
      <c r="AC123" s="12">
        <f>'Январь 19'!AC123+'февраль 19'!AC123+'Март 19'!AC123+'Апрель 19'!AC123+'Май 19'!AC123+'Июнь 19'!AC123+'Июль 19'!AC123</f>
        <v>0</v>
      </c>
      <c r="AD123" s="12">
        <f>'Январь 19'!AD123+'февраль 19'!AD123+'Март 19'!AD123+'Апрель 19'!AD123+'Май 19'!AD123+'Июнь 19'!AD123+'Июль 19'!AD123</f>
        <v>0</v>
      </c>
    </row>
    <row r="124" spans="1:32" ht="62.25" customHeight="1" x14ac:dyDescent="0.25">
      <c r="A124" s="5">
        <v>90</v>
      </c>
      <c r="B124" s="22" t="s">
        <v>67</v>
      </c>
      <c r="C124" s="12">
        <f t="shared" si="30"/>
        <v>0</v>
      </c>
      <c r="D124" s="12">
        <f>'Январь 19'!D124+'февраль 19'!D124+'Март 19'!D124+'Апрель 19'!D124+'Май 19'!D124+'Июнь 19'!D124+'Июль 19'!D124</f>
        <v>0</v>
      </c>
      <c r="E124" s="12">
        <f>'Январь 19'!E124+'февраль 19'!E124+'Март 19'!E124+'Апрель 19'!E124+'Май 19'!E124+'Июнь 19'!E124+'Июль 19'!E124</f>
        <v>0</v>
      </c>
      <c r="F124" s="12">
        <f>'Январь 19'!F124+'февраль 19'!F124+'Март 19'!F124+'Апрель 19'!F124+'Май 19'!F124+'Июнь 19'!F124+'Июль 19'!F124</f>
        <v>0</v>
      </c>
      <c r="G124" s="12">
        <f>'Январь 19'!G124+'февраль 19'!G124+'Март 19'!G124+'Апрель 19'!G124+'Май 19'!G124+'Июнь 19'!G124+'Июль 19'!G124</f>
        <v>0</v>
      </c>
      <c r="H124" s="12">
        <f>'Январь 19'!H124+'февраль 19'!H124+'Март 19'!H124+'Апрель 19'!H124+'Май 19'!H124+'Июнь 19'!H124+'Июль 19'!H124</f>
        <v>0</v>
      </c>
      <c r="I124" s="12">
        <f>'Январь 19'!I124+'февраль 19'!I124+'Март 19'!I124+'Апрель 19'!I124+'Май 19'!I124+'Июнь 19'!I124+'Июль 19'!I124</f>
        <v>0</v>
      </c>
      <c r="J124" s="12">
        <f>'Январь 19'!J124+'февраль 19'!J124+'Март 19'!J124+'Апрель 19'!J124+'Май 19'!J124+'Июнь 19'!J124+'Июль 19'!J124</f>
        <v>0</v>
      </c>
      <c r="K124" s="12">
        <f>'Январь 19'!K124+'февраль 19'!K124+'Март 19'!K124+'Апрель 19'!K124+'Май 19'!K124+'Июнь 19'!K124+'Июль 19'!K124</f>
        <v>0</v>
      </c>
      <c r="L124" s="12">
        <f>'Январь 19'!L124+'февраль 19'!L124+'Март 19'!L124+'Апрель 19'!L124+'Май 19'!L124+'Июнь 19'!L124+'Июль 19'!L124</f>
        <v>0</v>
      </c>
      <c r="M124" s="12">
        <f>'Январь 19'!M124+'февраль 19'!M124+'Март 19'!M124+'Апрель 19'!M124+'Май 19'!M124+'Июнь 19'!M124+'Июль 19'!M124</f>
        <v>0</v>
      </c>
      <c r="N124" s="12">
        <f>'Январь 19'!N124+'февраль 19'!N124+'Март 19'!N124+'Апрель 19'!N124+'Май 19'!N124+'Июнь 19'!N124+'Июль 19'!N124</f>
        <v>0</v>
      </c>
      <c r="O124" s="12">
        <f>'Январь 19'!O124+'февраль 19'!O124+'Март 19'!O124+'Апрель 19'!O124+'Май 19'!O124+'Июнь 19'!O124+'Июль 19'!O124</f>
        <v>0</v>
      </c>
      <c r="P124" s="12">
        <f>'Январь 19'!P124+'февраль 19'!P124+'Март 19'!P124+'Апрель 19'!P124+'Май 19'!P124+'Июнь 19'!P124+'Июль 19'!P124</f>
        <v>0</v>
      </c>
      <c r="Q124" s="12">
        <f>'Январь 19'!Q124+'февраль 19'!Q124+'Март 19'!Q124+'Апрель 19'!Q124+'Май 19'!Q124+'Июнь 19'!Q124+'Июль 19'!Q124</f>
        <v>0</v>
      </c>
      <c r="R124" s="12">
        <f>'Январь 19'!R124+'февраль 19'!R124+'Март 19'!R124+'Апрель 19'!R124+'Май 19'!R124+'Июнь 19'!R124+'Июль 19'!R124</f>
        <v>0</v>
      </c>
      <c r="S124" s="12">
        <f>'Январь 19'!S124+'февраль 19'!S124+'Март 19'!S124+'Апрель 19'!S124+'Май 19'!S124+'Июнь 19'!S124+'Июль 19'!S124</f>
        <v>0</v>
      </c>
      <c r="T124" s="12">
        <f>'Январь 19'!T124+'февраль 19'!T124+'Март 19'!T124+'Апрель 19'!T124+'Май 19'!T124+'Июнь 19'!T124+'Июль 19'!T124</f>
        <v>0</v>
      </c>
      <c r="U124" s="12">
        <f>'Январь 19'!U124+'февраль 19'!U124+'Март 19'!U124+'Апрель 19'!U124+'Май 19'!U124+'Июнь 19'!U124+'Июль 19'!U124</f>
        <v>0</v>
      </c>
      <c r="V124" s="12">
        <f>'Январь 19'!V124+'февраль 19'!V124+'Март 19'!V124+'Апрель 19'!V124+'Май 19'!V124+'Июнь 19'!V124+'Июль 19'!V124</f>
        <v>0</v>
      </c>
      <c r="W124" s="12">
        <f>'Январь 19'!W124+'февраль 19'!W124+'Март 19'!W124+'Апрель 19'!W124+'Май 19'!W124+'Июнь 19'!W124+'Июль 19'!W124</f>
        <v>0</v>
      </c>
      <c r="X124" s="12">
        <f>'Январь 19'!X124+'февраль 19'!X124+'Март 19'!X124+'Апрель 19'!X124+'Май 19'!X124+'Июнь 19'!X124+'Июль 19'!X124</f>
        <v>0</v>
      </c>
      <c r="Y124" s="12">
        <f>'Январь 19'!Y124+'февраль 19'!Y124+'Март 19'!Y124+'Апрель 19'!Y124+'Май 19'!Y124+'Июнь 19'!Y124+'Июль 19'!Y124</f>
        <v>0</v>
      </c>
      <c r="Z124" s="12">
        <f>'Январь 19'!Z124+'февраль 19'!Z124+'Март 19'!Z124+'Апрель 19'!Z124+'Май 19'!Z124+'Июнь 19'!Z124+'Июль 19'!Z124</f>
        <v>0</v>
      </c>
      <c r="AA124" s="12">
        <f>'Январь 19'!AA124+'февраль 19'!AA124+'Март 19'!AA124+'Апрель 19'!AA124+'Май 19'!AA124+'Июнь 19'!AA124+'Июль 19'!AA124</f>
        <v>0</v>
      </c>
      <c r="AB124" s="12">
        <f>'Январь 19'!AB124+'февраль 19'!AB124+'Март 19'!AB124+'Апрель 19'!AB124+'Май 19'!AB124+'Июнь 19'!AB124+'Июль 19'!AB124</f>
        <v>0</v>
      </c>
      <c r="AC124" s="12">
        <f>'Январь 19'!AC124+'февраль 19'!AC124+'Март 19'!AC124+'Апрель 19'!AC124+'Май 19'!AC124+'Июнь 19'!AC124+'Июль 19'!AC124</f>
        <v>0</v>
      </c>
      <c r="AD124" s="12">
        <f>'Январь 19'!AD124+'февраль 19'!AD124+'Март 19'!AD124+'Апрель 19'!AD124+'Май 19'!AD124+'Июнь 19'!AD124+'Июль 19'!AD124</f>
        <v>0</v>
      </c>
    </row>
    <row r="125" spans="1:32" ht="65.25" customHeight="1" x14ac:dyDescent="0.25">
      <c r="A125" s="5">
        <v>91</v>
      </c>
      <c r="B125" s="22" t="s">
        <v>68</v>
      </c>
      <c r="C125" s="12">
        <f t="shared" si="30"/>
        <v>2</v>
      </c>
      <c r="D125" s="12">
        <f>'Январь 19'!D125+'февраль 19'!D125+'Март 19'!D125+'Апрель 19'!D125+'Май 19'!D125+'Июнь 19'!D125+'Июль 19'!D125</f>
        <v>0</v>
      </c>
      <c r="E125" s="12">
        <f>'Январь 19'!E125+'февраль 19'!E125+'Март 19'!E125+'Апрель 19'!E125+'Май 19'!E125+'Июнь 19'!E125+'Июль 19'!E125</f>
        <v>1</v>
      </c>
      <c r="F125" s="12">
        <f>'Январь 19'!F125+'февраль 19'!F125+'Март 19'!F125+'Апрель 19'!F125+'Май 19'!F125+'Июнь 19'!F125+'Июль 19'!F125</f>
        <v>0</v>
      </c>
      <c r="G125" s="12">
        <f>'Январь 19'!G125+'февраль 19'!G125+'Март 19'!G125+'Апрель 19'!G125+'Май 19'!G125+'Июнь 19'!G125+'Июль 19'!G125</f>
        <v>0</v>
      </c>
      <c r="H125" s="12">
        <f>'Январь 19'!H125+'февраль 19'!H125+'Март 19'!H125+'Апрель 19'!H125+'Май 19'!H125+'Июнь 19'!H125+'Июль 19'!H125</f>
        <v>0</v>
      </c>
      <c r="I125" s="12">
        <f>'Январь 19'!I125+'февраль 19'!I125+'Март 19'!I125+'Апрель 19'!I125+'Май 19'!I125+'Июнь 19'!I125+'Июль 19'!I125</f>
        <v>1</v>
      </c>
      <c r="J125" s="12">
        <f>'Январь 19'!J125+'февраль 19'!J125+'Март 19'!J125+'Апрель 19'!J125+'Май 19'!J125+'Июнь 19'!J125+'Июль 19'!J125</f>
        <v>0</v>
      </c>
      <c r="K125" s="12">
        <f>'Январь 19'!K125+'февраль 19'!K125+'Март 19'!K125+'Апрель 19'!K125+'Май 19'!K125+'Июнь 19'!K125+'Июль 19'!K125</f>
        <v>0</v>
      </c>
      <c r="L125" s="12">
        <f>'Январь 19'!L125+'февраль 19'!L125+'Март 19'!L125+'Апрель 19'!L125+'Май 19'!L125+'Июнь 19'!L125+'Июль 19'!L125</f>
        <v>0</v>
      </c>
      <c r="M125" s="12">
        <f>'Январь 19'!M125+'февраль 19'!M125+'Март 19'!M125+'Апрель 19'!M125+'Май 19'!M125+'Июнь 19'!M125+'Июль 19'!M125</f>
        <v>0</v>
      </c>
      <c r="N125" s="12">
        <f>'Январь 19'!N125+'февраль 19'!N125+'Март 19'!N125+'Апрель 19'!N125+'Май 19'!N125+'Июнь 19'!N125+'Июль 19'!N125</f>
        <v>0</v>
      </c>
      <c r="O125" s="12">
        <f>'Январь 19'!O125+'февраль 19'!O125+'Март 19'!O125+'Апрель 19'!O125+'Май 19'!O125+'Июнь 19'!O125+'Июль 19'!O125</f>
        <v>0</v>
      </c>
      <c r="P125" s="12">
        <f>'Январь 19'!P125+'февраль 19'!P125+'Март 19'!P125+'Апрель 19'!P125+'Май 19'!P125+'Июнь 19'!P125+'Июль 19'!P125</f>
        <v>0</v>
      </c>
      <c r="Q125" s="12">
        <f>'Январь 19'!Q125+'февраль 19'!Q125+'Март 19'!Q125+'Апрель 19'!Q125+'Май 19'!Q125+'Июнь 19'!Q125+'Июль 19'!Q125</f>
        <v>0</v>
      </c>
      <c r="R125" s="12">
        <f>'Январь 19'!R125+'февраль 19'!R125+'Март 19'!R125+'Апрель 19'!R125+'Май 19'!R125+'Июнь 19'!R125+'Июль 19'!R125</f>
        <v>0</v>
      </c>
      <c r="S125" s="12">
        <f>'Январь 19'!S125+'февраль 19'!S125+'Март 19'!S125+'Апрель 19'!S125+'Май 19'!S125+'Июнь 19'!S125+'Июль 19'!S125</f>
        <v>0</v>
      </c>
      <c r="T125" s="12">
        <f>'Январь 19'!T125+'февраль 19'!T125+'Март 19'!T125+'Апрель 19'!T125+'Май 19'!T125+'Июнь 19'!T125+'Июль 19'!T125</f>
        <v>0</v>
      </c>
      <c r="U125" s="12">
        <f>'Январь 19'!U125+'февраль 19'!U125+'Март 19'!U125+'Апрель 19'!U125+'Май 19'!U125+'Июнь 19'!U125+'Июль 19'!U125</f>
        <v>0</v>
      </c>
      <c r="V125" s="12">
        <f>'Январь 19'!V125+'февраль 19'!V125+'Март 19'!V125+'Апрель 19'!V125+'Май 19'!V125+'Июнь 19'!V125+'Июль 19'!V125</f>
        <v>0</v>
      </c>
      <c r="W125" s="12">
        <f>'Январь 19'!W125+'февраль 19'!W125+'Март 19'!W125+'Апрель 19'!W125+'Май 19'!W125+'Июнь 19'!W125+'Июль 19'!W125</f>
        <v>0</v>
      </c>
      <c r="X125" s="12">
        <f>'Январь 19'!X125+'февраль 19'!X125+'Март 19'!X125+'Апрель 19'!X125+'Май 19'!X125+'Июнь 19'!X125+'Июль 19'!X125</f>
        <v>0</v>
      </c>
      <c r="Y125" s="12">
        <f>'Январь 19'!Y125+'февраль 19'!Y125+'Март 19'!Y125+'Апрель 19'!Y125+'Май 19'!Y125+'Июнь 19'!Y125+'Июль 19'!Y125</f>
        <v>0</v>
      </c>
      <c r="Z125" s="12">
        <f>'Январь 19'!Z125+'февраль 19'!Z125+'Март 19'!Z125+'Апрель 19'!Z125+'Май 19'!Z125+'Июнь 19'!Z125+'Июль 19'!Z125</f>
        <v>0</v>
      </c>
      <c r="AA125" s="12">
        <f>'Январь 19'!AA125+'февраль 19'!AA125+'Март 19'!AA125+'Апрель 19'!AA125+'Май 19'!AA125+'Июнь 19'!AA125+'Июль 19'!AA125</f>
        <v>0</v>
      </c>
      <c r="AB125" s="12">
        <f>'Январь 19'!AB125+'февраль 19'!AB125+'Март 19'!AB125+'Апрель 19'!AB125+'Май 19'!AB125+'Июнь 19'!AB125+'Июль 19'!AB125</f>
        <v>0</v>
      </c>
      <c r="AC125" s="12">
        <f>'Январь 19'!AC125+'февраль 19'!AC125+'Март 19'!AC125+'Апрель 19'!AC125+'Май 19'!AC125+'Июнь 19'!AC125+'Июль 19'!AC125</f>
        <v>0</v>
      </c>
      <c r="AD125" s="12">
        <f>'Январь 19'!AD125+'февраль 19'!AD125+'Март 19'!AD125+'Апрель 19'!AD125+'Май 19'!AD125+'Июнь 19'!AD125+'Июль 19'!AD125</f>
        <v>0</v>
      </c>
    </row>
    <row r="126" spans="1:32" s="11" customFormat="1" x14ac:dyDescent="0.25">
      <c r="A126" s="26">
        <v>6</v>
      </c>
      <c r="B126" s="7" t="s">
        <v>25</v>
      </c>
      <c r="C126" s="15">
        <f>SUM(C120:C125)</f>
        <v>625</v>
      </c>
      <c r="D126" s="15">
        <f>SUM(D120:D125)</f>
        <v>29</v>
      </c>
      <c r="E126" s="15">
        <f t="shared" ref="E126:AB126" si="31">SUM(E120:E125)</f>
        <v>55</v>
      </c>
      <c r="F126" s="15">
        <f t="shared" si="31"/>
        <v>31</v>
      </c>
      <c r="G126" s="15">
        <f t="shared" si="31"/>
        <v>43</v>
      </c>
      <c r="H126" s="15">
        <f t="shared" si="31"/>
        <v>99</v>
      </c>
      <c r="I126" s="15">
        <f t="shared" si="31"/>
        <v>13</v>
      </c>
      <c r="J126" s="15">
        <f t="shared" si="31"/>
        <v>87</v>
      </c>
      <c r="K126" s="15">
        <f t="shared" si="31"/>
        <v>180</v>
      </c>
      <c r="L126" s="120">
        <f>SUM(L120:L125)</f>
        <v>0</v>
      </c>
      <c r="M126" s="120">
        <f t="shared" ref="M126" si="32">SUM(M120:M125)</f>
        <v>0</v>
      </c>
      <c r="N126" s="15">
        <f t="shared" si="31"/>
        <v>33</v>
      </c>
      <c r="O126" s="15">
        <f t="shared" si="31"/>
        <v>6</v>
      </c>
      <c r="P126" s="120">
        <f t="shared" si="31"/>
        <v>0</v>
      </c>
      <c r="Q126" s="120">
        <f>SUM(Q120:Q125)</f>
        <v>0</v>
      </c>
      <c r="R126" s="15">
        <f t="shared" si="31"/>
        <v>4</v>
      </c>
      <c r="S126" s="15">
        <f t="shared" si="31"/>
        <v>12</v>
      </c>
      <c r="T126" s="15">
        <f t="shared" si="31"/>
        <v>0</v>
      </c>
      <c r="U126" s="120">
        <f t="shared" si="31"/>
        <v>0</v>
      </c>
      <c r="V126" s="15">
        <f t="shared" si="31"/>
        <v>6</v>
      </c>
      <c r="W126" s="120">
        <f t="shared" si="31"/>
        <v>0</v>
      </c>
      <c r="X126" s="120">
        <f>SUM(X120:X125)</f>
        <v>2</v>
      </c>
      <c r="Y126" s="15">
        <f t="shared" si="31"/>
        <v>11</v>
      </c>
      <c r="Z126" s="15">
        <f t="shared" si="31"/>
        <v>0</v>
      </c>
      <c r="AA126" s="15">
        <f t="shared" si="31"/>
        <v>9</v>
      </c>
      <c r="AB126" s="15">
        <f t="shared" si="31"/>
        <v>5</v>
      </c>
      <c r="AC126" s="15">
        <f>SUM(AC120:AC125)</f>
        <v>0</v>
      </c>
      <c r="AD126" s="120">
        <f>SUM(AD120:AD125)</f>
        <v>0</v>
      </c>
      <c r="AE126" s="39"/>
      <c r="AF126" s="36"/>
    </row>
    <row r="127" spans="1:32" ht="15" customHeight="1" x14ac:dyDescent="0.25">
      <c r="A127" s="5"/>
      <c r="B127" s="143" t="s">
        <v>45</v>
      </c>
      <c r="C127" s="144"/>
      <c r="D127" s="144"/>
      <c r="E127" s="144"/>
      <c r="F127" s="144"/>
      <c r="G127" s="144"/>
      <c r="H127" s="144"/>
      <c r="I127" s="144"/>
      <c r="J127" s="144"/>
      <c r="K127" s="144"/>
      <c r="L127" s="144"/>
      <c r="M127" s="144"/>
      <c r="N127" s="144"/>
      <c r="O127" s="144"/>
      <c r="P127" s="144"/>
      <c r="Q127" s="144"/>
      <c r="R127" s="144"/>
      <c r="S127" s="144"/>
      <c r="T127" s="144"/>
      <c r="U127" s="144"/>
      <c r="V127" s="144"/>
      <c r="W127" s="144"/>
      <c r="X127" s="144"/>
      <c r="Y127" s="144"/>
      <c r="Z127" s="144"/>
      <c r="AA127" s="144"/>
      <c r="AB127" s="144"/>
      <c r="AC127" s="144"/>
      <c r="AD127" s="144"/>
    </row>
    <row r="128" spans="1:32" ht="47.25" customHeight="1" x14ac:dyDescent="0.25">
      <c r="A128" s="5">
        <v>92</v>
      </c>
      <c r="B128" s="10" t="s">
        <v>46</v>
      </c>
      <c r="C128" s="12">
        <f>SUM(D128:AD128)</f>
        <v>90</v>
      </c>
      <c r="D128" s="12">
        <f>'Январь 19'!D128+'февраль 19'!D128+'Март 19'!D128+'Апрель 19'!D128+'Май 19'!D128+'Июнь 19'!D128+'Июль 19'!D128</f>
        <v>5</v>
      </c>
      <c r="E128" s="12">
        <f>'Январь 19'!E128+'февраль 19'!E128+'Март 19'!E128+'Апрель 19'!E128+'Май 19'!E128+'Июнь 19'!E128+'Июль 19'!E128</f>
        <v>3</v>
      </c>
      <c r="F128" s="12">
        <f>'Январь 19'!F128+'февраль 19'!F128+'Март 19'!F128+'Апрель 19'!F128+'Май 19'!F128+'Июнь 19'!F128+'Июль 19'!F128</f>
        <v>8</v>
      </c>
      <c r="G128" s="12">
        <f>'Январь 19'!G128+'февраль 19'!G128+'Март 19'!G128+'Апрель 19'!G128+'Май 19'!G128+'Июнь 19'!G128+'Июль 19'!G128</f>
        <v>14</v>
      </c>
      <c r="H128" s="12">
        <f>'Январь 19'!H128+'февраль 19'!H128+'Март 19'!H128+'Апрель 19'!H128+'Май 19'!H128+'Июнь 19'!H128+'Июль 19'!H128</f>
        <v>31</v>
      </c>
      <c r="I128" s="12">
        <f>'Январь 19'!I128+'февраль 19'!I128+'Март 19'!I128+'Апрель 19'!I128+'Май 19'!I128+'Июнь 19'!I128+'Июль 19'!I128</f>
        <v>4</v>
      </c>
      <c r="J128" s="12">
        <f>'Январь 19'!J128+'февраль 19'!J128+'Март 19'!J128+'Апрель 19'!J128+'Май 19'!J128+'Июнь 19'!J128+'Июль 19'!J128</f>
        <v>0</v>
      </c>
      <c r="K128" s="12">
        <f>'Январь 19'!K128+'февраль 19'!K128+'Март 19'!K128+'Апрель 19'!K128+'Май 19'!K128+'Июнь 19'!K128+'Июль 19'!K128</f>
        <v>4</v>
      </c>
      <c r="L128" s="12">
        <f>'Январь 19'!L128+'февраль 19'!L128+'Март 19'!L128+'Апрель 19'!L128+'Май 19'!L128+'Июнь 19'!L128+'Июль 19'!L128</f>
        <v>0</v>
      </c>
      <c r="M128" s="12">
        <f>'Январь 19'!M128+'февраль 19'!M128+'Март 19'!M128+'Апрель 19'!M128+'Май 19'!M128+'Июнь 19'!M128+'Июль 19'!M128</f>
        <v>0</v>
      </c>
      <c r="N128" s="12">
        <f>'Январь 19'!N128+'февраль 19'!N128+'Март 19'!N128+'Апрель 19'!N128+'Май 19'!N128+'Июнь 19'!N128+'Июль 19'!N128</f>
        <v>0</v>
      </c>
      <c r="O128" s="12">
        <f>'Январь 19'!O128+'февраль 19'!O128+'Март 19'!O128+'Апрель 19'!O128+'Май 19'!O128+'Июнь 19'!O128+'Июль 19'!O128</f>
        <v>0</v>
      </c>
      <c r="P128" s="12">
        <f>'Январь 19'!P128+'февраль 19'!P128+'Март 19'!P128+'Апрель 19'!P128+'Май 19'!P128+'Июнь 19'!P128+'Июль 19'!P128</f>
        <v>0</v>
      </c>
      <c r="Q128" s="12">
        <f>'Январь 19'!Q128+'февраль 19'!Q128+'Март 19'!Q128+'Апрель 19'!Q128+'Май 19'!Q128+'Июнь 19'!Q128+'Июль 19'!Q128</f>
        <v>0</v>
      </c>
      <c r="R128" s="12">
        <f>'Январь 19'!R128+'февраль 19'!R128+'Март 19'!R128+'Апрель 19'!R128+'Май 19'!R128+'Июнь 19'!R128+'Июль 19'!R128</f>
        <v>0</v>
      </c>
      <c r="S128" s="12">
        <f>'Январь 19'!S128+'февраль 19'!S128+'Март 19'!S128+'Апрель 19'!S128+'Май 19'!S128+'Июнь 19'!S128+'Июль 19'!S128</f>
        <v>0</v>
      </c>
      <c r="T128" s="12">
        <f>'Январь 19'!T128+'февраль 19'!T128+'Март 19'!T128+'Апрель 19'!T128+'Май 19'!T128+'Июнь 19'!T128+'Июль 19'!T128</f>
        <v>3</v>
      </c>
      <c r="U128" s="12">
        <f>'Январь 19'!U128+'февраль 19'!U128+'Март 19'!U128+'Апрель 19'!U128+'Май 19'!U128+'Июнь 19'!U128+'Июль 19'!U128</f>
        <v>0</v>
      </c>
      <c r="V128" s="12">
        <f>'Январь 19'!V128+'февраль 19'!V128+'Март 19'!V128+'Апрель 19'!V128+'Май 19'!V128+'Июнь 19'!V128+'Июль 19'!V128</f>
        <v>5</v>
      </c>
      <c r="W128" s="12">
        <f>'Январь 19'!W128+'февраль 19'!W128+'Март 19'!W128+'Апрель 19'!W128+'Май 19'!W128+'Июнь 19'!W128+'Июль 19'!W128</f>
        <v>0</v>
      </c>
      <c r="X128" s="12">
        <f>'Январь 19'!X128+'февраль 19'!X128+'Март 19'!X128+'Апрель 19'!X128+'Май 19'!X128+'Июнь 19'!X128+'Июль 19'!X128</f>
        <v>0</v>
      </c>
      <c r="Y128" s="12">
        <f>'Январь 19'!Y128+'февраль 19'!Y128+'Март 19'!Y128+'Апрель 19'!Y128+'Май 19'!Y128+'Июнь 19'!Y128+'Июль 19'!Y128</f>
        <v>7</v>
      </c>
      <c r="Z128" s="12">
        <f>'Январь 19'!Z128+'февраль 19'!Z128+'Март 19'!Z128+'Апрель 19'!Z128+'Май 19'!Z128+'Июнь 19'!Z128+'Июль 19'!Z128</f>
        <v>5</v>
      </c>
      <c r="AA128" s="12">
        <f>'Январь 19'!AA128+'февраль 19'!AA128+'Март 19'!AA128+'Апрель 19'!AA128+'Май 19'!AA128+'Июнь 19'!AA128+'Июль 19'!AA128</f>
        <v>0</v>
      </c>
      <c r="AB128" s="12">
        <f>'Январь 19'!AB128+'февраль 19'!AB128+'Март 19'!AB128+'Апрель 19'!AB128+'Май 19'!AB128+'Июнь 19'!AB128+'Июль 19'!AB128</f>
        <v>0</v>
      </c>
      <c r="AC128" s="12">
        <f>'Январь 19'!AC128+'февраль 19'!AC128+'Март 19'!AC128+'Апрель 19'!AC128+'Май 19'!AC128+'Июнь 19'!AC128+'Июль 19'!AC128</f>
        <v>1</v>
      </c>
      <c r="AD128" s="12">
        <f>'Январь 19'!AD128+'февраль 19'!AD128+'Март 19'!AD128+'Апрель 19'!AD128+'Май 19'!AD128+'Июнь 19'!AD128+'Июль 19'!AD128</f>
        <v>0</v>
      </c>
    </row>
    <row r="129" spans="1:32" s="11" customFormat="1" x14ac:dyDescent="0.25">
      <c r="A129" s="26">
        <v>1</v>
      </c>
      <c r="B129" s="7" t="s">
        <v>25</v>
      </c>
      <c r="C129" s="15">
        <f>SUM(C128)</f>
        <v>90</v>
      </c>
      <c r="D129" s="15">
        <f t="shared" ref="D129:AB129" si="33">SUM(D128)</f>
        <v>5</v>
      </c>
      <c r="E129" s="15">
        <f t="shared" si="33"/>
        <v>3</v>
      </c>
      <c r="F129" s="15">
        <f t="shared" si="33"/>
        <v>8</v>
      </c>
      <c r="G129" s="15">
        <f t="shared" si="33"/>
        <v>14</v>
      </c>
      <c r="H129" s="15">
        <f t="shared" si="33"/>
        <v>31</v>
      </c>
      <c r="I129" s="15">
        <f t="shared" si="33"/>
        <v>4</v>
      </c>
      <c r="J129" s="15">
        <f t="shared" si="33"/>
        <v>0</v>
      </c>
      <c r="K129" s="15">
        <f t="shared" si="33"/>
        <v>4</v>
      </c>
      <c r="L129" s="120">
        <f>SUM(L128)</f>
        <v>0</v>
      </c>
      <c r="M129" s="120">
        <f t="shared" ref="M129" si="34">SUM(M128)</f>
        <v>0</v>
      </c>
      <c r="N129" s="15">
        <f t="shared" si="33"/>
        <v>0</v>
      </c>
      <c r="O129" s="15">
        <f t="shared" si="33"/>
        <v>0</v>
      </c>
      <c r="P129" s="120">
        <f t="shared" si="33"/>
        <v>0</v>
      </c>
      <c r="Q129" s="120">
        <f>SUM(Q128)</f>
        <v>0</v>
      </c>
      <c r="R129" s="15">
        <f t="shared" si="33"/>
        <v>0</v>
      </c>
      <c r="S129" s="15">
        <f t="shared" si="33"/>
        <v>0</v>
      </c>
      <c r="T129" s="15">
        <f t="shared" si="33"/>
        <v>3</v>
      </c>
      <c r="U129" s="120">
        <f t="shared" si="33"/>
        <v>0</v>
      </c>
      <c r="V129" s="15">
        <f t="shared" si="33"/>
        <v>5</v>
      </c>
      <c r="W129" s="120">
        <f t="shared" si="33"/>
        <v>0</v>
      </c>
      <c r="X129" s="120">
        <f>SUM(X128)</f>
        <v>0</v>
      </c>
      <c r="Y129" s="15">
        <f t="shared" si="33"/>
        <v>7</v>
      </c>
      <c r="Z129" s="15">
        <f t="shared" si="33"/>
        <v>5</v>
      </c>
      <c r="AA129" s="15">
        <f t="shared" si="33"/>
        <v>0</v>
      </c>
      <c r="AB129" s="15">
        <f t="shared" si="33"/>
        <v>0</v>
      </c>
      <c r="AC129" s="15">
        <f>SUM(AC128)</f>
        <v>1</v>
      </c>
      <c r="AD129" s="120">
        <f>SUM(AD128)</f>
        <v>0</v>
      </c>
      <c r="AE129" s="39"/>
      <c r="AF129" s="36"/>
    </row>
    <row r="130" spans="1:32" s="11" customFormat="1" ht="12" customHeight="1" x14ac:dyDescent="0.25">
      <c r="A130" s="37"/>
      <c r="B130" s="145" t="s">
        <v>54</v>
      </c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39"/>
      <c r="AF130" s="36"/>
    </row>
    <row r="131" spans="1:32" s="11" customFormat="1" ht="103.5" customHeight="1" x14ac:dyDescent="0.25">
      <c r="A131" s="5"/>
      <c r="B131" s="10" t="s">
        <v>167</v>
      </c>
      <c r="C131" s="12">
        <f>SUM(D131:AD131)</f>
        <v>0</v>
      </c>
      <c r="D131" s="12">
        <f>'Январь 19'!D131+'февраль 19'!D131+'Март 19'!D131+'Апрель 19'!D131+'Май 19'!D131+'Июнь 19'!D131+'Июль 19'!D131</f>
        <v>0</v>
      </c>
      <c r="E131" s="12">
        <f>'Январь 19'!E131+'февраль 19'!E131+'Март 19'!E131+'Апрель 19'!E131+'Май 19'!E131+'Июнь 19'!E131+'Июль 19'!E131</f>
        <v>0</v>
      </c>
      <c r="F131" s="12">
        <f>'Январь 19'!F131+'февраль 19'!F131+'Март 19'!F131+'Апрель 19'!F131+'Май 19'!F131+'Июнь 19'!F131+'Июль 19'!F131</f>
        <v>0</v>
      </c>
      <c r="G131" s="12">
        <f>'Январь 19'!G131+'февраль 19'!G131+'Март 19'!G131+'Апрель 19'!G131+'Май 19'!G131+'Июнь 19'!G131+'Июль 19'!G131</f>
        <v>0</v>
      </c>
      <c r="H131" s="12">
        <f>'Январь 19'!H131+'февраль 19'!H131+'Март 19'!H131+'Апрель 19'!H131+'Май 19'!H131+'Июнь 19'!H131+'Июль 19'!H131</f>
        <v>0</v>
      </c>
      <c r="I131" s="12">
        <f>'Январь 19'!I131+'февраль 19'!I131+'Март 19'!I131+'Апрель 19'!I131+'Май 19'!I131+'Июнь 19'!I131+'Июль 19'!I131</f>
        <v>0</v>
      </c>
      <c r="J131" s="12">
        <f>'Январь 19'!J131+'февраль 19'!J131+'Март 19'!J131+'Апрель 19'!J131+'Май 19'!J131+'Июнь 19'!J131+'Июль 19'!J131</f>
        <v>0</v>
      </c>
      <c r="K131" s="12">
        <f>'Январь 19'!K131+'февраль 19'!K131+'Март 19'!K131+'Апрель 19'!K131+'Май 19'!K131+'Июнь 19'!K131+'Июль 19'!K131</f>
        <v>0</v>
      </c>
      <c r="L131" s="12">
        <f>'Январь 19'!L131+'февраль 19'!L131+'Март 19'!L131+'Апрель 19'!L131+'Май 19'!L131+'Июнь 19'!L131+'Июль 19'!L131</f>
        <v>0</v>
      </c>
      <c r="M131" s="12">
        <f>'Январь 19'!M131+'февраль 19'!M131+'Март 19'!M131+'Апрель 19'!M131+'Май 19'!M131+'Июнь 19'!M131+'Июль 19'!M131</f>
        <v>0</v>
      </c>
      <c r="N131" s="12">
        <f>'Январь 19'!N131+'февраль 19'!N131+'Март 19'!N131+'Апрель 19'!N131+'Май 19'!N131+'Июнь 19'!N131+'Июль 19'!N131</f>
        <v>0</v>
      </c>
      <c r="O131" s="12">
        <f>'Январь 19'!O131+'февраль 19'!O131+'Март 19'!O131+'Апрель 19'!O131+'Май 19'!O131+'Июнь 19'!O131+'Июль 19'!O131</f>
        <v>0</v>
      </c>
      <c r="P131" s="12">
        <f>'Январь 19'!P131+'февраль 19'!P131+'Март 19'!P131+'Апрель 19'!P131+'Май 19'!P131+'Июнь 19'!P131+'Июль 19'!P131</f>
        <v>0</v>
      </c>
      <c r="Q131" s="12">
        <f>'Январь 19'!Q131+'февраль 19'!Q131+'Март 19'!Q131+'Апрель 19'!Q131+'Май 19'!Q131+'Июнь 19'!Q131+'Июль 19'!Q131</f>
        <v>0</v>
      </c>
      <c r="R131" s="12">
        <f>'Январь 19'!R131+'февраль 19'!R131+'Март 19'!R131+'Апрель 19'!R131+'Май 19'!R131+'Июнь 19'!R131+'Июль 19'!R131</f>
        <v>0</v>
      </c>
      <c r="S131" s="12">
        <f>'Январь 19'!S131+'февраль 19'!S131+'Март 19'!S131+'Апрель 19'!S131+'Май 19'!S131+'Июнь 19'!S131+'Июль 19'!S131</f>
        <v>0</v>
      </c>
      <c r="T131" s="12">
        <f>'Январь 19'!T131+'февраль 19'!T131+'Март 19'!T131+'Апрель 19'!T131+'Май 19'!T131+'Июнь 19'!T131+'Июль 19'!T131</f>
        <v>0</v>
      </c>
      <c r="U131" s="12">
        <f>'Январь 19'!U131+'февраль 19'!U131+'Март 19'!U131+'Апрель 19'!U131+'Май 19'!U131+'Июнь 19'!U131+'Июль 19'!U131</f>
        <v>0</v>
      </c>
      <c r="V131" s="12">
        <f>'Январь 19'!V131+'февраль 19'!V131+'Март 19'!V131+'Апрель 19'!V131+'Май 19'!V131+'Июнь 19'!V131+'Июль 19'!V131</f>
        <v>0</v>
      </c>
      <c r="W131" s="12">
        <f>'Январь 19'!W131+'февраль 19'!W131+'Март 19'!W131+'Апрель 19'!W131+'Май 19'!W131+'Июнь 19'!W131+'Июль 19'!W131</f>
        <v>0</v>
      </c>
      <c r="X131" s="12">
        <f>'Январь 19'!X131+'февраль 19'!X131+'Март 19'!X131+'Апрель 19'!X131+'Май 19'!X131+'Июнь 19'!X131+'Июль 19'!X131</f>
        <v>0</v>
      </c>
      <c r="Y131" s="12">
        <f>'Январь 19'!Y131+'февраль 19'!Y131+'Март 19'!Y131+'Апрель 19'!Y131+'Май 19'!Y131+'Июнь 19'!Y131+'Июль 19'!Y131</f>
        <v>0</v>
      </c>
      <c r="Z131" s="12">
        <f>'Январь 19'!Z131+'февраль 19'!Z131+'Март 19'!Z131+'Апрель 19'!Z131+'Май 19'!Z131+'Июнь 19'!Z131+'Июль 19'!Z131</f>
        <v>0</v>
      </c>
      <c r="AA131" s="12">
        <f>'Январь 19'!AA131+'февраль 19'!AA131+'Март 19'!AA131+'Апрель 19'!AA131+'Май 19'!AA131+'Июнь 19'!AA131+'Июль 19'!AA131</f>
        <v>0</v>
      </c>
      <c r="AB131" s="12">
        <f>'Январь 19'!AB131+'февраль 19'!AB131+'Март 19'!AB131+'Апрель 19'!AB131+'Май 19'!AB131+'Июнь 19'!AB131+'Июль 19'!AB131</f>
        <v>0</v>
      </c>
      <c r="AC131" s="12">
        <f>'Январь 19'!AC131+'февраль 19'!AC131+'Март 19'!AC131+'Апрель 19'!AC131+'Май 19'!AC131+'Июнь 19'!AC131+'Июль 19'!AC131</f>
        <v>0</v>
      </c>
      <c r="AD131" s="12">
        <f>'Январь 19'!AD131+'февраль 19'!AD131+'Март 19'!AD131+'Апрель 19'!AD131+'Май 19'!AD131+'Июнь 19'!AD131+'Июль 19'!AD131</f>
        <v>0</v>
      </c>
      <c r="AE131" s="39"/>
      <c r="AF131" s="36"/>
    </row>
    <row r="132" spans="1:32" s="11" customFormat="1" ht="60" customHeight="1" x14ac:dyDescent="0.25">
      <c r="A132" s="5">
        <v>93</v>
      </c>
      <c r="B132" s="8" t="s">
        <v>55</v>
      </c>
      <c r="C132" s="12">
        <f>SUM(D132:AD132)</f>
        <v>367</v>
      </c>
      <c r="D132" s="12">
        <f>'Январь 19'!D132+'февраль 19'!D132+'Март 19'!D132+'Апрель 19'!D132+'Май 19'!D132+'Июнь 19'!D132+'Июль 19'!D132</f>
        <v>13</v>
      </c>
      <c r="E132" s="12">
        <f>'Январь 19'!E132+'февраль 19'!E132+'Март 19'!E132+'Апрель 19'!E132+'Май 19'!E132+'Июнь 19'!E132+'Июль 19'!E132</f>
        <v>7</v>
      </c>
      <c r="F132" s="12">
        <f>'Январь 19'!F132+'февраль 19'!F132+'Март 19'!F132+'Апрель 19'!F132+'Май 19'!F132+'Июнь 19'!F132+'Июль 19'!F132</f>
        <v>52</v>
      </c>
      <c r="G132" s="12">
        <f>'Январь 19'!G132+'февраль 19'!G132+'Март 19'!G132+'Апрель 19'!G132+'Май 19'!G132+'Июнь 19'!G132+'Июль 19'!G132</f>
        <v>130</v>
      </c>
      <c r="H132" s="12">
        <f>'Январь 19'!H132+'февраль 19'!H132+'Март 19'!H132+'Апрель 19'!H132+'Май 19'!H132+'Июнь 19'!H132+'Июль 19'!H132</f>
        <v>35</v>
      </c>
      <c r="I132" s="12">
        <f>'Январь 19'!I132+'февраль 19'!I132+'Март 19'!I132+'Апрель 19'!I132+'Май 19'!I132+'Июнь 19'!I132+'Июль 19'!I132</f>
        <v>0</v>
      </c>
      <c r="J132" s="12">
        <f>'Январь 19'!J132+'февраль 19'!J132+'Март 19'!J132+'Апрель 19'!J132+'Май 19'!J132+'Июнь 19'!J132+'Июль 19'!J132</f>
        <v>0</v>
      </c>
      <c r="K132" s="12">
        <f>'Январь 19'!K132+'февраль 19'!K132+'Март 19'!K132+'Апрель 19'!K132+'Май 19'!K132+'Июнь 19'!K132+'Июль 19'!K132</f>
        <v>0</v>
      </c>
      <c r="L132" s="12">
        <f>'Январь 19'!L132+'февраль 19'!L132+'Март 19'!L132+'Апрель 19'!L132+'Май 19'!L132+'Июнь 19'!L132+'Июль 19'!L132</f>
        <v>0</v>
      </c>
      <c r="M132" s="12">
        <f>'Январь 19'!M132+'февраль 19'!M132+'Март 19'!M132+'Апрель 19'!M132+'Май 19'!M132+'Июнь 19'!M132+'Июль 19'!M132</f>
        <v>0</v>
      </c>
      <c r="N132" s="12">
        <f>'Январь 19'!N132+'февраль 19'!N132+'Март 19'!N132+'Апрель 19'!N132+'Май 19'!N132+'Июнь 19'!N132+'Июль 19'!N132</f>
        <v>11</v>
      </c>
      <c r="O132" s="12">
        <f>'Январь 19'!O132+'февраль 19'!O132+'Март 19'!O132+'Апрель 19'!O132+'Май 19'!O132+'Июнь 19'!O132+'Июль 19'!O132</f>
        <v>2</v>
      </c>
      <c r="P132" s="12">
        <f>'Январь 19'!P132+'февраль 19'!P132+'Март 19'!P132+'Апрель 19'!P132+'Май 19'!P132+'Июнь 19'!P132+'Июль 19'!P132</f>
        <v>0</v>
      </c>
      <c r="Q132" s="12">
        <f>'Январь 19'!Q132+'февраль 19'!Q132+'Март 19'!Q132+'Апрель 19'!Q132+'Май 19'!Q132+'Июнь 19'!Q132+'Июль 19'!Q132</f>
        <v>0</v>
      </c>
      <c r="R132" s="12">
        <f>'Январь 19'!R132+'февраль 19'!R132+'Март 19'!R132+'Апрель 19'!R132+'Май 19'!R132+'Июнь 19'!R132+'Июль 19'!R132</f>
        <v>0</v>
      </c>
      <c r="S132" s="12">
        <f>'Январь 19'!S132+'февраль 19'!S132+'Март 19'!S132+'Апрель 19'!S132+'Май 19'!S132+'Июнь 19'!S132+'Июль 19'!S132</f>
        <v>0</v>
      </c>
      <c r="T132" s="12">
        <f>'Январь 19'!T132+'февраль 19'!T132+'Март 19'!T132+'Апрель 19'!T132+'Май 19'!T132+'Июнь 19'!T132+'Июль 19'!T132</f>
        <v>0</v>
      </c>
      <c r="U132" s="12">
        <f>'Январь 19'!U132+'февраль 19'!U132+'Март 19'!U132+'Апрель 19'!U132+'Май 19'!U132+'Июнь 19'!U132+'Июль 19'!U132</f>
        <v>0</v>
      </c>
      <c r="V132" s="12">
        <f>'Январь 19'!V132+'февраль 19'!V132+'Март 19'!V132+'Апрель 19'!V132+'Май 19'!V132+'Июнь 19'!V132+'Июль 19'!V132</f>
        <v>1</v>
      </c>
      <c r="W132" s="12">
        <f>'Январь 19'!W132+'февраль 19'!W132+'Март 19'!W132+'Апрель 19'!W132+'Май 19'!W132+'Июнь 19'!W132+'Июль 19'!W132</f>
        <v>1</v>
      </c>
      <c r="X132" s="12">
        <f>'Январь 19'!X132+'февраль 19'!X132+'Март 19'!X132+'Апрель 19'!X132+'Май 19'!X132+'Июнь 19'!X132+'Июль 19'!X132</f>
        <v>5</v>
      </c>
      <c r="Y132" s="12">
        <f>'Январь 19'!Y132+'февраль 19'!Y132+'Март 19'!Y132+'Апрель 19'!Y132+'Май 19'!Y132+'Июнь 19'!Y132+'Июль 19'!Y132</f>
        <v>4</v>
      </c>
      <c r="Z132" s="12">
        <f>'Январь 19'!Z132+'февраль 19'!Z132+'Март 19'!Z132+'Апрель 19'!Z132+'Май 19'!Z132+'Июнь 19'!Z132+'Июль 19'!Z132</f>
        <v>8</v>
      </c>
      <c r="AA132" s="12">
        <f>'Январь 19'!AA132+'февраль 19'!AA132+'Март 19'!AA132+'Апрель 19'!AA132+'Май 19'!AA132+'Июнь 19'!AA132+'Июль 19'!AA132</f>
        <v>67</v>
      </c>
      <c r="AB132" s="12">
        <f>'Январь 19'!AB132+'февраль 19'!AB132+'Март 19'!AB132+'Апрель 19'!AB132+'Май 19'!AB132+'Июнь 19'!AB132+'Июль 19'!AB132</f>
        <v>31</v>
      </c>
      <c r="AC132" s="12">
        <f>'Январь 19'!AC132+'февраль 19'!AC132+'Март 19'!AC132+'Апрель 19'!AC132+'Май 19'!AC132+'Июнь 19'!AC132+'Июль 19'!AC132</f>
        <v>0</v>
      </c>
      <c r="AD132" s="12">
        <f>'Январь 19'!AD132+'февраль 19'!AD132+'Март 19'!AD132+'Апрель 19'!AD132+'Май 19'!AD132+'Июнь 19'!AD132+'Июль 19'!AD132</f>
        <v>0</v>
      </c>
      <c r="AE132" s="39"/>
      <c r="AF132" s="36"/>
    </row>
    <row r="133" spans="1:32" s="11" customFormat="1" x14ac:dyDescent="0.25">
      <c r="A133" s="26">
        <v>1</v>
      </c>
      <c r="B133" s="7" t="s">
        <v>25</v>
      </c>
      <c r="C133" s="15">
        <f>SUM(C131,C132)</f>
        <v>367</v>
      </c>
      <c r="D133" s="15">
        <f>SUM(D131,D132)</f>
        <v>13</v>
      </c>
      <c r="E133" s="15">
        <f>SUM(E131,E132)</f>
        <v>7</v>
      </c>
      <c r="F133" s="15">
        <f t="shared" ref="F133:AB133" si="35">SUM(F131,F132)</f>
        <v>52</v>
      </c>
      <c r="G133" s="15">
        <f t="shared" si="35"/>
        <v>130</v>
      </c>
      <c r="H133" s="15">
        <f t="shared" si="35"/>
        <v>35</v>
      </c>
      <c r="I133" s="15">
        <f t="shared" si="35"/>
        <v>0</v>
      </c>
      <c r="J133" s="15">
        <f t="shared" si="35"/>
        <v>0</v>
      </c>
      <c r="K133" s="15">
        <f t="shared" si="35"/>
        <v>0</v>
      </c>
      <c r="L133" s="120">
        <f>SUM(L131,L132)</f>
        <v>0</v>
      </c>
      <c r="M133" s="120">
        <f t="shared" ref="M133" si="36">SUM(M131,M132)</f>
        <v>0</v>
      </c>
      <c r="N133" s="15">
        <f t="shared" si="35"/>
        <v>11</v>
      </c>
      <c r="O133" s="15">
        <f t="shared" si="35"/>
        <v>2</v>
      </c>
      <c r="P133" s="120">
        <f t="shared" si="35"/>
        <v>0</v>
      </c>
      <c r="Q133" s="120">
        <f>SUM(Q131,Q132)</f>
        <v>0</v>
      </c>
      <c r="R133" s="15">
        <f t="shared" si="35"/>
        <v>0</v>
      </c>
      <c r="S133" s="15">
        <f t="shared" si="35"/>
        <v>0</v>
      </c>
      <c r="T133" s="15">
        <f t="shared" si="35"/>
        <v>0</v>
      </c>
      <c r="U133" s="120">
        <f t="shared" si="35"/>
        <v>0</v>
      </c>
      <c r="V133" s="15">
        <f t="shared" si="35"/>
        <v>1</v>
      </c>
      <c r="W133" s="120">
        <f t="shared" si="35"/>
        <v>1</v>
      </c>
      <c r="X133" s="120">
        <f>SUM(X131,X132)</f>
        <v>5</v>
      </c>
      <c r="Y133" s="15">
        <f t="shared" si="35"/>
        <v>4</v>
      </c>
      <c r="Z133" s="15">
        <f t="shared" si="35"/>
        <v>8</v>
      </c>
      <c r="AA133" s="15">
        <f t="shared" si="35"/>
        <v>67</v>
      </c>
      <c r="AB133" s="15">
        <f t="shared" si="35"/>
        <v>31</v>
      </c>
      <c r="AC133" s="15">
        <f>SUM(AC131,AC132)</f>
        <v>0</v>
      </c>
      <c r="AD133" s="120">
        <f>SUM(AD131,AD132)</f>
        <v>0</v>
      </c>
      <c r="AE133" s="39"/>
      <c r="AF133" s="36"/>
    </row>
    <row r="134" spans="1:32" s="11" customFormat="1" ht="15" customHeight="1" x14ac:dyDescent="0.25">
      <c r="A134" s="37"/>
      <c r="B134" s="145" t="s">
        <v>159</v>
      </c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39"/>
      <c r="AF134" s="36"/>
    </row>
    <row r="135" spans="1:32" s="11" customFormat="1" ht="103.5" customHeight="1" x14ac:dyDescent="0.25">
      <c r="A135" s="5">
        <v>94</v>
      </c>
      <c r="B135" s="10" t="s">
        <v>160</v>
      </c>
      <c r="C135" s="12">
        <f>SUM(D135:AD135)</f>
        <v>15</v>
      </c>
      <c r="D135" s="12">
        <f>'Январь 19'!D135+'февраль 19'!D135+'Март 19'!D135+'Апрель 19'!D135+'Май 19'!D135+'Июнь 19'!D135+'Июль 19'!D135</f>
        <v>5</v>
      </c>
      <c r="E135" s="12">
        <f>'Январь 19'!E135+'февраль 19'!E135+'Март 19'!E135+'Апрель 19'!E135+'Май 19'!E135+'Июнь 19'!E135+'Июль 19'!E135</f>
        <v>3</v>
      </c>
      <c r="F135" s="12">
        <f>'Январь 19'!F135+'февраль 19'!F135+'Март 19'!F135+'Апрель 19'!F135+'Май 19'!F135+'Июнь 19'!F135+'Июль 19'!F135</f>
        <v>1</v>
      </c>
      <c r="G135" s="12">
        <f>'Январь 19'!G135+'февраль 19'!G135+'Март 19'!G135+'Апрель 19'!G135+'Май 19'!G135+'Июнь 19'!G135+'Июль 19'!G135</f>
        <v>1</v>
      </c>
      <c r="H135" s="12">
        <f>'Январь 19'!H135+'февраль 19'!H135+'Март 19'!H135+'Апрель 19'!H135+'Май 19'!H135+'Июнь 19'!H135+'Июль 19'!H135</f>
        <v>0</v>
      </c>
      <c r="I135" s="12">
        <f>'Январь 19'!I135+'февраль 19'!I135+'Март 19'!I135+'Апрель 19'!I135+'Май 19'!I135+'Июнь 19'!I135+'Июль 19'!I135</f>
        <v>0</v>
      </c>
      <c r="J135" s="12">
        <f>'Январь 19'!J135+'февраль 19'!J135+'Март 19'!J135+'Апрель 19'!J135+'Май 19'!J135+'Июнь 19'!J135+'Июль 19'!J135</f>
        <v>0</v>
      </c>
      <c r="K135" s="12">
        <f>'Январь 19'!K135+'февраль 19'!K135+'Март 19'!K135+'Апрель 19'!K135+'Май 19'!K135+'Июнь 19'!K135+'Июль 19'!K135</f>
        <v>1</v>
      </c>
      <c r="L135" s="12">
        <f>'Январь 19'!L135+'февраль 19'!L135+'Март 19'!L135+'Апрель 19'!L135+'Май 19'!L135+'Июнь 19'!L135+'Июль 19'!L135</f>
        <v>0</v>
      </c>
      <c r="M135" s="12">
        <f>'Январь 19'!M135+'февраль 19'!M135+'Март 19'!M135+'Апрель 19'!M135+'Май 19'!M135+'Июнь 19'!M135+'Июль 19'!M135</f>
        <v>0</v>
      </c>
      <c r="N135" s="12">
        <f>'Январь 19'!N135+'февраль 19'!N135+'Март 19'!N135+'Апрель 19'!N135+'Май 19'!N135+'Июнь 19'!N135+'Июль 19'!N135</f>
        <v>1</v>
      </c>
      <c r="O135" s="12">
        <f>'Январь 19'!O135+'февраль 19'!O135+'Март 19'!O135+'Апрель 19'!O135+'Май 19'!O135+'Июнь 19'!O135+'Июль 19'!O135</f>
        <v>1</v>
      </c>
      <c r="P135" s="12">
        <f>'Январь 19'!P135+'февраль 19'!P135+'Март 19'!P135+'Апрель 19'!P135+'Май 19'!P135+'Июнь 19'!P135+'Июль 19'!P135</f>
        <v>0</v>
      </c>
      <c r="Q135" s="12">
        <f>'Январь 19'!Q135+'февраль 19'!Q135+'Март 19'!Q135+'Апрель 19'!Q135+'Май 19'!Q135+'Июнь 19'!Q135+'Июль 19'!Q135</f>
        <v>0</v>
      </c>
      <c r="R135" s="12">
        <f>'Январь 19'!R135+'февраль 19'!R135+'Март 19'!R135+'Апрель 19'!R135+'Май 19'!R135+'Июнь 19'!R135+'Июль 19'!R135</f>
        <v>0</v>
      </c>
      <c r="S135" s="12">
        <f>'Январь 19'!S135+'февраль 19'!S135+'Март 19'!S135+'Апрель 19'!S135+'Май 19'!S135+'Июнь 19'!S135+'Июль 19'!S135</f>
        <v>0</v>
      </c>
      <c r="T135" s="12">
        <f>'Январь 19'!T135+'февраль 19'!T135+'Март 19'!T135+'Апрель 19'!T135+'Май 19'!T135+'Июнь 19'!T135+'Июль 19'!T135</f>
        <v>0</v>
      </c>
      <c r="U135" s="12">
        <f>'Январь 19'!U135+'февраль 19'!U135+'Март 19'!U135+'Апрель 19'!U135+'Май 19'!U135+'Июнь 19'!U135+'Июль 19'!U135</f>
        <v>0</v>
      </c>
      <c r="V135" s="12">
        <f>'Январь 19'!V135+'февраль 19'!V135+'Март 19'!V135+'Апрель 19'!V135+'Май 19'!V135+'Июнь 19'!V135+'Июль 19'!V135</f>
        <v>1</v>
      </c>
      <c r="W135" s="12">
        <f>'Январь 19'!W135+'февраль 19'!W135+'Март 19'!W135+'Апрель 19'!W135+'Май 19'!W135+'Июнь 19'!W135+'Июль 19'!W135</f>
        <v>0</v>
      </c>
      <c r="X135" s="12">
        <f>'Январь 19'!X135+'февраль 19'!X135+'Март 19'!X135+'Апрель 19'!X135+'Май 19'!X135+'Июнь 19'!X135+'Июль 19'!X135</f>
        <v>0</v>
      </c>
      <c r="Y135" s="12">
        <f>'Январь 19'!Y135+'февраль 19'!Y135+'Март 19'!Y135+'Апрель 19'!Y135+'Май 19'!Y135+'Июнь 19'!Y135+'Июль 19'!Y135</f>
        <v>1</v>
      </c>
      <c r="Z135" s="12">
        <f>'Январь 19'!Z135+'февраль 19'!Z135+'Март 19'!Z135+'Апрель 19'!Z135+'Май 19'!Z135+'Июнь 19'!Z135+'Июль 19'!Z135</f>
        <v>0</v>
      </c>
      <c r="AA135" s="12">
        <f>'Январь 19'!AA135+'февраль 19'!AA135+'Март 19'!AA135+'Апрель 19'!AA135+'Май 19'!AA135+'Июнь 19'!AA135+'Июль 19'!AA135</f>
        <v>0</v>
      </c>
      <c r="AB135" s="12">
        <f>'Январь 19'!AB135+'февраль 19'!AB135+'Март 19'!AB135+'Апрель 19'!AB135+'Май 19'!AB135+'Июнь 19'!AB135+'Июль 19'!AB135</f>
        <v>0</v>
      </c>
      <c r="AC135" s="12">
        <f>'Январь 19'!AC135+'февраль 19'!AC135+'Март 19'!AC135+'Апрель 19'!AC135+'Май 19'!AC135+'Июнь 19'!AC135+'Июль 19'!AC135</f>
        <v>0</v>
      </c>
      <c r="AD135" s="12">
        <f>'Январь 19'!AD135+'февраль 19'!AD135+'Март 19'!AD135+'Апрель 19'!AD135+'Май 19'!AD135+'Июнь 19'!AD135+'Июль 19'!AD135</f>
        <v>0</v>
      </c>
      <c r="AE135" s="39"/>
      <c r="AF135" s="36"/>
    </row>
    <row r="136" spans="1:32" s="11" customFormat="1" ht="60" customHeight="1" x14ac:dyDescent="0.25">
      <c r="A136" s="5">
        <v>95</v>
      </c>
      <c r="B136" s="8" t="s">
        <v>161</v>
      </c>
      <c r="C136" s="12">
        <f>SUM(D136:AD136)</f>
        <v>21</v>
      </c>
      <c r="D136" s="12">
        <f>'Январь 19'!D136+'февраль 19'!D136+'Март 19'!D136+'Апрель 19'!D136+'Май 19'!D136+'Июнь 19'!D136+'Июль 19'!D136</f>
        <v>5</v>
      </c>
      <c r="E136" s="12">
        <f>'Январь 19'!E136+'февраль 19'!E136+'Март 19'!E136+'Апрель 19'!E136+'Май 19'!E136+'Июнь 19'!E136+'Июль 19'!E136</f>
        <v>1</v>
      </c>
      <c r="F136" s="12">
        <f>'Январь 19'!F136+'февраль 19'!F136+'Март 19'!F136+'Апрель 19'!F136+'Май 19'!F136+'Июнь 19'!F136+'Июль 19'!F136</f>
        <v>8</v>
      </c>
      <c r="G136" s="12">
        <f>'Январь 19'!G136+'февраль 19'!G136+'Март 19'!G136+'Апрель 19'!G136+'Май 19'!G136+'Июнь 19'!G136+'Июль 19'!G136</f>
        <v>0</v>
      </c>
      <c r="H136" s="12">
        <f>'Январь 19'!H136+'февраль 19'!H136+'Март 19'!H136+'Апрель 19'!H136+'Май 19'!H136+'Июнь 19'!H136+'Июль 19'!H136</f>
        <v>2</v>
      </c>
      <c r="I136" s="12">
        <f>'Январь 19'!I136+'февраль 19'!I136+'Март 19'!I136+'Апрель 19'!I136+'Май 19'!I136+'Июнь 19'!I136+'Июль 19'!I136</f>
        <v>2</v>
      </c>
      <c r="J136" s="12">
        <f>'Январь 19'!J136+'февраль 19'!J136+'Март 19'!J136+'Апрель 19'!J136+'Май 19'!J136+'Июнь 19'!J136+'Июль 19'!J136</f>
        <v>0</v>
      </c>
      <c r="K136" s="12">
        <f>'Январь 19'!K136+'февраль 19'!K136+'Март 19'!K136+'Апрель 19'!K136+'Май 19'!K136+'Июнь 19'!K136+'Июль 19'!K136</f>
        <v>3</v>
      </c>
      <c r="L136" s="12">
        <f>'Январь 19'!L136+'февраль 19'!L136+'Март 19'!L136+'Апрель 19'!L136+'Май 19'!L136+'Июнь 19'!L136+'Июль 19'!L136</f>
        <v>0</v>
      </c>
      <c r="M136" s="12">
        <f>'Январь 19'!M136+'февраль 19'!M136+'Март 19'!M136+'Апрель 19'!M136+'Май 19'!M136+'Июнь 19'!M136+'Июль 19'!M136</f>
        <v>0</v>
      </c>
      <c r="N136" s="12">
        <f>'Январь 19'!N136+'февраль 19'!N136+'Март 19'!N136+'Апрель 19'!N136+'Май 19'!N136+'Июнь 19'!N136+'Июль 19'!N136</f>
        <v>0</v>
      </c>
      <c r="O136" s="12">
        <f>'Январь 19'!O136+'февраль 19'!O136+'Март 19'!O136+'Апрель 19'!O136+'Май 19'!O136+'Июнь 19'!O136+'Июль 19'!O136</f>
        <v>0</v>
      </c>
      <c r="P136" s="12">
        <f>'Январь 19'!P136+'февраль 19'!P136+'Март 19'!P136+'Апрель 19'!P136+'Май 19'!P136+'Июнь 19'!P136+'Июль 19'!P136</f>
        <v>0</v>
      </c>
      <c r="Q136" s="12">
        <f>'Январь 19'!Q136+'февраль 19'!Q136+'Март 19'!Q136+'Апрель 19'!Q136+'Май 19'!Q136+'Июнь 19'!Q136+'Июль 19'!Q136</f>
        <v>0</v>
      </c>
      <c r="R136" s="12">
        <f>'Январь 19'!R136+'февраль 19'!R136+'Март 19'!R136+'Апрель 19'!R136+'Май 19'!R136+'Июнь 19'!R136+'Июль 19'!R136</f>
        <v>0</v>
      </c>
      <c r="S136" s="12">
        <f>'Январь 19'!S136+'февраль 19'!S136+'Март 19'!S136+'Апрель 19'!S136+'Май 19'!S136+'Июнь 19'!S136+'Июль 19'!S136</f>
        <v>0</v>
      </c>
      <c r="T136" s="12">
        <f>'Январь 19'!T136+'февраль 19'!T136+'Март 19'!T136+'Апрель 19'!T136+'Май 19'!T136+'Июнь 19'!T136+'Июль 19'!T136</f>
        <v>0</v>
      </c>
      <c r="U136" s="12">
        <f>'Январь 19'!U136+'февраль 19'!U136+'Март 19'!U136+'Апрель 19'!U136+'Май 19'!U136+'Июнь 19'!U136+'Июль 19'!U136</f>
        <v>0</v>
      </c>
      <c r="V136" s="12">
        <f>'Январь 19'!V136+'февраль 19'!V136+'Март 19'!V136+'Апрель 19'!V136+'Май 19'!V136+'Июнь 19'!V136+'Июль 19'!V136</f>
        <v>0</v>
      </c>
      <c r="W136" s="12">
        <f>'Январь 19'!W136+'февраль 19'!W136+'Март 19'!W136+'Апрель 19'!W136+'Май 19'!W136+'Июнь 19'!W136+'Июль 19'!W136</f>
        <v>0</v>
      </c>
      <c r="X136" s="12">
        <f>'Январь 19'!X136+'февраль 19'!X136+'Март 19'!X136+'Апрель 19'!X136+'Май 19'!X136+'Июнь 19'!X136+'Июль 19'!X136</f>
        <v>0</v>
      </c>
      <c r="Y136" s="12">
        <f>'Январь 19'!Y136+'февраль 19'!Y136+'Март 19'!Y136+'Апрель 19'!Y136+'Май 19'!Y136+'Июнь 19'!Y136+'Июль 19'!Y136</f>
        <v>0</v>
      </c>
      <c r="Z136" s="12">
        <f>'Январь 19'!Z136+'февраль 19'!Z136+'Март 19'!Z136+'Апрель 19'!Z136+'Май 19'!Z136+'Июнь 19'!Z136+'Июль 19'!Z136</f>
        <v>0</v>
      </c>
      <c r="AA136" s="12">
        <f>'Январь 19'!AA136+'февраль 19'!AA136+'Март 19'!AA136+'Апрель 19'!AA136+'Май 19'!AA136+'Июнь 19'!AA136+'Июль 19'!AA136</f>
        <v>0</v>
      </c>
      <c r="AB136" s="12">
        <f>'Январь 19'!AB136+'февраль 19'!AB136+'Март 19'!AB136+'Апрель 19'!AB136+'Май 19'!AB136+'Июнь 19'!AB136+'Июль 19'!AB136</f>
        <v>0</v>
      </c>
      <c r="AC136" s="12">
        <f>'Январь 19'!AC136+'февраль 19'!AC136+'Март 19'!AC136+'Апрель 19'!AC136+'Май 19'!AC136+'Июнь 19'!AC136+'Июль 19'!AC136</f>
        <v>0</v>
      </c>
      <c r="AD136" s="12">
        <f>'Январь 19'!AD136+'февраль 19'!AD136+'Март 19'!AD136+'Апрель 19'!AD136+'Май 19'!AD136+'Июнь 19'!AD136+'Июль 19'!AD136</f>
        <v>0</v>
      </c>
      <c r="AE136" s="39"/>
      <c r="AF136" s="36"/>
    </row>
    <row r="137" spans="1:32" s="11" customFormat="1" x14ac:dyDescent="0.25">
      <c r="A137" s="26">
        <v>2</v>
      </c>
      <c r="B137" s="7" t="s">
        <v>25</v>
      </c>
      <c r="C137" s="15">
        <f>SUM(C135,C136)</f>
        <v>36</v>
      </c>
      <c r="D137" s="15">
        <f t="shared" ref="D137:AB137" si="37">SUM(D135,D136)</f>
        <v>10</v>
      </c>
      <c r="E137" s="15">
        <f t="shared" si="37"/>
        <v>4</v>
      </c>
      <c r="F137" s="15">
        <f t="shared" si="37"/>
        <v>9</v>
      </c>
      <c r="G137" s="15">
        <f t="shared" si="37"/>
        <v>1</v>
      </c>
      <c r="H137" s="15">
        <f t="shared" si="37"/>
        <v>2</v>
      </c>
      <c r="I137" s="15">
        <f t="shared" si="37"/>
        <v>2</v>
      </c>
      <c r="J137" s="15">
        <f t="shared" si="37"/>
        <v>0</v>
      </c>
      <c r="K137" s="15">
        <f t="shared" si="37"/>
        <v>4</v>
      </c>
      <c r="L137" s="120">
        <f>SUM(L135,L136)</f>
        <v>0</v>
      </c>
      <c r="M137" s="120">
        <f t="shared" ref="M137" si="38">SUM(M135,M136)</f>
        <v>0</v>
      </c>
      <c r="N137" s="15">
        <f t="shared" si="37"/>
        <v>1</v>
      </c>
      <c r="O137" s="15">
        <f t="shared" si="37"/>
        <v>1</v>
      </c>
      <c r="P137" s="120">
        <f t="shared" si="37"/>
        <v>0</v>
      </c>
      <c r="Q137" s="120">
        <f>SUM(Q135,Q136)</f>
        <v>0</v>
      </c>
      <c r="R137" s="15">
        <f t="shared" si="37"/>
        <v>0</v>
      </c>
      <c r="S137" s="15">
        <f t="shared" si="37"/>
        <v>0</v>
      </c>
      <c r="T137" s="15">
        <f t="shared" si="37"/>
        <v>0</v>
      </c>
      <c r="U137" s="120">
        <f t="shared" si="37"/>
        <v>0</v>
      </c>
      <c r="V137" s="15">
        <f t="shared" si="37"/>
        <v>1</v>
      </c>
      <c r="W137" s="120">
        <f t="shared" si="37"/>
        <v>0</v>
      </c>
      <c r="X137" s="120">
        <f>SUM(X135,X136)</f>
        <v>0</v>
      </c>
      <c r="Y137" s="15">
        <f t="shared" si="37"/>
        <v>1</v>
      </c>
      <c r="Z137" s="15">
        <f t="shared" si="37"/>
        <v>0</v>
      </c>
      <c r="AA137" s="15">
        <f t="shared" si="37"/>
        <v>0</v>
      </c>
      <c r="AB137" s="15">
        <f t="shared" si="37"/>
        <v>0</v>
      </c>
      <c r="AC137" s="15">
        <f>SUM(AC135,AC136)</f>
        <v>0</v>
      </c>
      <c r="AD137" s="120">
        <f>SUM(AD135,AD136)</f>
        <v>0</v>
      </c>
      <c r="AE137" s="39"/>
      <c r="AF137" s="36"/>
    </row>
    <row r="138" spans="1:32" ht="15" customHeight="1" x14ac:dyDescent="0.25">
      <c r="A138" s="5"/>
      <c r="B138" s="143" t="s">
        <v>52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  <c r="Y138" s="144"/>
      <c r="Z138" s="144"/>
      <c r="AA138" s="144"/>
      <c r="AB138" s="144"/>
      <c r="AC138" s="144"/>
      <c r="AD138" s="144"/>
    </row>
    <row r="139" spans="1:32" ht="30" x14ac:dyDescent="0.25">
      <c r="A139" s="5">
        <v>96</v>
      </c>
      <c r="B139" s="8" t="s">
        <v>100</v>
      </c>
      <c r="C139" s="34">
        <f>SUM(D139:AD139)</f>
        <v>7</v>
      </c>
      <c r="D139" s="12">
        <f>'Январь 19'!D139+'февраль 19'!D139+'Март 19'!D139+'Апрель 19'!D139+'Май 19'!D139+'Июнь 19'!D139+'Июль 19'!D139</f>
        <v>4</v>
      </c>
      <c r="E139" s="12">
        <f>'Январь 19'!E139+'февраль 19'!E139+'Март 19'!E139+'Апрель 19'!E139+'Май 19'!E139+'Июнь 19'!E139+'Июль 19'!E139</f>
        <v>0</v>
      </c>
      <c r="F139" s="12">
        <f>'Январь 19'!F139+'февраль 19'!F139+'Март 19'!F139+'Апрель 19'!F139+'Май 19'!F139+'Июнь 19'!F139+'Июль 19'!F139</f>
        <v>0</v>
      </c>
      <c r="G139" s="12">
        <f>'Январь 19'!G139+'февраль 19'!G139+'Март 19'!G139+'Апрель 19'!G139+'Май 19'!G139+'Июнь 19'!G139+'Июль 19'!G139</f>
        <v>2</v>
      </c>
      <c r="H139" s="12">
        <f>'Январь 19'!H139+'февраль 19'!H139+'Март 19'!H139+'Апрель 19'!H139+'Май 19'!H139+'Июнь 19'!H139+'Июль 19'!H139</f>
        <v>0</v>
      </c>
      <c r="I139" s="12">
        <f>'Январь 19'!I139+'февраль 19'!I139+'Март 19'!I139+'Апрель 19'!I139+'Май 19'!I139+'Июнь 19'!I139+'Июль 19'!I139</f>
        <v>1</v>
      </c>
      <c r="J139" s="12">
        <f>'Январь 19'!J139+'февраль 19'!J139+'Март 19'!J139+'Апрель 19'!J139+'Май 19'!J139+'Июнь 19'!J139+'Июль 19'!J139</f>
        <v>0</v>
      </c>
      <c r="K139" s="12">
        <f>'Январь 19'!K139+'февраль 19'!K139+'Март 19'!K139+'Апрель 19'!K139+'Май 19'!K139+'Июнь 19'!K139+'Июль 19'!K139</f>
        <v>0</v>
      </c>
      <c r="L139" s="12">
        <f>'Январь 19'!L139+'февраль 19'!L139+'Март 19'!L139+'Апрель 19'!L139+'Май 19'!L139+'Июнь 19'!L139+'Июль 19'!L139</f>
        <v>0</v>
      </c>
      <c r="M139" s="12">
        <f>'Январь 19'!M139+'февраль 19'!M139+'Март 19'!M139+'Апрель 19'!M139+'Май 19'!M139+'Июнь 19'!M139+'Июль 19'!M139</f>
        <v>0</v>
      </c>
      <c r="N139" s="12">
        <f>'Январь 19'!N139+'февраль 19'!N139+'Март 19'!N139+'Апрель 19'!N139+'Май 19'!N139+'Июнь 19'!N139+'Июль 19'!N139</f>
        <v>0</v>
      </c>
      <c r="O139" s="12">
        <f>'Январь 19'!O139+'февраль 19'!O139+'Март 19'!O139+'Апрель 19'!O139+'Май 19'!O139+'Июнь 19'!O139+'Июль 19'!O139</f>
        <v>0</v>
      </c>
      <c r="P139" s="12">
        <f>'Январь 19'!P139+'февраль 19'!P139+'Март 19'!P139+'Апрель 19'!P139+'Май 19'!P139+'Июнь 19'!P139+'Июль 19'!P139</f>
        <v>0</v>
      </c>
      <c r="Q139" s="12">
        <f>'Январь 19'!Q139+'февраль 19'!Q139+'Март 19'!Q139+'Апрель 19'!Q139+'Май 19'!Q139+'Июнь 19'!Q139+'Июль 19'!Q139</f>
        <v>0</v>
      </c>
      <c r="R139" s="12">
        <f>'Январь 19'!R139+'февраль 19'!R139+'Март 19'!R139+'Апрель 19'!R139+'Май 19'!R139+'Июнь 19'!R139+'Июль 19'!R139</f>
        <v>0</v>
      </c>
      <c r="S139" s="12">
        <f>'Январь 19'!S139+'февраль 19'!S139+'Март 19'!S139+'Апрель 19'!S139+'Май 19'!S139+'Июнь 19'!S139+'Июль 19'!S139</f>
        <v>0</v>
      </c>
      <c r="T139" s="12">
        <f>'Январь 19'!T139+'февраль 19'!T139+'Март 19'!T139+'Апрель 19'!T139+'Май 19'!T139+'Июнь 19'!T139+'Июль 19'!T139</f>
        <v>0</v>
      </c>
      <c r="U139" s="12">
        <f>'Январь 19'!U139+'февраль 19'!U139+'Март 19'!U139+'Апрель 19'!U139+'Май 19'!U139+'Июнь 19'!U139+'Июль 19'!U139</f>
        <v>0</v>
      </c>
      <c r="V139" s="12">
        <f>'Январь 19'!V139+'февраль 19'!V139+'Март 19'!V139+'Апрель 19'!V139+'Май 19'!V139+'Июнь 19'!V139+'Июль 19'!V139</f>
        <v>0</v>
      </c>
      <c r="W139" s="12">
        <f>'Январь 19'!W139+'февраль 19'!W139+'Март 19'!W139+'Апрель 19'!W139+'Май 19'!W139+'Июнь 19'!W139+'Июль 19'!W139</f>
        <v>0</v>
      </c>
      <c r="X139" s="12">
        <f>'Январь 19'!X139+'февраль 19'!X139+'Март 19'!X139+'Апрель 19'!X139+'Май 19'!X139+'Июнь 19'!X139+'Июль 19'!X139</f>
        <v>0</v>
      </c>
      <c r="Y139" s="12">
        <f>'Январь 19'!Y139+'февраль 19'!Y139+'Март 19'!Y139+'Апрель 19'!Y139+'Май 19'!Y139+'Июнь 19'!Y139+'Июль 19'!Y139</f>
        <v>0</v>
      </c>
      <c r="Z139" s="12">
        <f>'Январь 19'!Z139+'февраль 19'!Z139+'Март 19'!Z139+'Апрель 19'!Z139+'Май 19'!Z139+'Июнь 19'!Z139+'Июль 19'!Z139</f>
        <v>0</v>
      </c>
      <c r="AA139" s="12">
        <f>'Январь 19'!AA139+'февраль 19'!AA139+'Март 19'!AA139+'Апрель 19'!AA139+'Май 19'!AA139+'Июнь 19'!AA139+'Июль 19'!AA139</f>
        <v>0</v>
      </c>
      <c r="AB139" s="12">
        <f>'Январь 19'!AB139+'февраль 19'!AB139+'Март 19'!AB139+'Апрель 19'!AB139+'Май 19'!AB139+'Июнь 19'!AB139+'Июль 19'!AB139</f>
        <v>0</v>
      </c>
      <c r="AC139" s="12">
        <f>'Январь 19'!AC139+'февраль 19'!AC139+'Март 19'!AC139+'Апрель 19'!AC139+'Май 19'!AC139+'Июнь 19'!AC139+'Июль 19'!AC139</f>
        <v>0</v>
      </c>
      <c r="AD139" s="12">
        <f>'Январь 19'!AD139+'февраль 19'!AD139+'Март 19'!AD139+'Апрель 19'!AD139+'Май 19'!AD139+'Июнь 19'!AD139+'Июль 19'!AD139</f>
        <v>0</v>
      </c>
    </row>
    <row r="140" spans="1:32" s="11" customFormat="1" x14ac:dyDescent="0.25">
      <c r="A140" s="26">
        <v>1</v>
      </c>
      <c r="B140" s="7" t="s">
        <v>25</v>
      </c>
      <c r="C140" s="17">
        <f>SUM(C139)</f>
        <v>7</v>
      </c>
      <c r="D140" s="15">
        <f t="shared" ref="D140:AB140" si="39">SUM(D139)</f>
        <v>4</v>
      </c>
      <c r="E140" s="15">
        <f t="shared" si="39"/>
        <v>0</v>
      </c>
      <c r="F140" s="15">
        <f t="shared" si="39"/>
        <v>0</v>
      </c>
      <c r="G140" s="15">
        <f t="shared" si="39"/>
        <v>2</v>
      </c>
      <c r="H140" s="15">
        <f t="shared" si="39"/>
        <v>0</v>
      </c>
      <c r="I140" s="15">
        <f t="shared" si="39"/>
        <v>1</v>
      </c>
      <c r="J140" s="15">
        <f t="shared" si="39"/>
        <v>0</v>
      </c>
      <c r="K140" s="15">
        <f t="shared" si="39"/>
        <v>0</v>
      </c>
      <c r="L140" s="120">
        <f>SUM(L139)</f>
        <v>0</v>
      </c>
      <c r="M140" s="120">
        <f t="shared" ref="M140" si="40">SUM(M139)</f>
        <v>0</v>
      </c>
      <c r="N140" s="15">
        <f t="shared" si="39"/>
        <v>0</v>
      </c>
      <c r="O140" s="15">
        <f t="shared" si="39"/>
        <v>0</v>
      </c>
      <c r="P140" s="120">
        <f t="shared" si="39"/>
        <v>0</v>
      </c>
      <c r="Q140" s="120">
        <f>SUM(Q139)</f>
        <v>0</v>
      </c>
      <c r="R140" s="15">
        <f t="shared" si="39"/>
        <v>0</v>
      </c>
      <c r="S140" s="15">
        <f t="shared" si="39"/>
        <v>0</v>
      </c>
      <c r="T140" s="15">
        <f t="shared" si="39"/>
        <v>0</v>
      </c>
      <c r="U140" s="120">
        <f t="shared" si="39"/>
        <v>0</v>
      </c>
      <c r="V140" s="15">
        <f t="shared" si="39"/>
        <v>0</v>
      </c>
      <c r="W140" s="120">
        <f t="shared" si="39"/>
        <v>0</v>
      </c>
      <c r="X140" s="120">
        <f>SUM(X139)</f>
        <v>0</v>
      </c>
      <c r="Y140" s="15">
        <f t="shared" si="39"/>
        <v>0</v>
      </c>
      <c r="Z140" s="15">
        <f t="shared" si="39"/>
        <v>0</v>
      </c>
      <c r="AA140" s="15">
        <f t="shared" si="39"/>
        <v>0</v>
      </c>
      <c r="AB140" s="15">
        <f t="shared" si="39"/>
        <v>0</v>
      </c>
      <c r="AC140" s="15">
        <f>SUM(AC139)</f>
        <v>0</v>
      </c>
      <c r="AD140" s="120">
        <f>SUM(AD139)</f>
        <v>0</v>
      </c>
      <c r="AE140" s="39"/>
      <c r="AF140" s="36"/>
    </row>
    <row r="141" spans="1:32" s="11" customFormat="1" x14ac:dyDescent="0.25">
      <c r="A141" s="110"/>
      <c r="B141" s="7" t="s">
        <v>28</v>
      </c>
      <c r="C141" s="17">
        <f>C140+C133+C129+C126+C118+C79+C137</f>
        <v>55265</v>
      </c>
      <c r="D141" s="15">
        <f t="shared" ref="D141:AB141" si="41">D140+D133+D129+D126+D118+D79+D137</f>
        <v>7811</v>
      </c>
      <c r="E141" s="15">
        <f t="shared" si="41"/>
        <v>3693</v>
      </c>
      <c r="F141" s="15">
        <f t="shared" si="41"/>
        <v>3698</v>
      </c>
      <c r="G141" s="15">
        <f t="shared" si="41"/>
        <v>5474</v>
      </c>
      <c r="H141" s="15">
        <f t="shared" si="41"/>
        <v>9955</v>
      </c>
      <c r="I141" s="15">
        <f t="shared" si="41"/>
        <v>3219</v>
      </c>
      <c r="J141" s="15">
        <f t="shared" si="41"/>
        <v>2495</v>
      </c>
      <c r="K141" s="15">
        <f t="shared" si="41"/>
        <v>4807</v>
      </c>
      <c r="L141" s="120">
        <f>L140+L133+L129+L126+L118+L79+L137</f>
        <v>0</v>
      </c>
      <c r="M141" s="120">
        <f t="shared" ref="M141" si="42">M140+M133+M129+M126+M118+M79+M137</f>
        <v>1</v>
      </c>
      <c r="N141" s="15">
        <f t="shared" si="41"/>
        <v>692</v>
      </c>
      <c r="O141" s="15">
        <f t="shared" si="41"/>
        <v>759</v>
      </c>
      <c r="P141" s="120">
        <f t="shared" si="41"/>
        <v>4</v>
      </c>
      <c r="Q141" s="120">
        <f>Q140+Q133+Q129+Q126+Q118+Q79+Q137</f>
        <v>8</v>
      </c>
      <c r="R141" s="15">
        <f t="shared" si="41"/>
        <v>1943</v>
      </c>
      <c r="S141" s="15">
        <f t="shared" si="41"/>
        <v>292</v>
      </c>
      <c r="T141" s="15">
        <f t="shared" si="41"/>
        <v>2439</v>
      </c>
      <c r="U141" s="120">
        <f t="shared" si="41"/>
        <v>0</v>
      </c>
      <c r="V141" s="15">
        <f t="shared" si="41"/>
        <v>1771</v>
      </c>
      <c r="W141" s="120">
        <f t="shared" si="41"/>
        <v>1</v>
      </c>
      <c r="X141" s="120">
        <f>X140+X133+X129+X126+X118+X79+X137</f>
        <v>10</v>
      </c>
      <c r="Y141" s="15">
        <f t="shared" si="41"/>
        <v>3682</v>
      </c>
      <c r="Z141" s="15">
        <f t="shared" si="41"/>
        <v>248</v>
      </c>
      <c r="AA141" s="15">
        <f t="shared" si="41"/>
        <v>964</v>
      </c>
      <c r="AB141" s="15">
        <f t="shared" si="41"/>
        <v>718</v>
      </c>
      <c r="AC141" s="15">
        <f>AC140+AC133+AC129+AC126+AC118+AC79+AC137</f>
        <v>554</v>
      </c>
      <c r="AD141" s="120">
        <f>AD140+AD133+AD129+AD126+AD118+AD79+AD137</f>
        <v>27</v>
      </c>
      <c r="AE141" s="39"/>
      <c r="AF141" s="36"/>
    </row>
    <row r="142" spans="1:32" ht="24.75" customHeight="1" x14ac:dyDescent="0.25">
      <c r="A142" s="5"/>
      <c r="B142" s="145" t="s">
        <v>4</v>
      </c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46"/>
      <c r="X142" s="146"/>
      <c r="Y142" s="146"/>
      <c r="Z142" s="146"/>
      <c r="AA142" s="146"/>
      <c r="AB142" s="146"/>
      <c r="AC142" s="146"/>
      <c r="AD142" s="146"/>
    </row>
    <row r="143" spans="1:32" ht="25.5" customHeight="1" x14ac:dyDescent="0.25">
      <c r="A143" s="5"/>
      <c r="B143" s="143" t="s">
        <v>7</v>
      </c>
      <c r="C143" s="144"/>
      <c r="D143" s="144"/>
      <c r="E143" s="144"/>
      <c r="F143" s="144"/>
      <c r="G143" s="144"/>
      <c r="H143" s="144"/>
      <c r="I143" s="144"/>
      <c r="J143" s="144"/>
      <c r="K143" s="144"/>
      <c r="L143" s="144"/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  <c r="Y143" s="144"/>
      <c r="Z143" s="144"/>
      <c r="AA143" s="144"/>
      <c r="AB143" s="144"/>
      <c r="AC143" s="144"/>
      <c r="AD143" s="144"/>
    </row>
    <row r="144" spans="1:32" ht="59.25" customHeight="1" x14ac:dyDescent="0.25">
      <c r="A144" s="5">
        <v>97</v>
      </c>
      <c r="B144" s="10" t="s">
        <v>91</v>
      </c>
      <c r="C144" s="34">
        <f>SUM(D144:AD144)</f>
        <v>0</v>
      </c>
      <c r="D144" s="12">
        <f>'Январь 19'!D144+'февраль 19'!D144+'Март 19'!D144+'Апрель 19'!D144+'Май 19'!D144+'Июнь 19'!D144+'Июль 19'!D144</f>
        <v>0</v>
      </c>
      <c r="E144" s="1" t="s">
        <v>13</v>
      </c>
      <c r="F144" s="1" t="s">
        <v>13</v>
      </c>
      <c r="G144" s="1" t="s">
        <v>13</v>
      </c>
      <c r="H144" s="1" t="s">
        <v>13</v>
      </c>
      <c r="I144" s="1" t="s">
        <v>13</v>
      </c>
      <c r="J144" s="1" t="s">
        <v>13</v>
      </c>
      <c r="K144" s="1" t="s">
        <v>13</v>
      </c>
      <c r="L144" s="124" t="s">
        <v>13</v>
      </c>
      <c r="M144" s="124" t="s">
        <v>13</v>
      </c>
      <c r="N144" s="1" t="s">
        <v>13</v>
      </c>
      <c r="O144" s="1" t="s">
        <v>13</v>
      </c>
      <c r="P144" s="124" t="s">
        <v>13</v>
      </c>
      <c r="Q144" s="124" t="s">
        <v>13</v>
      </c>
      <c r="R144" s="1" t="s">
        <v>13</v>
      </c>
      <c r="S144" s="1" t="s">
        <v>13</v>
      </c>
      <c r="T144" s="1" t="s">
        <v>13</v>
      </c>
      <c r="U144" s="124" t="s">
        <v>13</v>
      </c>
      <c r="V144" s="1" t="s">
        <v>13</v>
      </c>
      <c r="W144" s="124" t="s">
        <v>13</v>
      </c>
      <c r="X144" s="124" t="s">
        <v>13</v>
      </c>
      <c r="Y144" s="1" t="s">
        <v>13</v>
      </c>
      <c r="Z144" s="1" t="s">
        <v>13</v>
      </c>
      <c r="AA144" s="1" t="s">
        <v>13</v>
      </c>
      <c r="AB144" s="1" t="s">
        <v>13</v>
      </c>
      <c r="AC144" s="1" t="s">
        <v>13</v>
      </c>
      <c r="AD144" s="124" t="s">
        <v>13</v>
      </c>
    </row>
    <row r="145" spans="1:32" ht="68.25" customHeight="1" x14ac:dyDescent="0.25">
      <c r="A145" s="5">
        <v>98</v>
      </c>
      <c r="B145" s="10" t="s">
        <v>92</v>
      </c>
      <c r="C145" s="34">
        <f>SUM(D145:AD145)</f>
        <v>0</v>
      </c>
      <c r="D145" s="12">
        <f>'Январь 19'!D145+'февраль 19'!D145+'Март 19'!D145+'Апрель 19'!D145+'Май 19'!D145+'Июнь 19'!D145+'Июль 19'!D145</f>
        <v>0</v>
      </c>
      <c r="E145" s="1" t="s">
        <v>13</v>
      </c>
      <c r="F145" s="1" t="s">
        <v>13</v>
      </c>
      <c r="G145" s="1" t="s">
        <v>13</v>
      </c>
      <c r="H145" s="1" t="s">
        <v>13</v>
      </c>
      <c r="I145" s="1" t="s">
        <v>13</v>
      </c>
      <c r="J145" s="1" t="s">
        <v>13</v>
      </c>
      <c r="K145" s="1" t="s">
        <v>13</v>
      </c>
      <c r="L145" s="124" t="s">
        <v>13</v>
      </c>
      <c r="M145" s="124" t="s">
        <v>13</v>
      </c>
      <c r="N145" s="1" t="s">
        <v>13</v>
      </c>
      <c r="O145" s="1" t="s">
        <v>13</v>
      </c>
      <c r="P145" s="124" t="s">
        <v>13</v>
      </c>
      <c r="Q145" s="124" t="s">
        <v>13</v>
      </c>
      <c r="R145" s="1" t="s">
        <v>13</v>
      </c>
      <c r="S145" s="1" t="s">
        <v>13</v>
      </c>
      <c r="T145" s="1" t="s">
        <v>13</v>
      </c>
      <c r="U145" s="124" t="s">
        <v>13</v>
      </c>
      <c r="V145" s="1" t="s">
        <v>13</v>
      </c>
      <c r="W145" s="124" t="s">
        <v>13</v>
      </c>
      <c r="X145" s="124" t="s">
        <v>13</v>
      </c>
      <c r="Y145" s="1" t="s">
        <v>13</v>
      </c>
      <c r="Z145" s="1" t="s">
        <v>13</v>
      </c>
      <c r="AA145" s="1" t="s">
        <v>13</v>
      </c>
      <c r="AB145" s="1" t="s">
        <v>13</v>
      </c>
      <c r="AC145" s="1" t="s">
        <v>13</v>
      </c>
      <c r="AD145" s="124" t="s">
        <v>13</v>
      </c>
    </row>
    <row r="146" spans="1:32" ht="30" x14ac:dyDescent="0.25">
      <c r="A146" s="5">
        <v>99</v>
      </c>
      <c r="B146" s="10" t="s">
        <v>93</v>
      </c>
      <c r="C146" s="34">
        <f>SUM(D146:AD146)</f>
        <v>0</v>
      </c>
      <c r="D146" s="12">
        <f>'Январь 19'!D146+'февраль 19'!D146+'Март 19'!D146+'Апрель 19'!D146+'Май 19'!D146+'Июнь 19'!D146+'Июль 19'!D146</f>
        <v>0</v>
      </c>
      <c r="E146" s="1" t="s">
        <v>13</v>
      </c>
      <c r="F146" s="1" t="s">
        <v>13</v>
      </c>
      <c r="G146" s="1" t="s">
        <v>13</v>
      </c>
      <c r="H146" s="1" t="s">
        <v>13</v>
      </c>
      <c r="I146" s="1" t="s">
        <v>13</v>
      </c>
      <c r="J146" s="1" t="s">
        <v>13</v>
      </c>
      <c r="K146" s="1" t="s">
        <v>13</v>
      </c>
      <c r="L146" s="124" t="s">
        <v>13</v>
      </c>
      <c r="M146" s="124" t="s">
        <v>13</v>
      </c>
      <c r="N146" s="1" t="s">
        <v>13</v>
      </c>
      <c r="O146" s="1" t="s">
        <v>13</v>
      </c>
      <c r="P146" s="124" t="s">
        <v>13</v>
      </c>
      <c r="Q146" s="124" t="s">
        <v>13</v>
      </c>
      <c r="R146" s="1" t="s">
        <v>13</v>
      </c>
      <c r="S146" s="1" t="s">
        <v>13</v>
      </c>
      <c r="T146" s="1" t="s">
        <v>13</v>
      </c>
      <c r="U146" s="124" t="s">
        <v>13</v>
      </c>
      <c r="V146" s="1" t="s">
        <v>13</v>
      </c>
      <c r="W146" s="124" t="s">
        <v>13</v>
      </c>
      <c r="X146" s="124" t="s">
        <v>13</v>
      </c>
      <c r="Y146" s="1" t="s">
        <v>13</v>
      </c>
      <c r="Z146" s="1" t="s">
        <v>13</v>
      </c>
      <c r="AA146" s="1" t="s">
        <v>13</v>
      </c>
      <c r="AB146" s="1" t="s">
        <v>13</v>
      </c>
      <c r="AC146" s="1" t="s">
        <v>13</v>
      </c>
      <c r="AD146" s="124" t="s">
        <v>13</v>
      </c>
    </row>
    <row r="147" spans="1:32" ht="45.75" customHeight="1" x14ac:dyDescent="0.25">
      <c r="A147" s="5">
        <v>100</v>
      </c>
      <c r="B147" s="10" t="s">
        <v>181</v>
      </c>
      <c r="C147" s="34">
        <f>SUM(D147:AD147)</f>
        <v>0</v>
      </c>
      <c r="D147" s="12">
        <f>'Январь 19'!D147+'февраль 19'!D147+'Март 19'!D147+'Апрель 19'!D147+'Май 19'!D147+'Июнь 19'!D147+'Июль 19'!D147</f>
        <v>0</v>
      </c>
      <c r="E147" s="1" t="s">
        <v>13</v>
      </c>
      <c r="F147" s="1" t="s">
        <v>13</v>
      </c>
      <c r="G147" s="1" t="s">
        <v>13</v>
      </c>
      <c r="H147" s="1" t="s">
        <v>13</v>
      </c>
      <c r="I147" s="1" t="s">
        <v>13</v>
      </c>
      <c r="J147" s="1" t="s">
        <v>13</v>
      </c>
      <c r="K147" s="1" t="s">
        <v>13</v>
      </c>
      <c r="L147" s="124" t="s">
        <v>13</v>
      </c>
      <c r="M147" s="124" t="s">
        <v>13</v>
      </c>
      <c r="N147" s="1" t="s">
        <v>13</v>
      </c>
      <c r="O147" s="1" t="s">
        <v>13</v>
      </c>
      <c r="P147" s="124" t="s">
        <v>13</v>
      </c>
      <c r="Q147" s="124" t="s">
        <v>13</v>
      </c>
      <c r="R147" s="1" t="s">
        <v>13</v>
      </c>
      <c r="S147" s="1" t="s">
        <v>13</v>
      </c>
      <c r="T147" s="1" t="s">
        <v>13</v>
      </c>
      <c r="U147" s="124" t="s">
        <v>13</v>
      </c>
      <c r="V147" s="1" t="s">
        <v>13</v>
      </c>
      <c r="W147" s="124" t="s">
        <v>13</v>
      </c>
      <c r="X147" s="124" t="s">
        <v>13</v>
      </c>
      <c r="Y147" s="1" t="s">
        <v>13</v>
      </c>
      <c r="Z147" s="1" t="s">
        <v>13</v>
      </c>
      <c r="AA147" s="1" t="s">
        <v>13</v>
      </c>
      <c r="AB147" s="1" t="s">
        <v>13</v>
      </c>
      <c r="AC147" s="1" t="s">
        <v>13</v>
      </c>
      <c r="AD147" s="124" t="s">
        <v>13</v>
      </c>
    </row>
    <row r="148" spans="1:32" ht="255.75" customHeight="1" x14ac:dyDescent="0.25">
      <c r="A148" s="5">
        <v>101</v>
      </c>
      <c r="B148" s="10" t="s">
        <v>108</v>
      </c>
      <c r="C148" s="34">
        <f>SUM(D148:AD148)</f>
        <v>16</v>
      </c>
      <c r="D148" s="12">
        <f>'Январь 19'!D148+'февраль 19'!D148+'Март 19'!D148+'Апрель 19'!D148+'Май 19'!D148+'Июнь 19'!D148+'Июль 19'!D148</f>
        <v>0</v>
      </c>
      <c r="E148" s="12">
        <f>'Январь 19'!E148+'февраль 19'!E148+'Март 19'!E148+'Апрель 19'!E148+'Май 19'!E148+'Июнь 19'!E148+'Июль 19'!E148</f>
        <v>0</v>
      </c>
      <c r="F148" s="12">
        <f>'Январь 19'!F148+'февраль 19'!F148+'Март 19'!F148+'Апрель 19'!F148+'Май 19'!F148+'Июнь 19'!F148+'Июль 19'!F148</f>
        <v>2</v>
      </c>
      <c r="G148" s="12">
        <f>'Январь 19'!G148+'февраль 19'!G148+'Март 19'!G148+'Апрель 19'!G148+'Май 19'!G148+'Июнь 19'!G148+'Июль 19'!G148</f>
        <v>4</v>
      </c>
      <c r="H148" s="12">
        <f>'Январь 19'!H148+'февраль 19'!H148+'Март 19'!H148+'Апрель 19'!H148+'Май 19'!H148+'Июнь 19'!H148+'Июль 19'!H148</f>
        <v>3</v>
      </c>
      <c r="I148" s="12">
        <f>'Январь 19'!I148+'февраль 19'!I148+'Март 19'!I148+'Апрель 19'!I148+'Май 19'!I148+'Июнь 19'!I148+'Июль 19'!I148</f>
        <v>1</v>
      </c>
      <c r="J148" s="12">
        <f>'Январь 19'!J148+'февраль 19'!J148+'Март 19'!J148+'Апрель 19'!J148+'Май 19'!J148+'Июнь 19'!J148+'Июль 19'!J148</f>
        <v>2</v>
      </c>
      <c r="K148" s="12">
        <f>'Январь 19'!K148+'февраль 19'!K148+'Март 19'!K148+'Апрель 19'!K148+'Май 19'!K148+'Июнь 19'!K148+'Июль 19'!K148</f>
        <v>1</v>
      </c>
      <c r="L148" s="12">
        <f>'Январь 19'!L148+'февраль 19'!L148+'Март 19'!L148+'Апрель 19'!L148+'Май 19'!L148+'Июнь 19'!L148+'Июль 19'!L148</f>
        <v>0</v>
      </c>
      <c r="M148" s="12">
        <f>'Январь 19'!M148+'февраль 19'!M148+'Март 19'!M148+'Апрель 19'!M148+'Май 19'!M148+'Июнь 19'!M148+'Июль 19'!M148</f>
        <v>0</v>
      </c>
      <c r="N148" s="12">
        <f>'Январь 19'!N148+'февраль 19'!N148+'Март 19'!N148+'Апрель 19'!N148+'Май 19'!N148+'Июнь 19'!N148+'Июль 19'!N148</f>
        <v>0</v>
      </c>
      <c r="O148" s="12">
        <f>'Январь 19'!O148+'февраль 19'!O148+'Март 19'!O148+'Апрель 19'!O148+'Май 19'!O148+'Июнь 19'!O148+'Июль 19'!O148</f>
        <v>0</v>
      </c>
      <c r="P148" s="12">
        <f>'Январь 19'!P148+'февраль 19'!P148+'Март 19'!P148+'Апрель 19'!P148+'Май 19'!P148+'Июнь 19'!P148+'Июль 19'!P148</f>
        <v>0</v>
      </c>
      <c r="Q148" s="12">
        <f>'Январь 19'!Q148+'февраль 19'!Q148+'Март 19'!Q148+'Апрель 19'!Q148+'Май 19'!Q148+'Июнь 19'!Q148+'Июль 19'!Q148</f>
        <v>1</v>
      </c>
      <c r="R148" s="12">
        <f>'Январь 19'!R148+'февраль 19'!R148+'Март 19'!R148+'Апрель 19'!R148+'Май 19'!R148+'Июнь 19'!R148+'Июль 19'!R148</f>
        <v>0</v>
      </c>
      <c r="S148" s="12">
        <f>'Январь 19'!S148+'февраль 19'!S148+'Март 19'!S148+'Апрель 19'!S148+'Май 19'!S148+'Июнь 19'!S148+'Июль 19'!S148</f>
        <v>0</v>
      </c>
      <c r="T148" s="12">
        <f>'Январь 19'!T148+'февраль 19'!T148+'Март 19'!T148+'Апрель 19'!T148+'Май 19'!T148+'Июнь 19'!T148+'Июль 19'!T148</f>
        <v>0</v>
      </c>
      <c r="U148" s="12">
        <f>'Январь 19'!U148+'февраль 19'!U148+'Март 19'!U148+'Апрель 19'!U148+'Май 19'!U148+'Июнь 19'!U148+'Июль 19'!U148</f>
        <v>0</v>
      </c>
      <c r="V148" s="12">
        <f>'Январь 19'!V148+'февраль 19'!V148+'Март 19'!V148+'Апрель 19'!V148+'Май 19'!V148+'Июнь 19'!V148+'Июль 19'!V148</f>
        <v>1</v>
      </c>
      <c r="W148" s="12">
        <f>'Январь 19'!W148+'февраль 19'!W148+'Март 19'!W148+'Апрель 19'!W148+'Май 19'!W148+'Июнь 19'!W148+'Июль 19'!W148</f>
        <v>0</v>
      </c>
      <c r="X148" s="12">
        <f>'Январь 19'!X148+'февраль 19'!X148+'Март 19'!X148+'Апрель 19'!X148+'Май 19'!X148+'Июнь 19'!X148+'Июль 19'!X148</f>
        <v>0</v>
      </c>
      <c r="Y148" s="12">
        <f>'Январь 19'!Y148+'февраль 19'!Y148+'Март 19'!Y148+'Апрель 19'!Y148+'Май 19'!Y148+'Июнь 19'!Y148+'Июль 19'!Y148</f>
        <v>0</v>
      </c>
      <c r="Z148" s="12">
        <f>'Январь 19'!Z148+'февраль 19'!Z148+'Март 19'!Z148+'Апрель 19'!Z148+'Май 19'!Z148+'Июнь 19'!Z148+'Июль 19'!Z148</f>
        <v>0</v>
      </c>
      <c r="AA148" s="12">
        <f>'Январь 19'!AA148+'февраль 19'!AA148+'Март 19'!AA148+'Апрель 19'!AA148+'Май 19'!AA148+'Июнь 19'!AA148+'Июль 19'!AA148</f>
        <v>1</v>
      </c>
      <c r="AB148" s="12">
        <f>'Январь 19'!AB148+'февраль 19'!AB148+'Март 19'!AB148+'Апрель 19'!AB148+'Май 19'!AB148+'Июнь 19'!AB148+'Июль 19'!AB148</f>
        <v>0</v>
      </c>
      <c r="AC148" s="12">
        <f>'Январь 19'!AC148+'февраль 19'!AC148+'Март 19'!AC148+'Апрель 19'!AC148+'Май 19'!AC148+'Июнь 19'!AC148+'Июль 19'!AC148</f>
        <v>0</v>
      </c>
      <c r="AD148" s="12">
        <f>'Январь 19'!AD148+'февраль 19'!AD148+'Март 19'!AD148+'Апрель 19'!AD148+'Май 19'!AD148+'Июнь 19'!AD148+'Июль 19'!AD148</f>
        <v>0</v>
      </c>
    </row>
    <row r="149" spans="1:32" s="11" customFormat="1" x14ac:dyDescent="0.25">
      <c r="A149" s="26">
        <v>5</v>
      </c>
      <c r="B149" s="7" t="s">
        <v>25</v>
      </c>
      <c r="C149" s="21">
        <f>SUM(C144:C148)</f>
        <v>16</v>
      </c>
      <c r="D149" s="17">
        <f>SUM(D144:D148)</f>
        <v>0</v>
      </c>
      <c r="E149" s="17">
        <f t="shared" ref="E149:AB149" si="43">SUM(E144:E148)</f>
        <v>0</v>
      </c>
      <c r="F149" s="17">
        <f t="shared" si="43"/>
        <v>2</v>
      </c>
      <c r="G149" s="17">
        <f t="shared" si="43"/>
        <v>4</v>
      </c>
      <c r="H149" s="17">
        <f t="shared" si="43"/>
        <v>3</v>
      </c>
      <c r="I149" s="17">
        <f t="shared" si="43"/>
        <v>1</v>
      </c>
      <c r="J149" s="17">
        <f t="shared" si="43"/>
        <v>2</v>
      </c>
      <c r="K149" s="17">
        <f t="shared" si="43"/>
        <v>1</v>
      </c>
      <c r="L149" s="125">
        <f>SUM(L144:L148)</f>
        <v>0</v>
      </c>
      <c r="M149" s="125">
        <f t="shared" ref="M149" si="44">SUM(M144:M148)</f>
        <v>0</v>
      </c>
      <c r="N149" s="17">
        <f t="shared" si="43"/>
        <v>0</v>
      </c>
      <c r="O149" s="17">
        <f t="shared" si="43"/>
        <v>0</v>
      </c>
      <c r="P149" s="125">
        <f t="shared" si="43"/>
        <v>0</v>
      </c>
      <c r="Q149" s="125">
        <f>SUM(Q144:Q148)</f>
        <v>1</v>
      </c>
      <c r="R149" s="17">
        <f t="shared" si="43"/>
        <v>0</v>
      </c>
      <c r="S149" s="17">
        <f t="shared" si="43"/>
        <v>0</v>
      </c>
      <c r="T149" s="17">
        <f t="shared" si="43"/>
        <v>0</v>
      </c>
      <c r="U149" s="125">
        <f t="shared" si="43"/>
        <v>0</v>
      </c>
      <c r="V149" s="17">
        <f t="shared" si="43"/>
        <v>1</v>
      </c>
      <c r="W149" s="125">
        <f t="shared" si="43"/>
        <v>0</v>
      </c>
      <c r="X149" s="125">
        <f>SUM(X144:X148)</f>
        <v>0</v>
      </c>
      <c r="Y149" s="17">
        <f t="shared" si="43"/>
        <v>0</v>
      </c>
      <c r="Z149" s="17">
        <f t="shared" si="43"/>
        <v>0</v>
      </c>
      <c r="AA149" s="17">
        <f t="shared" si="43"/>
        <v>1</v>
      </c>
      <c r="AB149" s="17">
        <f t="shared" si="43"/>
        <v>0</v>
      </c>
      <c r="AC149" s="17">
        <f>SUM(AC144:AC148)</f>
        <v>0</v>
      </c>
      <c r="AD149" s="125">
        <f>SUM(AD144:AD148)</f>
        <v>0</v>
      </c>
      <c r="AE149" s="39"/>
      <c r="AF149" s="36"/>
    </row>
    <row r="150" spans="1:32" ht="15" customHeight="1" x14ac:dyDescent="0.25">
      <c r="A150" s="27"/>
      <c r="B150" s="143" t="s">
        <v>243</v>
      </c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</row>
    <row r="151" spans="1:32" ht="30" x14ac:dyDescent="0.25">
      <c r="A151" s="5">
        <v>102</v>
      </c>
      <c r="B151" s="22" t="s">
        <v>39</v>
      </c>
      <c r="C151" s="12">
        <f t="shared" ref="C151:C162" si="45">SUM(D151:AD151)</f>
        <v>2356</v>
      </c>
      <c r="D151" s="12">
        <f>'Январь 19'!D151+'февраль 19'!D151+'Март 19'!D151+'Апрель 19'!D151+'Май 19'!D151+'Июнь 19'!D151+'Июль 19'!D151</f>
        <v>264</v>
      </c>
      <c r="E151" s="12">
        <f>'Январь 19'!E151+'февраль 19'!E151+'Март 19'!E151+'Апрель 19'!E151+'Май 19'!E151+'Июнь 19'!E151+'Июль 19'!E151</f>
        <v>52</v>
      </c>
      <c r="F151" s="12">
        <f>'Январь 19'!F151+'февраль 19'!F151+'Март 19'!F151+'Апрель 19'!F151+'Май 19'!F151+'Июнь 19'!F151+'Июль 19'!F151</f>
        <v>221</v>
      </c>
      <c r="G151" s="12">
        <f>'Январь 19'!G151+'февраль 19'!G151+'Март 19'!G151+'Апрель 19'!G151+'Май 19'!G151+'Июнь 19'!G151+'Июль 19'!G151</f>
        <v>319</v>
      </c>
      <c r="H151" s="12">
        <f>'Январь 19'!H151+'февраль 19'!H151+'Март 19'!H151+'Апрель 19'!H151+'Май 19'!H151+'Июнь 19'!H151+'Июль 19'!H151</f>
        <v>506</v>
      </c>
      <c r="I151" s="12">
        <f>'Январь 19'!I151+'февраль 19'!I151+'Март 19'!I151+'Апрель 19'!I151+'Май 19'!I151+'Июнь 19'!I151+'Июль 19'!I151</f>
        <v>114</v>
      </c>
      <c r="J151" s="12">
        <f>'Январь 19'!J151+'февраль 19'!J151+'Март 19'!J151+'Апрель 19'!J151+'Май 19'!J151+'Июнь 19'!J151+'Июль 19'!J151</f>
        <v>110</v>
      </c>
      <c r="K151" s="12">
        <f>'Январь 19'!K151+'февраль 19'!K151+'Март 19'!K151+'Апрель 19'!K151+'Май 19'!K151+'Июнь 19'!K151+'Июль 19'!K151</f>
        <v>165</v>
      </c>
      <c r="L151" s="12">
        <f>'Январь 19'!L151+'февраль 19'!L151+'Март 19'!L151+'Апрель 19'!L151+'Май 19'!L151+'Июнь 19'!L151+'Июль 19'!L151</f>
        <v>0</v>
      </c>
      <c r="M151" s="12">
        <f>'Январь 19'!M151+'февраль 19'!M151+'Март 19'!M151+'Апрель 19'!M151+'Май 19'!M151+'Июнь 19'!M151+'Июль 19'!M151</f>
        <v>0</v>
      </c>
      <c r="N151" s="12">
        <f>'Январь 19'!N151+'февраль 19'!N151+'Март 19'!N151+'Апрель 19'!N151+'Май 19'!N151+'Июнь 19'!N151+'Июль 19'!N151</f>
        <v>70</v>
      </c>
      <c r="O151" s="12">
        <f>'Январь 19'!O151+'февраль 19'!O151+'Март 19'!O151+'Апрель 19'!O151+'Май 19'!O151+'Июнь 19'!O151+'Июль 19'!O151</f>
        <v>10</v>
      </c>
      <c r="P151" s="12">
        <f>'Январь 19'!P151+'февраль 19'!P151+'Март 19'!P151+'Апрель 19'!P151+'Май 19'!P151+'Июнь 19'!P151+'Июль 19'!P151</f>
        <v>0</v>
      </c>
      <c r="Q151" s="12">
        <f>'Январь 19'!Q151+'февраль 19'!Q151+'Март 19'!Q151+'Апрель 19'!Q151+'Май 19'!Q151+'Июнь 19'!Q151+'Июль 19'!Q151</f>
        <v>0</v>
      </c>
      <c r="R151" s="12">
        <f>'Январь 19'!R151+'февраль 19'!R151+'Март 19'!R151+'Апрель 19'!R151+'Май 19'!R151+'Июнь 19'!R151+'Июль 19'!R151</f>
        <v>52</v>
      </c>
      <c r="S151" s="12">
        <f>'Январь 19'!S151+'февраль 19'!S151+'Март 19'!S151+'Апрель 19'!S151+'Май 19'!S151+'Июнь 19'!S151+'Июль 19'!S151</f>
        <v>19</v>
      </c>
      <c r="T151" s="12">
        <f>'Январь 19'!T151+'февраль 19'!T151+'Март 19'!T151+'Апрель 19'!T151+'Май 19'!T151+'Июнь 19'!T151+'Июль 19'!T151</f>
        <v>0</v>
      </c>
      <c r="U151" s="12">
        <f>'Январь 19'!U151+'февраль 19'!U151+'Март 19'!U151+'Апрель 19'!U151+'Май 19'!U151+'Июнь 19'!U151+'Июль 19'!U151</f>
        <v>0</v>
      </c>
      <c r="V151" s="12">
        <f>'Январь 19'!V151+'февраль 19'!V151+'Март 19'!V151+'Апрель 19'!V151+'Май 19'!V151+'Июнь 19'!V151+'Июль 19'!V151</f>
        <v>121</v>
      </c>
      <c r="W151" s="12">
        <f>'Январь 19'!W151+'февраль 19'!W151+'Март 19'!W151+'Апрель 19'!W151+'Май 19'!W151+'Июнь 19'!W151+'Июль 19'!W151</f>
        <v>1</v>
      </c>
      <c r="X151" s="12">
        <f>'Январь 19'!X151+'февраль 19'!X151+'Март 19'!X151+'Апрель 19'!X151+'Май 19'!X151+'Июнь 19'!X151+'Июль 19'!X151</f>
        <v>6</v>
      </c>
      <c r="Y151" s="12">
        <f>'Январь 19'!Y151+'февраль 19'!Y151+'Март 19'!Y151+'Апрель 19'!Y151+'Май 19'!Y151+'Июнь 19'!Y151+'Июль 19'!Y151</f>
        <v>220</v>
      </c>
      <c r="Z151" s="12">
        <f>'Январь 19'!Z151+'февраль 19'!Z151+'Март 19'!Z151+'Апрель 19'!Z151+'Май 19'!Z151+'Июнь 19'!Z151+'Июль 19'!Z151</f>
        <v>14</v>
      </c>
      <c r="AA151" s="12">
        <f>'Январь 19'!AA151+'февраль 19'!AA151+'Март 19'!AA151+'Апрель 19'!AA151+'Май 19'!AA151+'Июнь 19'!AA151+'Июль 19'!AA151</f>
        <v>32</v>
      </c>
      <c r="AB151" s="12">
        <f>'Январь 19'!AB151+'февраль 19'!AB151+'Март 19'!AB151+'Апрель 19'!AB151+'Май 19'!AB151+'Июнь 19'!AB151+'Июль 19'!AB151</f>
        <v>58</v>
      </c>
      <c r="AC151" s="12">
        <f>'Январь 19'!AC151+'февраль 19'!AC151+'Март 19'!AC151+'Апрель 19'!AC151+'Май 19'!AC151+'Июнь 19'!AC151+'Июль 19'!AC151</f>
        <v>1</v>
      </c>
      <c r="AD151" s="12">
        <f>'Январь 19'!AD151+'февраль 19'!AD151+'Март 19'!AD151+'Апрель 19'!AD151+'Май 19'!AD151+'Июнь 19'!AD151+'Июль 19'!AD151</f>
        <v>1</v>
      </c>
    </row>
    <row r="152" spans="1:32" ht="28.5" customHeight="1" x14ac:dyDescent="0.25">
      <c r="A152" s="5">
        <v>103</v>
      </c>
      <c r="B152" s="22" t="s">
        <v>40</v>
      </c>
      <c r="C152" s="12">
        <f t="shared" si="45"/>
        <v>2972</v>
      </c>
      <c r="D152" s="12">
        <f>'Январь 19'!D152+'февраль 19'!D152+'Март 19'!D152+'Апрель 19'!D152+'Май 19'!D152+'Июнь 19'!D152+'Июль 19'!D152</f>
        <v>422</v>
      </c>
      <c r="E152" s="12">
        <f>'Январь 19'!E152+'февраль 19'!E152+'Март 19'!E152+'Апрель 19'!E152+'Май 19'!E152+'Июнь 19'!E152+'Июль 19'!E152</f>
        <v>87</v>
      </c>
      <c r="F152" s="12">
        <f>'Январь 19'!F152+'февраль 19'!F152+'Март 19'!F152+'Апрель 19'!F152+'Май 19'!F152+'Июнь 19'!F152+'Июль 19'!F152</f>
        <v>257</v>
      </c>
      <c r="G152" s="12">
        <f>'Январь 19'!G152+'февраль 19'!G152+'Март 19'!G152+'Апрель 19'!G152+'Май 19'!G152+'Июнь 19'!G152+'Июль 19'!G152</f>
        <v>371</v>
      </c>
      <c r="H152" s="12">
        <f>'Январь 19'!H152+'февраль 19'!H152+'Март 19'!H152+'Апрель 19'!H152+'Май 19'!H152+'Июнь 19'!H152+'Июль 19'!H152</f>
        <v>560</v>
      </c>
      <c r="I152" s="12">
        <f>'Январь 19'!I152+'февраль 19'!I152+'Март 19'!I152+'Апрель 19'!I152+'Май 19'!I152+'Июнь 19'!I152+'Июль 19'!I152</f>
        <v>226</v>
      </c>
      <c r="J152" s="12">
        <f>'Январь 19'!J152+'февраль 19'!J152+'Март 19'!J152+'Апрель 19'!J152+'Май 19'!J152+'Июнь 19'!J152+'Июль 19'!J152</f>
        <v>93</v>
      </c>
      <c r="K152" s="12">
        <f>'Январь 19'!K152+'февраль 19'!K152+'Март 19'!K152+'Апрель 19'!K152+'Май 19'!K152+'Июнь 19'!K152+'Июль 19'!K152</f>
        <v>301</v>
      </c>
      <c r="L152" s="12">
        <f>'Январь 19'!L152+'февраль 19'!L152+'Март 19'!L152+'Апрель 19'!L152+'Май 19'!L152+'Июнь 19'!L152+'Июль 19'!L152</f>
        <v>0</v>
      </c>
      <c r="M152" s="12">
        <f>'Январь 19'!M152+'февраль 19'!M152+'Март 19'!M152+'Апрель 19'!M152+'Май 19'!M152+'Июнь 19'!M152+'Июль 19'!M152</f>
        <v>0</v>
      </c>
      <c r="N152" s="12">
        <f>'Январь 19'!N152+'февраль 19'!N152+'Март 19'!N152+'Апрель 19'!N152+'Май 19'!N152+'Июнь 19'!N152+'Июль 19'!N152</f>
        <v>77</v>
      </c>
      <c r="O152" s="12">
        <f>'Январь 19'!O152+'февраль 19'!O152+'Март 19'!O152+'Апрель 19'!O152+'Май 19'!O152+'Июнь 19'!O152+'Июль 19'!O152</f>
        <v>1</v>
      </c>
      <c r="P152" s="12">
        <f>'Январь 19'!P152+'февраль 19'!P152+'Март 19'!P152+'Апрель 19'!P152+'Май 19'!P152+'Июнь 19'!P152+'Июль 19'!P152</f>
        <v>0</v>
      </c>
      <c r="Q152" s="12">
        <f>'Январь 19'!Q152+'февраль 19'!Q152+'Март 19'!Q152+'Апрель 19'!Q152+'Май 19'!Q152+'Июнь 19'!Q152+'Июль 19'!Q152</f>
        <v>3</v>
      </c>
      <c r="R152" s="12">
        <f>'Январь 19'!R152+'февраль 19'!R152+'Март 19'!R152+'Апрель 19'!R152+'Май 19'!R152+'Июнь 19'!R152+'Июль 19'!R152</f>
        <v>80</v>
      </c>
      <c r="S152" s="12">
        <f>'Январь 19'!S152+'февраль 19'!S152+'Март 19'!S152+'Апрель 19'!S152+'Май 19'!S152+'Июнь 19'!S152+'Июль 19'!S152</f>
        <v>9</v>
      </c>
      <c r="T152" s="12">
        <f>'Январь 19'!T152+'февраль 19'!T152+'Март 19'!T152+'Апрель 19'!T152+'Май 19'!T152+'Июнь 19'!T152+'Июль 19'!T152</f>
        <v>0</v>
      </c>
      <c r="U152" s="12">
        <f>'Январь 19'!U152+'февраль 19'!U152+'Март 19'!U152+'Апрель 19'!U152+'Май 19'!U152+'Июнь 19'!U152+'Июль 19'!U152</f>
        <v>0</v>
      </c>
      <c r="V152" s="12">
        <f>'Январь 19'!V152+'февраль 19'!V152+'Март 19'!V152+'Апрель 19'!V152+'Май 19'!V152+'Июнь 19'!V152+'Июль 19'!V152</f>
        <v>121</v>
      </c>
      <c r="W152" s="12">
        <f>'Январь 19'!W152+'февраль 19'!W152+'Март 19'!W152+'Апрель 19'!W152+'Май 19'!W152+'Июнь 19'!W152+'Июль 19'!W152</f>
        <v>1</v>
      </c>
      <c r="X152" s="12">
        <f>'Январь 19'!X152+'февраль 19'!X152+'Март 19'!X152+'Апрель 19'!X152+'Май 19'!X152+'Июнь 19'!X152+'Июль 19'!X152</f>
        <v>0</v>
      </c>
      <c r="Y152" s="12">
        <f>'Январь 19'!Y152+'февраль 19'!Y152+'Март 19'!Y152+'Апрель 19'!Y152+'Май 19'!Y152+'Июнь 19'!Y152+'Июль 19'!Y152</f>
        <v>224</v>
      </c>
      <c r="Z152" s="12">
        <f>'Январь 19'!Z152+'февраль 19'!Z152+'Март 19'!Z152+'Апрель 19'!Z152+'Май 19'!Z152+'Июнь 19'!Z152+'Июль 19'!Z152</f>
        <v>33</v>
      </c>
      <c r="AA152" s="12">
        <f>'Январь 19'!AA152+'февраль 19'!AA152+'Март 19'!AA152+'Апрель 19'!AA152+'Май 19'!AA152+'Июнь 19'!AA152+'Июль 19'!AA152</f>
        <v>64</v>
      </c>
      <c r="AB152" s="12">
        <f>'Январь 19'!AB152+'февраль 19'!AB152+'Март 19'!AB152+'Апрель 19'!AB152+'Май 19'!AB152+'Июнь 19'!AB152+'Июль 19'!AB152</f>
        <v>41</v>
      </c>
      <c r="AC152" s="12">
        <f>'Январь 19'!AC152+'февраль 19'!AC152+'Март 19'!AC152+'Апрель 19'!AC152+'Май 19'!AC152+'Июнь 19'!AC152+'Июль 19'!AC152</f>
        <v>1</v>
      </c>
      <c r="AD152" s="12">
        <f>'Январь 19'!AD152+'февраль 19'!AD152+'Март 19'!AD152+'Апрель 19'!AD152+'Май 19'!AD152+'Июнь 19'!AD152+'Июль 19'!AD152</f>
        <v>0</v>
      </c>
    </row>
    <row r="153" spans="1:32" ht="32.25" customHeight="1" x14ac:dyDescent="0.25">
      <c r="A153" s="5">
        <v>104</v>
      </c>
      <c r="B153" s="22" t="s">
        <v>90</v>
      </c>
      <c r="C153" s="12">
        <f t="shared" si="45"/>
        <v>854</v>
      </c>
      <c r="D153" s="12">
        <f>'Январь 19'!D153+'февраль 19'!D153+'Март 19'!D153+'Апрель 19'!D153+'Май 19'!D153+'Июнь 19'!D153+'Июль 19'!D153</f>
        <v>161</v>
      </c>
      <c r="E153" s="12">
        <f>'Январь 19'!E153+'февраль 19'!E153+'Март 19'!E153+'Апрель 19'!E153+'Май 19'!E153+'Июнь 19'!E153+'Июль 19'!E153</f>
        <v>0</v>
      </c>
      <c r="F153" s="12">
        <f>'Январь 19'!F153+'февраль 19'!F153+'Март 19'!F153+'Апрель 19'!F153+'Май 19'!F153+'Июнь 19'!F153+'Июль 19'!F153</f>
        <v>55</v>
      </c>
      <c r="G153" s="12">
        <f>'Январь 19'!G153+'февраль 19'!G153+'Март 19'!G153+'Апрель 19'!G153+'Май 19'!G153+'Июнь 19'!G153+'Июль 19'!G153</f>
        <v>112</v>
      </c>
      <c r="H153" s="12">
        <f>'Январь 19'!H153+'февраль 19'!H153+'Март 19'!H153+'Апрель 19'!H153+'Май 19'!H153+'Июнь 19'!H153+'Июль 19'!H153</f>
        <v>271</v>
      </c>
      <c r="I153" s="12">
        <f>'Январь 19'!I153+'февраль 19'!I153+'Март 19'!I153+'Апрель 19'!I153+'Май 19'!I153+'Июнь 19'!I153+'Июль 19'!I153</f>
        <v>4</v>
      </c>
      <c r="J153" s="12">
        <f>'Январь 19'!J153+'февраль 19'!J153+'Март 19'!J153+'Апрель 19'!J153+'Май 19'!J153+'Июнь 19'!J153+'Июль 19'!J153</f>
        <v>9</v>
      </c>
      <c r="K153" s="12">
        <f>'Январь 19'!K153+'февраль 19'!K153+'Март 19'!K153+'Апрель 19'!K153+'Май 19'!K153+'Июнь 19'!K153+'Июль 19'!K153</f>
        <v>14</v>
      </c>
      <c r="L153" s="12">
        <f>'Январь 19'!L153+'февраль 19'!L153+'Март 19'!L153+'Апрель 19'!L153+'Май 19'!L153+'Июнь 19'!L153+'Июль 19'!L153</f>
        <v>0</v>
      </c>
      <c r="M153" s="12">
        <f>'Январь 19'!M153+'февраль 19'!M153+'Март 19'!M153+'Апрель 19'!M153+'Май 19'!M153+'Июнь 19'!M153+'Июль 19'!M153</f>
        <v>0</v>
      </c>
      <c r="N153" s="12">
        <f>'Январь 19'!N153+'февраль 19'!N153+'Март 19'!N153+'Апрель 19'!N153+'Май 19'!N153+'Июнь 19'!N153+'Июль 19'!N153</f>
        <v>33</v>
      </c>
      <c r="O153" s="12">
        <f>'Январь 19'!O153+'февраль 19'!O153+'Март 19'!O153+'Апрель 19'!O153+'Май 19'!O153+'Июнь 19'!O153+'Июль 19'!O153</f>
        <v>0</v>
      </c>
      <c r="P153" s="12">
        <f>'Январь 19'!P153+'февраль 19'!P153+'Март 19'!P153+'Апрель 19'!P153+'Май 19'!P153+'Июнь 19'!P153+'Июль 19'!P153</f>
        <v>0</v>
      </c>
      <c r="Q153" s="12">
        <f>'Январь 19'!Q153+'февраль 19'!Q153+'Март 19'!Q153+'Апрель 19'!Q153+'Май 19'!Q153+'Июнь 19'!Q153+'Июль 19'!Q153</f>
        <v>0</v>
      </c>
      <c r="R153" s="12">
        <f>'Январь 19'!R153+'февраль 19'!R153+'Март 19'!R153+'Апрель 19'!R153+'Май 19'!R153+'Июнь 19'!R153+'Июль 19'!R153</f>
        <v>15</v>
      </c>
      <c r="S153" s="12">
        <f>'Январь 19'!S153+'февраль 19'!S153+'Март 19'!S153+'Апрель 19'!S153+'Май 19'!S153+'Июнь 19'!S153+'Июль 19'!S153</f>
        <v>0</v>
      </c>
      <c r="T153" s="12">
        <f>'Январь 19'!T153+'февраль 19'!T153+'Март 19'!T153+'Апрель 19'!T153+'Май 19'!T153+'Июнь 19'!T153+'Июль 19'!T153</f>
        <v>0</v>
      </c>
      <c r="U153" s="12">
        <f>'Январь 19'!U153+'февраль 19'!U153+'Март 19'!U153+'Апрель 19'!U153+'Май 19'!U153+'Июнь 19'!U153+'Июль 19'!U153</f>
        <v>0</v>
      </c>
      <c r="V153" s="12">
        <f>'Январь 19'!V153+'февраль 19'!V153+'Март 19'!V153+'Апрель 19'!V153+'Май 19'!V153+'Июнь 19'!V153+'Июль 19'!V153</f>
        <v>1</v>
      </c>
      <c r="W153" s="12">
        <f>'Январь 19'!W153+'февраль 19'!W153+'Март 19'!W153+'Апрель 19'!W153+'Май 19'!W153+'Июнь 19'!W153+'Июль 19'!W153</f>
        <v>2</v>
      </c>
      <c r="X153" s="12">
        <f>'Январь 19'!X153+'февраль 19'!X153+'Март 19'!X153+'Апрель 19'!X153+'Май 19'!X153+'Июнь 19'!X153+'Июль 19'!X153</f>
        <v>3</v>
      </c>
      <c r="Y153" s="12">
        <f>'Январь 19'!Y153+'февраль 19'!Y153+'Март 19'!Y153+'Апрель 19'!Y153+'Май 19'!Y153+'Июнь 19'!Y153+'Июль 19'!Y153</f>
        <v>64</v>
      </c>
      <c r="Z153" s="12">
        <f>'Январь 19'!Z153+'февраль 19'!Z153+'Март 19'!Z153+'Апрель 19'!Z153+'Май 19'!Z153+'Июнь 19'!Z153+'Июль 19'!Z153</f>
        <v>26</v>
      </c>
      <c r="AA153" s="12">
        <f>'Январь 19'!AA153+'февраль 19'!AA153+'Март 19'!AA153+'Апрель 19'!AA153+'Май 19'!AA153+'Июнь 19'!AA153+'Июль 19'!AA153</f>
        <v>55</v>
      </c>
      <c r="AB153" s="12">
        <f>'Январь 19'!AB153+'февраль 19'!AB153+'Март 19'!AB153+'Апрель 19'!AB153+'Май 19'!AB153+'Июнь 19'!AB153+'Июль 19'!AB153</f>
        <v>28</v>
      </c>
      <c r="AC153" s="12">
        <f>'Январь 19'!AC153+'февраль 19'!AC153+'Март 19'!AC153+'Апрель 19'!AC153+'Май 19'!AC153+'Июнь 19'!AC153+'Июль 19'!AC153</f>
        <v>0</v>
      </c>
      <c r="AD153" s="12">
        <f>'Январь 19'!AD153+'февраль 19'!AD153+'Март 19'!AD153+'Апрель 19'!AD153+'Май 19'!AD153+'Июнь 19'!AD153+'Июль 19'!AD153</f>
        <v>1</v>
      </c>
    </row>
    <row r="154" spans="1:32" ht="50.25" customHeight="1" x14ac:dyDescent="0.25">
      <c r="A154" s="5">
        <v>105</v>
      </c>
      <c r="B154" s="22" t="s">
        <v>69</v>
      </c>
      <c r="C154" s="12">
        <f t="shared" si="45"/>
        <v>13</v>
      </c>
      <c r="D154" s="12">
        <f>'Январь 19'!D154+'февраль 19'!D154+'Март 19'!D154+'Апрель 19'!D154+'Май 19'!D154+'Июнь 19'!D154+'Июль 19'!D154</f>
        <v>1</v>
      </c>
      <c r="E154" s="12">
        <f>'Январь 19'!E154+'февраль 19'!E154+'Март 19'!E154+'Апрель 19'!E154+'Май 19'!E154+'Июнь 19'!E154+'Июль 19'!E154</f>
        <v>0</v>
      </c>
      <c r="F154" s="12">
        <f>'Январь 19'!F154+'февраль 19'!F154+'Март 19'!F154+'Апрель 19'!F154+'Май 19'!F154+'Июнь 19'!F154+'Июль 19'!F154</f>
        <v>0</v>
      </c>
      <c r="G154" s="12">
        <f>'Январь 19'!G154+'февраль 19'!G154+'Март 19'!G154+'Апрель 19'!G154+'Май 19'!G154+'Июнь 19'!G154+'Июль 19'!G154</f>
        <v>4</v>
      </c>
      <c r="H154" s="12">
        <f>'Январь 19'!H154+'февраль 19'!H154+'Март 19'!H154+'Апрель 19'!H154+'Май 19'!H154+'Июнь 19'!H154+'Июль 19'!H154</f>
        <v>1</v>
      </c>
      <c r="I154" s="12">
        <f>'Январь 19'!I154+'февраль 19'!I154+'Март 19'!I154+'Апрель 19'!I154+'Май 19'!I154+'Июнь 19'!I154+'Июль 19'!I154</f>
        <v>1</v>
      </c>
      <c r="J154" s="12">
        <f>'Январь 19'!J154+'февраль 19'!J154+'Март 19'!J154+'Апрель 19'!J154+'Май 19'!J154+'Июнь 19'!J154+'Июль 19'!J154</f>
        <v>2</v>
      </c>
      <c r="K154" s="12">
        <f>'Январь 19'!K154+'февраль 19'!K154+'Март 19'!K154+'Апрель 19'!K154+'Май 19'!K154+'Июнь 19'!K154+'Июль 19'!K154</f>
        <v>0</v>
      </c>
      <c r="L154" s="12">
        <f>'Январь 19'!L154+'февраль 19'!L154+'Март 19'!L154+'Апрель 19'!L154+'Май 19'!L154+'Июнь 19'!L154+'Июль 19'!L154</f>
        <v>0</v>
      </c>
      <c r="M154" s="12">
        <f>'Январь 19'!M154+'февраль 19'!M154+'Март 19'!M154+'Апрель 19'!M154+'Май 19'!M154+'Июнь 19'!M154+'Июль 19'!M154</f>
        <v>0</v>
      </c>
      <c r="N154" s="12">
        <f>'Январь 19'!N154+'февраль 19'!N154+'Март 19'!N154+'Апрель 19'!N154+'Май 19'!N154+'Июнь 19'!N154+'Июль 19'!N154</f>
        <v>0</v>
      </c>
      <c r="O154" s="12">
        <f>'Январь 19'!O154+'февраль 19'!O154+'Март 19'!O154+'Апрель 19'!O154+'Май 19'!O154+'Июнь 19'!O154+'Июль 19'!O154</f>
        <v>0</v>
      </c>
      <c r="P154" s="12">
        <f>'Январь 19'!P154+'февраль 19'!P154+'Март 19'!P154+'Апрель 19'!P154+'Май 19'!P154+'Июнь 19'!P154+'Июль 19'!P154</f>
        <v>0</v>
      </c>
      <c r="Q154" s="12">
        <f>'Январь 19'!Q154+'февраль 19'!Q154+'Март 19'!Q154+'Апрель 19'!Q154+'Май 19'!Q154+'Июнь 19'!Q154+'Июль 19'!Q154</f>
        <v>0</v>
      </c>
      <c r="R154" s="12">
        <f>'Январь 19'!R154+'февраль 19'!R154+'Март 19'!R154+'Апрель 19'!R154+'Май 19'!R154+'Июнь 19'!R154+'Июль 19'!R154</f>
        <v>1</v>
      </c>
      <c r="S154" s="12">
        <f>'Январь 19'!S154+'февраль 19'!S154+'Март 19'!S154+'Апрель 19'!S154+'Май 19'!S154+'Июнь 19'!S154+'Июль 19'!S154</f>
        <v>0</v>
      </c>
      <c r="T154" s="12">
        <f>'Январь 19'!T154+'февраль 19'!T154+'Март 19'!T154+'Апрель 19'!T154+'Май 19'!T154+'Июнь 19'!T154+'Июль 19'!T154</f>
        <v>1</v>
      </c>
      <c r="U154" s="12">
        <f>'Январь 19'!U154+'февраль 19'!U154+'Март 19'!U154+'Апрель 19'!U154+'Май 19'!U154+'Июнь 19'!U154+'Июль 19'!U154</f>
        <v>0</v>
      </c>
      <c r="V154" s="12">
        <f>'Январь 19'!V154+'февраль 19'!V154+'Март 19'!V154+'Апрель 19'!V154+'Май 19'!V154+'Июнь 19'!V154+'Июль 19'!V154</f>
        <v>1</v>
      </c>
      <c r="W154" s="12">
        <f>'Январь 19'!W154+'февраль 19'!W154+'Март 19'!W154+'Апрель 19'!W154+'Май 19'!W154+'Июнь 19'!W154+'Июль 19'!W154</f>
        <v>0</v>
      </c>
      <c r="X154" s="12">
        <f>'Январь 19'!X154+'февраль 19'!X154+'Март 19'!X154+'Апрель 19'!X154+'Май 19'!X154+'Июнь 19'!X154+'Июль 19'!X154</f>
        <v>0</v>
      </c>
      <c r="Y154" s="12">
        <f>'Январь 19'!Y154+'февраль 19'!Y154+'Март 19'!Y154+'Апрель 19'!Y154+'Май 19'!Y154+'Июнь 19'!Y154+'Июль 19'!Y154</f>
        <v>1</v>
      </c>
      <c r="Z154" s="12">
        <f>'Январь 19'!Z154+'февраль 19'!Z154+'Март 19'!Z154+'Апрель 19'!Z154+'Май 19'!Z154+'Июнь 19'!Z154+'Июль 19'!Z154</f>
        <v>0</v>
      </c>
      <c r="AA154" s="12">
        <f>'Январь 19'!AA154+'февраль 19'!AA154+'Март 19'!AA154+'Апрель 19'!AA154+'Май 19'!AA154+'Июнь 19'!AA154+'Июль 19'!AA154</f>
        <v>0</v>
      </c>
      <c r="AB154" s="12">
        <f>'Январь 19'!AB154+'февраль 19'!AB154+'Март 19'!AB154+'Апрель 19'!AB154+'Май 19'!AB154+'Июнь 19'!AB154+'Июль 19'!AB154</f>
        <v>0</v>
      </c>
      <c r="AC154" s="12">
        <f>'Январь 19'!AC154+'февраль 19'!AC154+'Март 19'!AC154+'Апрель 19'!AC154+'Май 19'!AC154+'Июнь 19'!AC154+'Июль 19'!AC154</f>
        <v>0</v>
      </c>
      <c r="AD154" s="12">
        <f>'Январь 19'!AD154+'февраль 19'!AD154+'Март 19'!AD154+'Апрель 19'!AD154+'Май 19'!AD154+'Июнь 19'!AD154+'Июль 19'!AD154</f>
        <v>0</v>
      </c>
    </row>
    <row r="155" spans="1:32" ht="75" customHeight="1" x14ac:dyDescent="0.25">
      <c r="A155" s="5">
        <v>106</v>
      </c>
      <c r="B155" s="22" t="s">
        <v>70</v>
      </c>
      <c r="C155" s="12">
        <f t="shared" si="45"/>
        <v>8102</v>
      </c>
      <c r="D155" s="12">
        <f>'Январь 19'!D155+'февраль 19'!D155+'Март 19'!D155+'Апрель 19'!D155+'Май 19'!D155+'Июнь 19'!D155+'Июль 19'!D155</f>
        <v>708</v>
      </c>
      <c r="E155" s="12">
        <f>'Январь 19'!E155+'февраль 19'!E155+'Март 19'!E155+'Апрель 19'!E155+'Май 19'!E155+'Июнь 19'!E155+'Июль 19'!E155</f>
        <v>35</v>
      </c>
      <c r="F155" s="12">
        <f>'Январь 19'!F155+'февраль 19'!F155+'Март 19'!F155+'Апрель 19'!F155+'Май 19'!F155+'Июнь 19'!F155+'Июль 19'!F155</f>
        <v>663</v>
      </c>
      <c r="G155" s="12">
        <f>'Январь 19'!G155+'февраль 19'!G155+'Март 19'!G155+'Апрель 19'!G155+'Май 19'!G155+'Июнь 19'!G155+'Июль 19'!G155</f>
        <v>1401</v>
      </c>
      <c r="H155" s="12">
        <f>'Январь 19'!H155+'февраль 19'!H155+'Март 19'!H155+'Апрель 19'!H155+'Май 19'!H155+'Июнь 19'!H155+'Июль 19'!H155</f>
        <v>2527</v>
      </c>
      <c r="I155" s="12">
        <f>'Январь 19'!I155+'февраль 19'!I155+'Март 19'!I155+'Апрель 19'!I155+'Май 19'!I155+'Июнь 19'!I155+'Июль 19'!I155</f>
        <v>531</v>
      </c>
      <c r="J155" s="12">
        <f>'Январь 19'!J155+'февраль 19'!J155+'Март 19'!J155+'Апрель 19'!J155+'Май 19'!J155+'Июнь 19'!J155+'Июль 19'!J155</f>
        <v>133</v>
      </c>
      <c r="K155" s="12">
        <f>'Январь 19'!K155+'февраль 19'!K155+'Март 19'!K155+'Апрель 19'!K155+'Май 19'!K155+'Июнь 19'!K155+'Июль 19'!K155</f>
        <v>1232</v>
      </c>
      <c r="L155" s="12">
        <f>'Январь 19'!L155+'февраль 19'!L155+'Март 19'!L155+'Апрель 19'!L155+'Май 19'!L155+'Июнь 19'!L155+'Июль 19'!L155</f>
        <v>4</v>
      </c>
      <c r="M155" s="12">
        <f>'Январь 19'!M155+'февраль 19'!M155+'Март 19'!M155+'Апрель 19'!M155+'Май 19'!M155+'Июнь 19'!M155+'Июль 19'!M155</f>
        <v>0</v>
      </c>
      <c r="N155" s="12">
        <f>'Январь 19'!N155+'февраль 19'!N155+'Март 19'!N155+'Апрель 19'!N155+'Май 19'!N155+'Июнь 19'!N155+'Июль 19'!N155</f>
        <v>166</v>
      </c>
      <c r="O155" s="12">
        <f>'Январь 19'!O155+'февраль 19'!O155+'Март 19'!O155+'Апрель 19'!O155+'Май 19'!O155+'Июнь 19'!O155+'Июль 19'!O155</f>
        <v>0</v>
      </c>
      <c r="P155" s="12">
        <f>'Январь 19'!P155+'февраль 19'!P155+'Март 19'!P155+'Апрель 19'!P155+'Май 19'!P155+'Июнь 19'!P155+'Июль 19'!P155</f>
        <v>0</v>
      </c>
      <c r="Q155" s="12">
        <f>'Январь 19'!Q155+'февраль 19'!Q155+'Март 19'!Q155+'Апрель 19'!Q155+'Май 19'!Q155+'Июнь 19'!Q155+'Июль 19'!Q155</f>
        <v>2</v>
      </c>
      <c r="R155" s="12">
        <f>'Январь 19'!R155+'февраль 19'!R155+'Март 19'!R155+'Апрель 19'!R155+'Май 19'!R155+'Июнь 19'!R155+'Июль 19'!R155</f>
        <v>40</v>
      </c>
      <c r="S155" s="12">
        <f>'Январь 19'!S155+'февраль 19'!S155+'Март 19'!S155+'Апрель 19'!S155+'Май 19'!S155+'Июнь 19'!S155+'Июль 19'!S155</f>
        <v>38</v>
      </c>
      <c r="T155" s="12">
        <f>'Январь 19'!T155+'февраль 19'!T155+'Март 19'!T155+'Апрель 19'!T155+'Май 19'!T155+'Июнь 19'!T155+'Июль 19'!T155</f>
        <v>0</v>
      </c>
      <c r="U155" s="12">
        <f>'Январь 19'!U155+'февраль 19'!U155+'Март 19'!U155+'Апрель 19'!U155+'Май 19'!U155+'Июнь 19'!U155+'Июль 19'!U155</f>
        <v>0</v>
      </c>
      <c r="V155" s="12">
        <f>'Январь 19'!V155+'февраль 19'!V155+'Март 19'!V155+'Апрель 19'!V155+'Май 19'!V155+'Июнь 19'!V155+'Июль 19'!V155</f>
        <v>48</v>
      </c>
      <c r="W155" s="12">
        <f>'Январь 19'!W155+'февраль 19'!W155+'Март 19'!W155+'Апрель 19'!W155+'Май 19'!W155+'Июнь 19'!W155+'Июль 19'!W155</f>
        <v>5</v>
      </c>
      <c r="X155" s="12">
        <f>'Январь 19'!X155+'февраль 19'!X155+'Март 19'!X155+'Апрель 19'!X155+'Май 19'!X155+'Июнь 19'!X155+'Июль 19'!X155</f>
        <v>0</v>
      </c>
      <c r="Y155" s="12">
        <f>'Январь 19'!Y155+'февраль 19'!Y155+'Март 19'!Y155+'Апрель 19'!Y155+'Май 19'!Y155+'Июнь 19'!Y155+'Июль 19'!Y155</f>
        <v>343</v>
      </c>
      <c r="Z155" s="12">
        <f>'Январь 19'!Z155+'февраль 19'!Z155+'Март 19'!Z155+'Апрель 19'!Z155+'Май 19'!Z155+'Июнь 19'!Z155+'Июль 19'!Z155</f>
        <v>28</v>
      </c>
      <c r="AA155" s="12">
        <f>'Январь 19'!AA155+'февраль 19'!AA155+'Март 19'!AA155+'Апрель 19'!AA155+'Май 19'!AA155+'Июнь 19'!AA155+'Июль 19'!AA155</f>
        <v>112</v>
      </c>
      <c r="AB155" s="12">
        <f>'Январь 19'!AB155+'февраль 19'!AB155+'Март 19'!AB155+'Апрель 19'!AB155+'Май 19'!AB155+'Июнь 19'!AB155+'Июль 19'!AB155</f>
        <v>84</v>
      </c>
      <c r="AC155" s="12">
        <f>'Январь 19'!AC155+'февраль 19'!AC155+'Март 19'!AC155+'Апрель 19'!AC155+'Май 19'!AC155+'Июнь 19'!AC155+'Июль 19'!AC155</f>
        <v>2</v>
      </c>
      <c r="AD155" s="12">
        <f>'Январь 19'!AD155+'февраль 19'!AD155+'Март 19'!AD155+'Апрель 19'!AD155+'Май 19'!AD155+'Июнь 19'!AD155+'Июль 19'!AD155</f>
        <v>0</v>
      </c>
    </row>
    <row r="156" spans="1:32" ht="46.5" customHeight="1" x14ac:dyDescent="0.25">
      <c r="A156" s="5">
        <v>107</v>
      </c>
      <c r="B156" s="22" t="s">
        <v>35</v>
      </c>
      <c r="C156" s="12">
        <f t="shared" si="45"/>
        <v>10320</v>
      </c>
      <c r="D156" s="12">
        <f>'Январь 19'!D156+'февраль 19'!D156+'Март 19'!D156+'Апрель 19'!D156+'Май 19'!D156+'Июнь 19'!D156+'Июль 19'!D156</f>
        <v>731</v>
      </c>
      <c r="E156" s="12">
        <f>'Январь 19'!E156+'февраль 19'!E156+'Март 19'!E156+'Апрель 19'!E156+'Май 19'!E156+'Июнь 19'!E156+'Июль 19'!E156</f>
        <v>295</v>
      </c>
      <c r="F156" s="12">
        <f>'Январь 19'!F156+'февраль 19'!F156+'Март 19'!F156+'Апрель 19'!F156+'Май 19'!F156+'Июнь 19'!F156+'Июль 19'!F156</f>
        <v>1471</v>
      </c>
      <c r="G156" s="12">
        <f>'Январь 19'!G156+'февраль 19'!G156+'Март 19'!G156+'Апрель 19'!G156+'Май 19'!G156+'Июнь 19'!G156+'Июль 19'!G156</f>
        <v>1667</v>
      </c>
      <c r="H156" s="12">
        <f>'Январь 19'!H156+'февраль 19'!H156+'Март 19'!H156+'Апрель 19'!H156+'Май 19'!H156+'Июнь 19'!H156+'Июль 19'!H156</f>
        <v>1126</v>
      </c>
      <c r="I156" s="12">
        <f>'Январь 19'!I156+'февраль 19'!I156+'Март 19'!I156+'Апрель 19'!I156+'Май 19'!I156+'Июнь 19'!I156+'Июль 19'!I156</f>
        <v>188</v>
      </c>
      <c r="J156" s="12">
        <f>'Январь 19'!J156+'февраль 19'!J156+'Март 19'!J156+'Апрель 19'!J156+'Май 19'!J156+'Июнь 19'!J156+'Июль 19'!J156</f>
        <v>504</v>
      </c>
      <c r="K156" s="12">
        <f>'Январь 19'!K156+'февраль 19'!K156+'Март 19'!K156+'Апрель 19'!K156+'Май 19'!K156+'Июнь 19'!K156+'Июль 19'!K156</f>
        <v>1077</v>
      </c>
      <c r="L156" s="12">
        <f>'Январь 19'!L156+'февраль 19'!L156+'Март 19'!L156+'Апрель 19'!L156+'Май 19'!L156+'Июнь 19'!L156+'Июль 19'!L156</f>
        <v>0</v>
      </c>
      <c r="M156" s="12">
        <f>'Январь 19'!M156+'февраль 19'!M156+'Март 19'!M156+'Апрель 19'!M156+'Май 19'!M156+'Июнь 19'!M156+'Июль 19'!M156</f>
        <v>0</v>
      </c>
      <c r="N156" s="12">
        <f>'Январь 19'!N156+'февраль 19'!N156+'Март 19'!N156+'Апрель 19'!N156+'Май 19'!N156+'Июнь 19'!N156+'Июль 19'!N156</f>
        <v>449</v>
      </c>
      <c r="O156" s="12">
        <f>'Январь 19'!O156+'февраль 19'!O156+'Март 19'!O156+'Апрель 19'!O156+'Май 19'!O156+'Июнь 19'!O156+'Июль 19'!O156</f>
        <v>57</v>
      </c>
      <c r="P156" s="12">
        <f>'Январь 19'!P156+'февраль 19'!P156+'Март 19'!P156+'Апрель 19'!P156+'Май 19'!P156+'Июнь 19'!P156+'Июль 19'!P156</f>
        <v>0</v>
      </c>
      <c r="Q156" s="12">
        <f>'Январь 19'!Q156+'февраль 19'!Q156+'Март 19'!Q156+'Апрель 19'!Q156+'Май 19'!Q156+'Июнь 19'!Q156+'Июль 19'!Q156</f>
        <v>0</v>
      </c>
      <c r="R156" s="12">
        <f>'Январь 19'!R156+'февраль 19'!R156+'Март 19'!R156+'Апрель 19'!R156+'Май 19'!R156+'Июнь 19'!R156+'Июль 19'!R156</f>
        <v>459</v>
      </c>
      <c r="S156" s="12">
        <f>'Январь 19'!S156+'февраль 19'!S156+'Март 19'!S156+'Апрель 19'!S156+'Май 19'!S156+'Июнь 19'!S156+'Июль 19'!S156</f>
        <v>81</v>
      </c>
      <c r="T156" s="12">
        <f>'Январь 19'!T156+'февраль 19'!T156+'Март 19'!T156+'Апрель 19'!T156+'Май 19'!T156+'Июнь 19'!T156+'Июль 19'!T156</f>
        <v>86</v>
      </c>
      <c r="U156" s="12">
        <f>'Январь 19'!U156+'февраль 19'!U156+'Март 19'!U156+'Апрель 19'!U156+'Май 19'!U156+'Июнь 19'!U156+'Июль 19'!U156</f>
        <v>0</v>
      </c>
      <c r="V156" s="12">
        <f>'Январь 19'!V156+'февраль 19'!V156+'Март 19'!V156+'Апрель 19'!V156+'Май 19'!V156+'Июнь 19'!V156+'Июль 19'!V156</f>
        <v>452</v>
      </c>
      <c r="W156" s="12">
        <f>'Январь 19'!W156+'февраль 19'!W156+'Март 19'!W156+'Апрель 19'!W156+'Май 19'!W156+'Июнь 19'!W156+'Июль 19'!W156</f>
        <v>7</v>
      </c>
      <c r="X156" s="12">
        <f>'Январь 19'!X156+'февраль 19'!X156+'Март 19'!X156+'Апрель 19'!X156+'Май 19'!X156+'Июнь 19'!X156+'Июль 19'!X156</f>
        <v>20</v>
      </c>
      <c r="Y156" s="12">
        <f>'Январь 19'!Y156+'февраль 19'!Y156+'Март 19'!Y156+'Апрель 19'!Y156+'Май 19'!Y156+'Июнь 19'!Y156+'Июль 19'!Y156</f>
        <v>948</v>
      </c>
      <c r="Z156" s="12">
        <f>'Январь 19'!Z156+'февраль 19'!Z156+'Март 19'!Z156+'Апрель 19'!Z156+'Май 19'!Z156+'Июнь 19'!Z156+'Июль 19'!Z156</f>
        <v>95</v>
      </c>
      <c r="AA156" s="12">
        <f>'Январь 19'!AA156+'февраль 19'!AA156+'Март 19'!AA156+'Апрель 19'!AA156+'Май 19'!AA156+'Июнь 19'!AA156+'Июль 19'!AA156</f>
        <v>317</v>
      </c>
      <c r="AB156" s="12">
        <f>'Январь 19'!AB156+'февраль 19'!AB156+'Март 19'!AB156+'Апрель 19'!AB156+'Май 19'!AB156+'Июнь 19'!AB156+'Июль 19'!AB156</f>
        <v>247</v>
      </c>
      <c r="AC156" s="12">
        <f>'Январь 19'!AC156+'февраль 19'!AC156+'Март 19'!AC156+'Апрель 19'!AC156+'Май 19'!AC156+'Июнь 19'!AC156+'Июль 19'!AC156</f>
        <v>43</v>
      </c>
      <c r="AD156" s="12">
        <f>'Январь 19'!AD156+'февраль 19'!AD156+'Март 19'!AD156+'Апрель 19'!AD156+'Май 19'!AD156+'Июнь 19'!AD156+'Июль 19'!AD156</f>
        <v>0</v>
      </c>
    </row>
    <row r="157" spans="1:32" ht="33" customHeight="1" x14ac:dyDescent="0.25">
      <c r="A157" s="5">
        <v>108</v>
      </c>
      <c r="B157" s="22" t="s">
        <v>71</v>
      </c>
      <c r="C157" s="12">
        <f t="shared" si="45"/>
        <v>2731</v>
      </c>
      <c r="D157" s="12">
        <f>'Январь 19'!D157+'февраль 19'!D157+'Март 19'!D157+'Апрель 19'!D157+'Май 19'!D157+'Июнь 19'!D157+'Июль 19'!D157</f>
        <v>167</v>
      </c>
      <c r="E157" s="12">
        <f>'Январь 19'!E157+'февраль 19'!E157+'Март 19'!E157+'Апрель 19'!E157+'Май 19'!E157+'Июнь 19'!E157+'Июль 19'!E157</f>
        <v>2</v>
      </c>
      <c r="F157" s="12">
        <f>'Январь 19'!F157+'февраль 19'!F157+'Март 19'!F157+'Апрель 19'!F157+'Май 19'!F157+'Июнь 19'!F157+'Июль 19'!F157</f>
        <v>299</v>
      </c>
      <c r="G157" s="12">
        <f>'Январь 19'!G157+'февраль 19'!G157+'Март 19'!G157+'Апрель 19'!G157+'Май 19'!G157+'Июнь 19'!G157+'Июль 19'!G157</f>
        <v>660</v>
      </c>
      <c r="H157" s="12">
        <f>'Январь 19'!H157+'февраль 19'!H157+'Март 19'!H157+'Апрель 19'!H157+'Май 19'!H157+'Июнь 19'!H157+'Июль 19'!H157</f>
        <v>621</v>
      </c>
      <c r="I157" s="12">
        <f>'Январь 19'!I157+'февраль 19'!I157+'Март 19'!I157+'Апрель 19'!I157+'Май 19'!I157+'Июнь 19'!I157+'Июль 19'!I157</f>
        <v>10</v>
      </c>
      <c r="J157" s="12">
        <f>'Январь 19'!J157+'февраль 19'!J157+'Март 19'!J157+'Апрель 19'!J157+'Май 19'!J157+'Июнь 19'!J157+'Июль 19'!J157</f>
        <v>210</v>
      </c>
      <c r="K157" s="12">
        <f>'Январь 19'!K157+'февраль 19'!K157+'Март 19'!K157+'Апрель 19'!K157+'Май 19'!K157+'Июнь 19'!K157+'Июль 19'!K157</f>
        <v>32</v>
      </c>
      <c r="L157" s="12">
        <f>'Январь 19'!L157+'февраль 19'!L157+'Март 19'!L157+'Апрель 19'!L157+'Май 19'!L157+'Июнь 19'!L157+'Июль 19'!L157</f>
        <v>0</v>
      </c>
      <c r="M157" s="12">
        <f>'Январь 19'!M157+'февраль 19'!M157+'Март 19'!M157+'Апрель 19'!M157+'Май 19'!M157+'Июнь 19'!M157+'Июль 19'!M157</f>
        <v>0</v>
      </c>
      <c r="N157" s="12">
        <f>'Январь 19'!N157+'февраль 19'!N157+'Март 19'!N157+'Апрель 19'!N157+'Май 19'!N157+'Июнь 19'!N157+'Июль 19'!N157</f>
        <v>50</v>
      </c>
      <c r="O157" s="12">
        <f>'Январь 19'!O157+'февраль 19'!O157+'Март 19'!O157+'Апрель 19'!O157+'Май 19'!O157+'Июнь 19'!O157+'Июль 19'!O157</f>
        <v>4</v>
      </c>
      <c r="P157" s="12">
        <f>'Январь 19'!P157+'февраль 19'!P157+'Март 19'!P157+'Апрель 19'!P157+'Май 19'!P157+'Июнь 19'!P157+'Июль 19'!P157</f>
        <v>0</v>
      </c>
      <c r="Q157" s="12">
        <f>'Январь 19'!Q157+'февраль 19'!Q157+'Март 19'!Q157+'Апрель 19'!Q157+'Май 19'!Q157+'Июнь 19'!Q157+'Июль 19'!Q157</f>
        <v>0</v>
      </c>
      <c r="R157" s="12">
        <f>'Январь 19'!R157+'февраль 19'!R157+'Март 19'!R157+'Апрель 19'!R157+'Май 19'!R157+'Июнь 19'!R157+'Июль 19'!R157</f>
        <v>43</v>
      </c>
      <c r="S157" s="12">
        <f>'Январь 19'!S157+'февраль 19'!S157+'Март 19'!S157+'Апрель 19'!S157+'Май 19'!S157+'Июнь 19'!S157+'Июль 19'!S157</f>
        <v>0</v>
      </c>
      <c r="T157" s="12">
        <f>'Январь 19'!T157+'февраль 19'!T157+'Март 19'!T157+'Апрель 19'!T157+'Май 19'!T157+'Июнь 19'!T157+'Июль 19'!T157</f>
        <v>0</v>
      </c>
      <c r="U157" s="12">
        <f>'Январь 19'!U157+'февраль 19'!U157+'Март 19'!U157+'Апрель 19'!U157+'Май 19'!U157+'Июнь 19'!U157+'Июль 19'!U157</f>
        <v>0</v>
      </c>
      <c r="V157" s="12">
        <f>'Январь 19'!V157+'февраль 19'!V157+'Март 19'!V157+'Апрель 19'!V157+'Май 19'!V157+'Июнь 19'!V157+'Июль 19'!V157</f>
        <v>26</v>
      </c>
      <c r="W157" s="12">
        <f>'Январь 19'!W157+'февраль 19'!W157+'Март 19'!W157+'Апрель 19'!W157+'Май 19'!W157+'Июнь 19'!W157+'Июль 19'!W157</f>
        <v>8</v>
      </c>
      <c r="X157" s="12">
        <f>'Январь 19'!X157+'февраль 19'!X157+'Март 19'!X157+'Апрель 19'!X157+'Май 19'!X157+'Июнь 19'!X157+'Июль 19'!X157</f>
        <v>6</v>
      </c>
      <c r="Y157" s="12">
        <f>'Январь 19'!Y157+'февраль 19'!Y157+'Март 19'!Y157+'Апрель 19'!Y157+'Май 19'!Y157+'Июнь 19'!Y157+'Июль 19'!Y157</f>
        <v>240</v>
      </c>
      <c r="Z157" s="12">
        <f>'Январь 19'!Z157+'февраль 19'!Z157+'Март 19'!Z157+'Апрель 19'!Z157+'Май 19'!Z157+'Июнь 19'!Z157+'Июль 19'!Z157</f>
        <v>91</v>
      </c>
      <c r="AA157" s="12">
        <f>'Январь 19'!AA157+'февраль 19'!AA157+'Март 19'!AA157+'Апрель 19'!AA157+'Май 19'!AA157+'Июнь 19'!AA157+'Июль 19'!AA157</f>
        <v>178</v>
      </c>
      <c r="AB157" s="12">
        <f>'Январь 19'!AB157+'февраль 19'!AB157+'Март 19'!AB157+'Апрель 19'!AB157+'Май 19'!AB157+'Июнь 19'!AB157+'Июль 19'!AB157</f>
        <v>80</v>
      </c>
      <c r="AC157" s="12">
        <f>'Январь 19'!AC157+'февраль 19'!AC157+'Март 19'!AC157+'Апрель 19'!AC157+'Май 19'!AC157+'Июнь 19'!AC157+'Июль 19'!AC157</f>
        <v>4</v>
      </c>
      <c r="AD157" s="12">
        <f>'Январь 19'!AD157+'февраль 19'!AD157+'Март 19'!AD157+'Апрель 19'!AD157+'Май 19'!AD157+'Июнь 19'!AD157+'Июль 19'!AD157</f>
        <v>0</v>
      </c>
    </row>
    <row r="158" spans="1:32" ht="32.25" customHeight="1" x14ac:dyDescent="0.25">
      <c r="A158" s="5">
        <v>109</v>
      </c>
      <c r="B158" s="35" t="s">
        <v>72</v>
      </c>
      <c r="C158" s="12">
        <f t="shared" si="45"/>
        <v>3689</v>
      </c>
      <c r="D158" s="12">
        <f>'Январь 19'!D158+'февраль 19'!D158+'Март 19'!D158+'Апрель 19'!D158+'Май 19'!D158+'Июнь 19'!D158+'Июль 19'!D158</f>
        <v>349</v>
      </c>
      <c r="E158" s="12">
        <f>'Январь 19'!E158+'февраль 19'!E158+'Март 19'!E158+'Апрель 19'!E158+'Май 19'!E158+'Июнь 19'!E158+'Июль 19'!E158</f>
        <v>0</v>
      </c>
      <c r="F158" s="12">
        <f>'Январь 19'!F158+'февраль 19'!F158+'Март 19'!F158+'Апрель 19'!F158+'Май 19'!F158+'Июнь 19'!F158+'Июль 19'!F158</f>
        <v>269</v>
      </c>
      <c r="G158" s="12">
        <f>'Январь 19'!G158+'февраль 19'!G158+'Март 19'!G158+'Апрель 19'!G158+'Май 19'!G158+'Июнь 19'!G158+'Июль 19'!G158</f>
        <v>684</v>
      </c>
      <c r="H158" s="12">
        <f>'Январь 19'!H158+'февраль 19'!H158+'Март 19'!H158+'Апрель 19'!H158+'Май 19'!H158+'Июнь 19'!H158+'Июль 19'!H158</f>
        <v>834</v>
      </c>
      <c r="I158" s="12">
        <f>'Январь 19'!I158+'февраль 19'!I158+'Март 19'!I158+'Апрель 19'!I158+'Май 19'!I158+'Июнь 19'!I158+'Июль 19'!I158</f>
        <v>14</v>
      </c>
      <c r="J158" s="12">
        <f>'Январь 19'!J158+'февраль 19'!J158+'Март 19'!J158+'Апрель 19'!J158+'Май 19'!J158+'Июнь 19'!J158+'Июль 19'!J158</f>
        <v>440</v>
      </c>
      <c r="K158" s="12">
        <f>'Январь 19'!K158+'февраль 19'!K158+'Март 19'!K158+'Апрель 19'!K158+'Май 19'!K158+'Июнь 19'!K158+'Июль 19'!K158</f>
        <v>117</v>
      </c>
      <c r="L158" s="12">
        <f>'Январь 19'!L158+'февраль 19'!L158+'Март 19'!L158+'Апрель 19'!L158+'Май 19'!L158+'Июнь 19'!L158+'Июль 19'!L158</f>
        <v>0</v>
      </c>
      <c r="M158" s="12">
        <f>'Январь 19'!M158+'февраль 19'!M158+'Март 19'!M158+'Апрель 19'!M158+'Май 19'!M158+'Июнь 19'!M158+'Июль 19'!M158</f>
        <v>0</v>
      </c>
      <c r="N158" s="12">
        <f>'Январь 19'!N158+'февраль 19'!N158+'Март 19'!N158+'Апрель 19'!N158+'Май 19'!N158+'Июнь 19'!N158+'Июль 19'!N158</f>
        <v>105</v>
      </c>
      <c r="O158" s="12">
        <f>'Январь 19'!O158+'февраль 19'!O158+'Март 19'!O158+'Апрель 19'!O158+'Май 19'!O158+'Июнь 19'!O158+'Июль 19'!O158</f>
        <v>0</v>
      </c>
      <c r="P158" s="12">
        <f>'Январь 19'!P158+'февраль 19'!P158+'Март 19'!P158+'Апрель 19'!P158+'Май 19'!P158+'Июнь 19'!P158+'Июль 19'!P158</f>
        <v>0</v>
      </c>
      <c r="Q158" s="12">
        <f>'Январь 19'!Q158+'февраль 19'!Q158+'Март 19'!Q158+'Апрель 19'!Q158+'Май 19'!Q158+'Июнь 19'!Q158+'Июль 19'!Q158</f>
        <v>0</v>
      </c>
      <c r="R158" s="12">
        <f>'Январь 19'!R158+'февраль 19'!R158+'Март 19'!R158+'Апрель 19'!R158+'Май 19'!R158+'Июнь 19'!R158+'Июль 19'!R158</f>
        <v>89</v>
      </c>
      <c r="S158" s="12">
        <f>'Январь 19'!S158+'февраль 19'!S158+'Март 19'!S158+'Апрель 19'!S158+'Май 19'!S158+'Июнь 19'!S158+'Июль 19'!S158</f>
        <v>0</v>
      </c>
      <c r="T158" s="12">
        <f>'Январь 19'!T158+'февраль 19'!T158+'Март 19'!T158+'Апрель 19'!T158+'Май 19'!T158+'Июнь 19'!T158+'Июль 19'!T158</f>
        <v>0</v>
      </c>
      <c r="U158" s="12">
        <f>'Январь 19'!U158+'февраль 19'!U158+'Март 19'!U158+'Апрель 19'!U158+'Май 19'!U158+'Июнь 19'!U158+'Июль 19'!U158</f>
        <v>0</v>
      </c>
      <c r="V158" s="12">
        <f>'Январь 19'!V158+'февраль 19'!V158+'Март 19'!V158+'Апрель 19'!V158+'Май 19'!V158+'Июнь 19'!V158+'Июль 19'!V158</f>
        <v>8</v>
      </c>
      <c r="W158" s="12">
        <f>'Январь 19'!W158+'февраль 19'!W158+'Март 19'!W158+'Апрель 19'!W158+'Май 19'!W158+'Июнь 19'!W158+'Июль 19'!W158</f>
        <v>5</v>
      </c>
      <c r="X158" s="12">
        <f>'Январь 19'!X158+'февраль 19'!X158+'Март 19'!X158+'Апрель 19'!X158+'Май 19'!X158+'Июнь 19'!X158+'Июль 19'!X158</f>
        <v>7</v>
      </c>
      <c r="Y158" s="12">
        <f>'Январь 19'!Y158+'февраль 19'!Y158+'Март 19'!Y158+'Апрель 19'!Y158+'Май 19'!Y158+'Июнь 19'!Y158+'Июль 19'!Y158</f>
        <v>353</v>
      </c>
      <c r="Z158" s="12">
        <f>'Январь 19'!Z158+'февраль 19'!Z158+'Март 19'!Z158+'Апрель 19'!Z158+'Май 19'!Z158+'Июнь 19'!Z158+'Июль 19'!Z158</f>
        <v>58</v>
      </c>
      <c r="AA158" s="12">
        <f>'Январь 19'!AA158+'февраль 19'!AA158+'Март 19'!AA158+'Апрель 19'!AA158+'Май 19'!AA158+'Июнь 19'!AA158+'Июль 19'!AA158</f>
        <v>254</v>
      </c>
      <c r="AB158" s="12">
        <f>'Январь 19'!AB158+'февраль 19'!AB158+'Март 19'!AB158+'Апрель 19'!AB158+'Май 19'!AB158+'Июнь 19'!AB158+'Июль 19'!AB158</f>
        <v>102</v>
      </c>
      <c r="AC158" s="12">
        <f>'Январь 19'!AC158+'февраль 19'!AC158+'Март 19'!AC158+'Апрель 19'!AC158+'Май 19'!AC158+'Июнь 19'!AC158+'Июль 19'!AC158</f>
        <v>1</v>
      </c>
      <c r="AD158" s="12">
        <f>'Январь 19'!AD158+'февраль 19'!AD158+'Март 19'!AD158+'Апрель 19'!AD158+'Май 19'!AD158+'Июнь 19'!AD158+'Июль 19'!AD158</f>
        <v>0</v>
      </c>
    </row>
    <row r="159" spans="1:32" ht="91.5" customHeight="1" x14ac:dyDescent="0.25">
      <c r="A159" s="5">
        <v>110</v>
      </c>
      <c r="B159" s="22" t="s">
        <v>73</v>
      </c>
      <c r="C159" s="12">
        <f t="shared" si="45"/>
        <v>697</v>
      </c>
      <c r="D159" s="12">
        <f>'Январь 19'!D159+'февраль 19'!D159+'Март 19'!D159+'Апрель 19'!D159+'Май 19'!D159+'Июнь 19'!D159+'Июль 19'!D159</f>
        <v>22</v>
      </c>
      <c r="E159" s="12">
        <f>'Январь 19'!E159+'февраль 19'!E159+'Март 19'!E159+'Апрель 19'!E159+'Май 19'!E159+'Июнь 19'!E159+'Июль 19'!E159</f>
        <v>20</v>
      </c>
      <c r="F159" s="12">
        <f>'Январь 19'!F159+'февраль 19'!F159+'Март 19'!F159+'Апрель 19'!F159+'Май 19'!F159+'Июнь 19'!F159+'Июль 19'!F159</f>
        <v>66</v>
      </c>
      <c r="G159" s="12">
        <f>'Январь 19'!G159+'февраль 19'!G159+'Март 19'!G159+'Апрель 19'!G159+'Май 19'!G159+'Июнь 19'!G159+'Июль 19'!G159</f>
        <v>148</v>
      </c>
      <c r="H159" s="12">
        <f>'Январь 19'!H159+'февраль 19'!H159+'Март 19'!H159+'Апрель 19'!H159+'Май 19'!H159+'Июнь 19'!H159+'Июль 19'!H159</f>
        <v>114</v>
      </c>
      <c r="I159" s="12">
        <f>'Январь 19'!I159+'февраль 19'!I159+'Март 19'!I159+'Апрель 19'!I159+'Май 19'!I159+'Июнь 19'!I159+'Июль 19'!I159</f>
        <v>10</v>
      </c>
      <c r="J159" s="12">
        <f>'Январь 19'!J159+'февраль 19'!J159+'Март 19'!J159+'Апрель 19'!J159+'Май 19'!J159+'Июнь 19'!J159+'Июль 19'!J159</f>
        <v>31</v>
      </c>
      <c r="K159" s="12">
        <f>'Январь 19'!K159+'февраль 19'!K159+'Март 19'!K159+'Апрель 19'!K159+'Май 19'!K159+'Июнь 19'!K159+'Июль 19'!K159</f>
        <v>36</v>
      </c>
      <c r="L159" s="12">
        <f>'Январь 19'!L159+'февраль 19'!L159+'Март 19'!L159+'Апрель 19'!L159+'Май 19'!L159+'Июнь 19'!L159+'Июль 19'!L159</f>
        <v>0</v>
      </c>
      <c r="M159" s="12">
        <f>'Январь 19'!M159+'февраль 19'!M159+'Март 19'!M159+'Апрель 19'!M159+'Май 19'!M159+'Июнь 19'!M159+'Июль 19'!M159</f>
        <v>0</v>
      </c>
      <c r="N159" s="12">
        <f>'Январь 19'!N159+'февраль 19'!N159+'Март 19'!N159+'Апрель 19'!N159+'Май 19'!N159+'Июнь 19'!N159+'Июль 19'!N159</f>
        <v>40</v>
      </c>
      <c r="O159" s="12">
        <f>'Январь 19'!O159+'февраль 19'!O159+'Март 19'!O159+'Апрель 19'!O159+'Май 19'!O159+'Июнь 19'!O159+'Июль 19'!O159</f>
        <v>0</v>
      </c>
      <c r="P159" s="12">
        <f>'Январь 19'!P159+'февраль 19'!P159+'Март 19'!P159+'Апрель 19'!P159+'Май 19'!P159+'Июнь 19'!P159+'Июль 19'!P159</f>
        <v>0</v>
      </c>
      <c r="Q159" s="12">
        <f>'Январь 19'!Q159+'февраль 19'!Q159+'Март 19'!Q159+'Апрель 19'!Q159+'Май 19'!Q159+'Июнь 19'!Q159+'Июль 19'!Q159</f>
        <v>0</v>
      </c>
      <c r="R159" s="12">
        <f>'Январь 19'!R159+'февраль 19'!R159+'Март 19'!R159+'Апрель 19'!R159+'Май 19'!R159+'Июнь 19'!R159+'Июль 19'!R159</f>
        <v>4</v>
      </c>
      <c r="S159" s="12">
        <f>'Январь 19'!S159+'февраль 19'!S159+'Март 19'!S159+'Апрель 19'!S159+'Май 19'!S159+'Июнь 19'!S159+'Июль 19'!S159</f>
        <v>25</v>
      </c>
      <c r="T159" s="12">
        <f>'Январь 19'!T159+'февраль 19'!T159+'Март 19'!T159+'Апрель 19'!T159+'Май 19'!T159+'Июнь 19'!T159+'Июль 19'!T159</f>
        <v>0</v>
      </c>
      <c r="U159" s="12">
        <f>'Январь 19'!U159+'февраль 19'!U159+'Март 19'!U159+'Апрель 19'!U159+'Май 19'!U159+'Июнь 19'!U159+'Июль 19'!U159</f>
        <v>0</v>
      </c>
      <c r="V159" s="12">
        <f>'Январь 19'!V159+'февраль 19'!V159+'Март 19'!V159+'Апрель 19'!V159+'Май 19'!V159+'Июнь 19'!V159+'Июль 19'!V159</f>
        <v>4</v>
      </c>
      <c r="W159" s="12">
        <f>'Январь 19'!W159+'февраль 19'!W159+'Март 19'!W159+'Апрель 19'!W159+'Май 19'!W159+'Июнь 19'!W159+'Июль 19'!W159</f>
        <v>0</v>
      </c>
      <c r="X159" s="12">
        <f>'Январь 19'!X159+'февраль 19'!X159+'Март 19'!X159+'Апрель 19'!X159+'Май 19'!X159+'Июнь 19'!X159+'Июль 19'!X159</f>
        <v>0</v>
      </c>
      <c r="Y159" s="12">
        <f>'Январь 19'!Y159+'февраль 19'!Y159+'Март 19'!Y159+'Апрель 19'!Y159+'Май 19'!Y159+'Июнь 19'!Y159+'Июль 19'!Y159</f>
        <v>37</v>
      </c>
      <c r="Z159" s="12">
        <f>'Январь 19'!Z159+'февраль 19'!Z159+'Март 19'!Z159+'Апрель 19'!Z159+'Май 19'!Z159+'Июнь 19'!Z159+'Июль 19'!Z159</f>
        <v>26</v>
      </c>
      <c r="AA159" s="12">
        <f>'Январь 19'!AA159+'февраль 19'!AA159+'Март 19'!AA159+'Апрель 19'!AA159+'Май 19'!AA159+'Июнь 19'!AA159+'Июль 19'!AA159</f>
        <v>49</v>
      </c>
      <c r="AB159" s="12">
        <f>'Январь 19'!AB159+'февраль 19'!AB159+'Март 19'!AB159+'Апрель 19'!AB159+'Май 19'!AB159+'Июнь 19'!AB159+'Июль 19'!AB159</f>
        <v>64</v>
      </c>
      <c r="AC159" s="12">
        <f>'Январь 19'!AC159+'февраль 19'!AC159+'Март 19'!AC159+'Апрель 19'!AC159+'Май 19'!AC159+'Июнь 19'!AC159+'Июль 19'!AC159</f>
        <v>1</v>
      </c>
      <c r="AD159" s="12">
        <f>'Январь 19'!AD159+'февраль 19'!AD159+'Март 19'!AD159+'Апрель 19'!AD159+'Май 19'!AD159+'Июнь 19'!AD159+'Июль 19'!AD159</f>
        <v>0</v>
      </c>
    </row>
    <row r="160" spans="1:32" ht="32.25" customHeight="1" x14ac:dyDescent="0.25">
      <c r="A160" s="5">
        <v>111</v>
      </c>
      <c r="B160" s="22" t="s">
        <v>74</v>
      </c>
      <c r="C160" s="12">
        <f t="shared" si="45"/>
        <v>42</v>
      </c>
      <c r="D160" s="12">
        <f>'Январь 19'!D160+'февраль 19'!D160+'Март 19'!D160+'Апрель 19'!D160+'Май 19'!D160+'Июнь 19'!D160+'Июль 19'!D160</f>
        <v>4</v>
      </c>
      <c r="E160" s="12">
        <f>'Январь 19'!E160+'февраль 19'!E160+'Март 19'!E160+'Апрель 19'!E160+'Май 19'!E160+'Июнь 19'!E160+'Июль 19'!E160</f>
        <v>0</v>
      </c>
      <c r="F160" s="12">
        <f>'Январь 19'!F160+'февраль 19'!F160+'Март 19'!F160+'Апрель 19'!F160+'Май 19'!F160+'Июнь 19'!F160+'Июль 19'!F160</f>
        <v>6</v>
      </c>
      <c r="G160" s="12">
        <f>'Январь 19'!G160+'февраль 19'!G160+'Март 19'!G160+'Апрель 19'!G160+'Май 19'!G160+'Июнь 19'!G160+'Июль 19'!G160</f>
        <v>15</v>
      </c>
      <c r="H160" s="12">
        <f>'Январь 19'!H160+'февраль 19'!H160+'Март 19'!H160+'Апрель 19'!H160+'Май 19'!H160+'Июнь 19'!H160+'Июль 19'!H160</f>
        <v>2</v>
      </c>
      <c r="I160" s="12">
        <f>'Январь 19'!I160+'февраль 19'!I160+'Март 19'!I160+'Апрель 19'!I160+'Май 19'!I160+'Июнь 19'!I160+'Июль 19'!I160</f>
        <v>1</v>
      </c>
      <c r="J160" s="12">
        <f>'Январь 19'!J160+'февраль 19'!J160+'Март 19'!J160+'Апрель 19'!J160+'Май 19'!J160+'Июнь 19'!J160+'Июль 19'!J160</f>
        <v>0</v>
      </c>
      <c r="K160" s="12">
        <f>'Январь 19'!K160+'февраль 19'!K160+'Март 19'!K160+'Апрель 19'!K160+'Май 19'!K160+'Июнь 19'!K160+'Июль 19'!K160</f>
        <v>2</v>
      </c>
      <c r="L160" s="12">
        <f>'Январь 19'!L160+'февраль 19'!L160+'Март 19'!L160+'Апрель 19'!L160+'Май 19'!L160+'Июнь 19'!L160+'Июль 19'!L160</f>
        <v>0</v>
      </c>
      <c r="M160" s="12">
        <f>'Январь 19'!M160+'февраль 19'!M160+'Март 19'!M160+'Апрель 19'!M160+'Май 19'!M160+'Июнь 19'!M160+'Июль 19'!M160</f>
        <v>0</v>
      </c>
      <c r="N160" s="12">
        <f>'Январь 19'!N160+'февраль 19'!N160+'Март 19'!N160+'Апрель 19'!N160+'Май 19'!N160+'Июнь 19'!N160+'Июль 19'!N160</f>
        <v>1</v>
      </c>
      <c r="O160" s="12">
        <f>'Январь 19'!O160+'февраль 19'!O160+'Март 19'!O160+'Апрель 19'!O160+'Май 19'!O160+'Июнь 19'!O160+'Июль 19'!O160</f>
        <v>0</v>
      </c>
      <c r="P160" s="12">
        <f>'Январь 19'!P160+'февраль 19'!P160+'Март 19'!P160+'Апрель 19'!P160+'Май 19'!P160+'Июнь 19'!P160+'Июль 19'!P160</f>
        <v>0</v>
      </c>
      <c r="Q160" s="12">
        <f>'Январь 19'!Q160+'февраль 19'!Q160+'Март 19'!Q160+'Апрель 19'!Q160+'Май 19'!Q160+'Июнь 19'!Q160+'Июль 19'!Q160</f>
        <v>0</v>
      </c>
      <c r="R160" s="12">
        <f>'Январь 19'!R160+'февраль 19'!R160+'Март 19'!R160+'Апрель 19'!R160+'Май 19'!R160+'Июнь 19'!R160+'Июль 19'!R160</f>
        <v>0</v>
      </c>
      <c r="S160" s="12">
        <f>'Январь 19'!S160+'февраль 19'!S160+'Март 19'!S160+'Апрель 19'!S160+'Май 19'!S160+'Июнь 19'!S160+'Июль 19'!S160</f>
        <v>2</v>
      </c>
      <c r="T160" s="12">
        <f>'Январь 19'!T160+'февраль 19'!T160+'Март 19'!T160+'Апрель 19'!T160+'Май 19'!T160+'Июнь 19'!T160+'Июль 19'!T160</f>
        <v>1</v>
      </c>
      <c r="U160" s="12">
        <f>'Январь 19'!U160+'февраль 19'!U160+'Март 19'!U160+'Апрель 19'!U160+'Май 19'!U160+'Июнь 19'!U160+'Июль 19'!U160</f>
        <v>0</v>
      </c>
      <c r="V160" s="12">
        <f>'Январь 19'!V160+'февраль 19'!V160+'Март 19'!V160+'Апрель 19'!V160+'Май 19'!V160+'Июнь 19'!V160+'Июль 19'!V160</f>
        <v>1</v>
      </c>
      <c r="W160" s="12">
        <f>'Январь 19'!W160+'февраль 19'!W160+'Март 19'!W160+'Апрель 19'!W160+'Май 19'!W160+'Июнь 19'!W160+'Июль 19'!W160</f>
        <v>0</v>
      </c>
      <c r="X160" s="12">
        <f>'Январь 19'!X160+'февраль 19'!X160+'Март 19'!X160+'Апрель 19'!X160+'Май 19'!X160+'Июнь 19'!X160+'Июль 19'!X160</f>
        <v>0</v>
      </c>
      <c r="Y160" s="12">
        <f>'Январь 19'!Y160+'февраль 19'!Y160+'Март 19'!Y160+'Апрель 19'!Y160+'Май 19'!Y160+'Июнь 19'!Y160+'Июль 19'!Y160</f>
        <v>3</v>
      </c>
      <c r="Z160" s="12">
        <f>'Январь 19'!Z160+'февраль 19'!Z160+'Март 19'!Z160+'Апрель 19'!Z160+'Май 19'!Z160+'Июнь 19'!Z160+'Июль 19'!Z160</f>
        <v>0</v>
      </c>
      <c r="AA160" s="12">
        <f>'Январь 19'!AA160+'февраль 19'!AA160+'Март 19'!AA160+'Апрель 19'!AA160+'Май 19'!AA160+'Июнь 19'!AA160+'Июль 19'!AA160</f>
        <v>3</v>
      </c>
      <c r="AB160" s="12">
        <f>'Январь 19'!AB160+'февраль 19'!AB160+'Март 19'!AB160+'Апрель 19'!AB160+'Май 19'!AB160+'Июнь 19'!AB160+'Июль 19'!AB160</f>
        <v>1</v>
      </c>
      <c r="AC160" s="12">
        <f>'Январь 19'!AC160+'февраль 19'!AC160+'Март 19'!AC160+'Апрель 19'!AC160+'Май 19'!AC160+'Июнь 19'!AC160+'Июль 19'!AC160</f>
        <v>0</v>
      </c>
      <c r="AD160" s="12">
        <f>'Январь 19'!AD160+'февраль 19'!AD160+'Март 19'!AD160+'Апрель 19'!AD160+'Май 19'!AD160+'Июнь 19'!AD160+'Июль 19'!AD160</f>
        <v>0</v>
      </c>
    </row>
    <row r="161" spans="1:32" ht="31.5" customHeight="1" x14ac:dyDescent="0.25">
      <c r="A161" s="5">
        <v>112</v>
      </c>
      <c r="B161" s="22" t="s">
        <v>43</v>
      </c>
      <c r="C161" s="12">
        <f t="shared" si="45"/>
        <v>2300</v>
      </c>
      <c r="D161" s="12">
        <f>'Январь 19'!D161+'февраль 19'!D161+'Март 19'!D161+'Апрель 19'!D161+'Май 19'!D161+'Июнь 19'!D161+'Июль 19'!D161</f>
        <v>336</v>
      </c>
      <c r="E161" s="12">
        <f>'Январь 19'!E161+'февраль 19'!E161+'Март 19'!E161+'Апрель 19'!E161+'Май 19'!E161+'Июнь 19'!E161+'Июль 19'!E161</f>
        <v>62</v>
      </c>
      <c r="F161" s="12">
        <f>'Январь 19'!F161+'февраль 19'!F161+'Март 19'!F161+'Апрель 19'!F161+'Май 19'!F161+'Июнь 19'!F161+'Июль 19'!F161</f>
        <v>288</v>
      </c>
      <c r="G161" s="12">
        <f>'Январь 19'!G161+'февраль 19'!G161+'Март 19'!G161+'Апрель 19'!G161+'Май 19'!G161+'Июнь 19'!G161+'Июль 19'!G161</f>
        <v>503</v>
      </c>
      <c r="H161" s="12">
        <f>'Январь 19'!H161+'февраль 19'!H161+'Март 19'!H161+'Апрель 19'!H161+'Май 19'!H161+'Июнь 19'!H161+'Июль 19'!H161</f>
        <v>125</v>
      </c>
      <c r="I161" s="12">
        <f>'Январь 19'!I161+'февраль 19'!I161+'Март 19'!I161+'Апрель 19'!I161+'Май 19'!I161+'Июнь 19'!I161+'Июль 19'!I161</f>
        <v>5</v>
      </c>
      <c r="J161" s="12">
        <f>'Январь 19'!J161+'февраль 19'!J161+'Март 19'!J161+'Апрель 19'!J161+'Май 19'!J161+'Июнь 19'!J161+'Июль 19'!J161</f>
        <v>39</v>
      </c>
      <c r="K161" s="12">
        <f>'Январь 19'!K161+'февраль 19'!K161+'Март 19'!K161+'Апрель 19'!K161+'Май 19'!K161+'Июнь 19'!K161+'Июль 19'!K161</f>
        <v>26</v>
      </c>
      <c r="L161" s="12">
        <f>'Январь 19'!L161+'февраль 19'!L161+'Март 19'!L161+'Апрель 19'!L161+'Май 19'!L161+'Июнь 19'!L161+'Июль 19'!L161</f>
        <v>0</v>
      </c>
      <c r="M161" s="12">
        <f>'Январь 19'!M161+'февраль 19'!M161+'Март 19'!M161+'Апрель 19'!M161+'Май 19'!M161+'Июнь 19'!M161+'Июль 19'!M161</f>
        <v>0</v>
      </c>
      <c r="N161" s="12">
        <f>'Январь 19'!N161+'февраль 19'!N161+'Март 19'!N161+'Апрель 19'!N161+'Май 19'!N161+'Июнь 19'!N161+'Июль 19'!N161</f>
        <v>218</v>
      </c>
      <c r="O161" s="12">
        <f>'Январь 19'!O161+'февраль 19'!O161+'Март 19'!O161+'Апрель 19'!O161+'Май 19'!O161+'Июнь 19'!O161+'Июль 19'!O161</f>
        <v>0</v>
      </c>
      <c r="P161" s="12">
        <f>'Январь 19'!P161+'февраль 19'!P161+'Март 19'!P161+'Апрель 19'!P161+'Май 19'!P161+'Июнь 19'!P161+'Июль 19'!P161</f>
        <v>0</v>
      </c>
      <c r="Q161" s="12">
        <f>'Январь 19'!Q161+'февраль 19'!Q161+'Март 19'!Q161+'Апрель 19'!Q161+'Май 19'!Q161+'Июнь 19'!Q161+'Июль 19'!Q161</f>
        <v>0</v>
      </c>
      <c r="R161" s="12">
        <f>'Январь 19'!R161+'февраль 19'!R161+'Март 19'!R161+'Апрель 19'!R161+'Май 19'!R161+'Июнь 19'!R161+'Июль 19'!R161</f>
        <v>147</v>
      </c>
      <c r="S161" s="12">
        <f>'Январь 19'!S161+'февраль 19'!S161+'Март 19'!S161+'Апрель 19'!S161+'Май 19'!S161+'Июнь 19'!S161+'Июль 19'!S161</f>
        <v>47</v>
      </c>
      <c r="T161" s="12">
        <f>'Январь 19'!T161+'февраль 19'!T161+'Март 19'!T161+'Апрель 19'!T161+'Май 19'!T161+'Июнь 19'!T161+'Июль 19'!T161</f>
        <v>0</v>
      </c>
      <c r="U161" s="12">
        <f>'Январь 19'!U161+'февраль 19'!U161+'Март 19'!U161+'Апрель 19'!U161+'Май 19'!U161+'Июнь 19'!U161+'Июль 19'!U161</f>
        <v>0</v>
      </c>
      <c r="V161" s="12">
        <f>'Январь 19'!V161+'февраль 19'!V161+'Март 19'!V161+'Апрель 19'!V161+'Май 19'!V161+'Июнь 19'!V161+'Июль 19'!V161</f>
        <v>7</v>
      </c>
      <c r="W161" s="12">
        <f>'Январь 19'!W161+'февраль 19'!W161+'Март 19'!W161+'Апрель 19'!W161+'Май 19'!W161+'Июнь 19'!W161+'Июль 19'!W161</f>
        <v>0</v>
      </c>
      <c r="X161" s="12">
        <f>'Январь 19'!X161+'февраль 19'!X161+'Март 19'!X161+'Апрель 19'!X161+'Май 19'!X161+'Июнь 19'!X161+'Июль 19'!X161</f>
        <v>0</v>
      </c>
      <c r="Y161" s="12">
        <f>'Январь 19'!Y161+'февраль 19'!Y161+'Март 19'!Y161+'Апрель 19'!Y161+'Май 19'!Y161+'Июнь 19'!Y161+'Июль 19'!Y161</f>
        <v>103</v>
      </c>
      <c r="Z161" s="12">
        <f>'Январь 19'!Z161+'февраль 19'!Z161+'Март 19'!Z161+'Апрель 19'!Z161+'Май 19'!Z161+'Июнь 19'!Z161+'Июль 19'!Z161</f>
        <v>47</v>
      </c>
      <c r="AA161" s="12">
        <f>'Январь 19'!AA161+'февраль 19'!AA161+'Март 19'!AA161+'Апрель 19'!AA161+'Май 19'!AA161+'Июнь 19'!AA161+'Июль 19'!AA161</f>
        <v>167</v>
      </c>
      <c r="AB161" s="12">
        <f>'Январь 19'!AB161+'февраль 19'!AB161+'Март 19'!AB161+'Апрель 19'!AB161+'Май 19'!AB161+'Июнь 19'!AB161+'Июль 19'!AB161</f>
        <v>172</v>
      </c>
      <c r="AC161" s="12">
        <f>'Январь 19'!AC161+'февраль 19'!AC161+'Март 19'!AC161+'Апрель 19'!AC161+'Май 19'!AC161+'Июнь 19'!AC161+'Июль 19'!AC161</f>
        <v>8</v>
      </c>
      <c r="AD161" s="12">
        <f>'Январь 19'!AD161+'февраль 19'!AD161+'Март 19'!AD161+'Апрель 19'!AD161+'Май 19'!AD161+'Июнь 19'!AD161+'Июль 19'!AD161</f>
        <v>0</v>
      </c>
    </row>
    <row r="162" spans="1:32" ht="31.5" customHeight="1" x14ac:dyDescent="0.25">
      <c r="A162" s="5">
        <v>113</v>
      </c>
      <c r="B162" s="22" t="s">
        <v>226</v>
      </c>
      <c r="C162" s="12">
        <f t="shared" si="45"/>
        <v>147</v>
      </c>
      <c r="D162" s="12">
        <f>'Январь 19'!D162+'февраль 19'!D162+'Март 19'!D162+'Апрель 19'!D162+'Май 19'!D162+'Июнь 19'!D162+'Июль 19'!D162</f>
        <v>15</v>
      </c>
      <c r="E162" s="12">
        <f>'Январь 19'!E162+'февраль 19'!E162+'Март 19'!E162+'Апрель 19'!E162+'Май 19'!E162+'Июнь 19'!E162+'Июль 19'!E162</f>
        <v>7</v>
      </c>
      <c r="F162" s="12">
        <f>'Январь 19'!F162+'февраль 19'!F162+'Март 19'!F162+'Апрель 19'!F162+'Май 19'!F162+'Июнь 19'!F162+'Июль 19'!F162</f>
        <v>9</v>
      </c>
      <c r="G162" s="12">
        <f>'Январь 19'!G162+'февраль 19'!G162+'Март 19'!G162+'Апрель 19'!G162+'Май 19'!G162+'Июнь 19'!G162+'Июль 19'!G162</f>
        <v>32</v>
      </c>
      <c r="H162" s="12">
        <f>'Январь 19'!H162+'февраль 19'!H162+'Март 19'!H162+'Апрель 19'!H162+'Май 19'!H162+'Июнь 19'!H162+'Июль 19'!H162</f>
        <v>13</v>
      </c>
      <c r="I162" s="12">
        <f>'Январь 19'!I162+'февраль 19'!I162+'Март 19'!I162+'Апрель 19'!I162+'Май 19'!I162+'Июнь 19'!I162+'Июль 19'!I162</f>
        <v>5</v>
      </c>
      <c r="J162" s="12">
        <f>'Январь 19'!J162+'февраль 19'!J162+'Март 19'!J162+'Апрель 19'!J162+'Май 19'!J162+'Июнь 19'!J162+'Июль 19'!J162</f>
        <v>8</v>
      </c>
      <c r="K162" s="12">
        <f>'Январь 19'!K162+'февраль 19'!K162+'Март 19'!K162+'Апрель 19'!K162+'Май 19'!K162+'Июнь 19'!K162+'Июль 19'!K162</f>
        <v>5</v>
      </c>
      <c r="L162" s="12">
        <f>'Январь 19'!L162+'февраль 19'!L162+'Март 19'!L162+'Апрель 19'!L162+'Май 19'!L162+'Июнь 19'!L162+'Июль 19'!L162</f>
        <v>0</v>
      </c>
      <c r="M162" s="12">
        <f>'Январь 19'!M162+'февраль 19'!M162+'Март 19'!M162+'Апрель 19'!M162+'Май 19'!M162+'Июнь 19'!M162+'Июль 19'!M162</f>
        <v>0</v>
      </c>
      <c r="N162" s="12">
        <f>'Январь 19'!N162+'февраль 19'!N162+'Март 19'!N162+'Апрель 19'!N162+'Май 19'!N162+'Июнь 19'!N162+'Июль 19'!N162</f>
        <v>4</v>
      </c>
      <c r="O162" s="12">
        <f>'Январь 19'!O162+'февраль 19'!O162+'Март 19'!O162+'Апрель 19'!O162+'Май 19'!O162+'Июнь 19'!O162+'Июль 19'!O162</f>
        <v>0</v>
      </c>
      <c r="P162" s="12">
        <f>'Январь 19'!P162+'февраль 19'!P162+'Март 19'!P162+'Апрель 19'!P162+'Май 19'!P162+'Июнь 19'!P162+'Июль 19'!P162</f>
        <v>0</v>
      </c>
      <c r="Q162" s="12">
        <f>'Январь 19'!Q162+'февраль 19'!Q162+'Март 19'!Q162+'Апрель 19'!Q162+'Май 19'!Q162+'Июнь 19'!Q162+'Июль 19'!Q162</f>
        <v>0</v>
      </c>
      <c r="R162" s="12">
        <f>'Январь 19'!R162+'февраль 19'!R162+'Март 19'!R162+'Апрель 19'!R162+'Май 19'!R162+'Июнь 19'!R162+'Июль 19'!R162</f>
        <v>8</v>
      </c>
      <c r="S162" s="12">
        <f>'Январь 19'!S162+'февраль 19'!S162+'Март 19'!S162+'Апрель 19'!S162+'Май 19'!S162+'Июнь 19'!S162+'Июль 19'!S162</f>
        <v>2</v>
      </c>
      <c r="T162" s="12">
        <f>'Январь 19'!T162+'февраль 19'!T162+'Март 19'!T162+'Апрель 19'!T162+'Май 19'!T162+'Июнь 19'!T162+'Июль 19'!T162</f>
        <v>0</v>
      </c>
      <c r="U162" s="12">
        <f>'Январь 19'!U162+'февраль 19'!U162+'Март 19'!U162+'Апрель 19'!U162+'Май 19'!U162+'Июнь 19'!U162+'Июль 19'!U162</f>
        <v>0</v>
      </c>
      <c r="V162" s="12">
        <f>'Январь 19'!V162+'февраль 19'!V162+'Март 19'!V162+'Апрель 19'!V162+'Май 19'!V162+'Июнь 19'!V162+'Июль 19'!V162</f>
        <v>2</v>
      </c>
      <c r="W162" s="12">
        <f>'Январь 19'!W162+'февраль 19'!W162+'Март 19'!W162+'Апрель 19'!W162+'Май 19'!W162+'Июнь 19'!W162+'Июль 19'!W162</f>
        <v>0</v>
      </c>
      <c r="X162" s="12">
        <f>'Январь 19'!X162+'февраль 19'!X162+'Март 19'!X162+'Апрель 19'!X162+'Май 19'!X162+'Июнь 19'!X162+'Июль 19'!X162</f>
        <v>0</v>
      </c>
      <c r="Y162" s="12">
        <f>'Январь 19'!Y162+'февраль 19'!Y162+'Март 19'!Y162+'Апрель 19'!Y162+'Май 19'!Y162+'Июнь 19'!Y162+'Июль 19'!Y162</f>
        <v>31</v>
      </c>
      <c r="Z162" s="12">
        <f>'Январь 19'!Z162+'февраль 19'!Z162+'Март 19'!Z162+'Апрель 19'!Z162+'Май 19'!Z162+'Июнь 19'!Z162+'Июль 19'!Z162</f>
        <v>2</v>
      </c>
      <c r="AA162" s="12">
        <f>'Январь 19'!AA162+'февраль 19'!AA162+'Март 19'!AA162+'Апрель 19'!AA162+'Май 19'!AA162+'Июнь 19'!AA162+'Июль 19'!AA162</f>
        <v>2</v>
      </c>
      <c r="AB162" s="12">
        <f>'Январь 19'!AB162+'февраль 19'!AB162+'Март 19'!AB162+'Апрель 19'!AB162+'Май 19'!AB162+'Июнь 19'!AB162+'Июль 19'!AB162</f>
        <v>2</v>
      </c>
      <c r="AC162" s="12">
        <f>'Январь 19'!AC162+'февраль 19'!AC162+'Март 19'!AC162+'Апрель 19'!AC162+'Май 19'!AC162+'Июнь 19'!AC162+'Июль 19'!AC162</f>
        <v>0</v>
      </c>
      <c r="AD162" s="12">
        <f>'Январь 19'!AD162+'февраль 19'!AD162+'Март 19'!AD162+'Апрель 19'!AD162+'Май 19'!AD162+'Июнь 19'!AD162+'Июль 19'!AD162</f>
        <v>0</v>
      </c>
    </row>
    <row r="163" spans="1:32" s="11" customFormat="1" x14ac:dyDescent="0.25">
      <c r="A163" s="26">
        <v>12</v>
      </c>
      <c r="B163" s="7" t="s">
        <v>25</v>
      </c>
      <c r="C163" s="15">
        <f>SUM(C151:C162)</f>
        <v>34223</v>
      </c>
      <c r="D163" s="15">
        <f t="shared" ref="D163:AB163" si="46">SUM(D151:D162)</f>
        <v>3180</v>
      </c>
      <c r="E163" s="15">
        <f t="shared" si="46"/>
        <v>560</v>
      </c>
      <c r="F163" s="15">
        <f t="shared" si="46"/>
        <v>3604</v>
      </c>
      <c r="G163" s="15">
        <f t="shared" si="46"/>
        <v>5916</v>
      </c>
      <c r="H163" s="15">
        <f t="shared" si="46"/>
        <v>6700</v>
      </c>
      <c r="I163" s="15">
        <f t="shared" si="46"/>
        <v>1109</v>
      </c>
      <c r="J163" s="15">
        <f t="shared" si="46"/>
        <v>1579</v>
      </c>
      <c r="K163" s="15">
        <f t="shared" si="46"/>
        <v>3007</v>
      </c>
      <c r="L163" s="120">
        <f>SUM(L151:L162)</f>
        <v>4</v>
      </c>
      <c r="M163" s="120">
        <f t="shared" ref="M163" si="47">SUM(M151:M162)</f>
        <v>0</v>
      </c>
      <c r="N163" s="15">
        <f t="shared" si="46"/>
        <v>1213</v>
      </c>
      <c r="O163" s="15">
        <f t="shared" si="46"/>
        <v>72</v>
      </c>
      <c r="P163" s="120">
        <f t="shared" si="46"/>
        <v>0</v>
      </c>
      <c r="Q163" s="120">
        <f>SUM(Q151:Q162)</f>
        <v>5</v>
      </c>
      <c r="R163" s="15">
        <f t="shared" si="46"/>
        <v>938</v>
      </c>
      <c r="S163" s="15">
        <f>SUM(S151:S162)</f>
        <v>223</v>
      </c>
      <c r="T163" s="15">
        <f t="shared" si="46"/>
        <v>88</v>
      </c>
      <c r="U163" s="120">
        <f t="shared" si="46"/>
        <v>0</v>
      </c>
      <c r="V163" s="15">
        <f t="shared" si="46"/>
        <v>792</v>
      </c>
      <c r="W163" s="120">
        <f t="shared" si="46"/>
        <v>29</v>
      </c>
      <c r="X163" s="120">
        <f>SUM(X151:X162)</f>
        <v>42</v>
      </c>
      <c r="Y163" s="15">
        <f t="shared" si="46"/>
        <v>2567</v>
      </c>
      <c r="Z163" s="15">
        <f t="shared" si="46"/>
        <v>420</v>
      </c>
      <c r="AA163" s="15">
        <f t="shared" si="46"/>
        <v>1233</v>
      </c>
      <c r="AB163" s="15">
        <f t="shared" si="46"/>
        <v>879</v>
      </c>
      <c r="AC163" s="15">
        <f>SUM(AC151:AC162)</f>
        <v>61</v>
      </c>
      <c r="AD163" s="120">
        <f>SUM(AD151:AD162)</f>
        <v>2</v>
      </c>
      <c r="AE163" s="39"/>
      <c r="AF163" s="36"/>
    </row>
    <row r="164" spans="1:32" s="11" customFormat="1" x14ac:dyDescent="0.25">
      <c r="A164" s="110"/>
      <c r="B164" s="7" t="s">
        <v>29</v>
      </c>
      <c r="C164" s="21">
        <f>C163+C149</f>
        <v>34239</v>
      </c>
      <c r="D164" s="21">
        <f t="shared" ref="D164:AB164" si="48">D163+D149</f>
        <v>3180</v>
      </c>
      <c r="E164" s="21">
        <f t="shared" si="48"/>
        <v>560</v>
      </c>
      <c r="F164" s="21">
        <f t="shared" si="48"/>
        <v>3606</v>
      </c>
      <c r="G164" s="21">
        <f t="shared" si="48"/>
        <v>5920</v>
      </c>
      <c r="H164" s="21">
        <f t="shared" si="48"/>
        <v>6703</v>
      </c>
      <c r="I164" s="21">
        <f t="shared" si="48"/>
        <v>1110</v>
      </c>
      <c r="J164" s="21">
        <f t="shared" si="48"/>
        <v>1581</v>
      </c>
      <c r="K164" s="21">
        <f t="shared" si="48"/>
        <v>3008</v>
      </c>
      <c r="L164" s="126">
        <f>L163+L149</f>
        <v>4</v>
      </c>
      <c r="M164" s="126">
        <f t="shared" ref="M164" si="49">M163+M149</f>
        <v>0</v>
      </c>
      <c r="N164" s="21">
        <f t="shared" si="48"/>
        <v>1213</v>
      </c>
      <c r="O164" s="21">
        <f t="shared" si="48"/>
        <v>72</v>
      </c>
      <c r="P164" s="126">
        <f t="shared" si="48"/>
        <v>0</v>
      </c>
      <c r="Q164" s="126">
        <f>Q163+Q149</f>
        <v>6</v>
      </c>
      <c r="R164" s="21">
        <f t="shared" si="48"/>
        <v>938</v>
      </c>
      <c r="S164" s="21">
        <f t="shared" si="48"/>
        <v>223</v>
      </c>
      <c r="T164" s="21">
        <f t="shared" si="48"/>
        <v>88</v>
      </c>
      <c r="U164" s="126">
        <f t="shared" si="48"/>
        <v>0</v>
      </c>
      <c r="V164" s="21">
        <f t="shared" si="48"/>
        <v>793</v>
      </c>
      <c r="W164" s="126">
        <f t="shared" si="48"/>
        <v>29</v>
      </c>
      <c r="X164" s="126">
        <f>X163+X149</f>
        <v>42</v>
      </c>
      <c r="Y164" s="21">
        <f t="shared" si="48"/>
        <v>2567</v>
      </c>
      <c r="Z164" s="21">
        <f t="shared" si="48"/>
        <v>420</v>
      </c>
      <c r="AA164" s="21">
        <f t="shared" si="48"/>
        <v>1234</v>
      </c>
      <c r="AB164" s="21">
        <f t="shared" si="48"/>
        <v>879</v>
      </c>
      <c r="AC164" s="21">
        <f>AC163+AC149</f>
        <v>61</v>
      </c>
      <c r="AD164" s="126">
        <f>AD163+AD149</f>
        <v>2</v>
      </c>
      <c r="AE164" s="39"/>
      <c r="AF164" s="36"/>
    </row>
    <row r="165" spans="1:32" ht="15" customHeight="1" x14ac:dyDescent="0.25">
      <c r="A165" s="5"/>
      <c r="B165" s="145" t="s">
        <v>5</v>
      </c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</row>
    <row r="166" spans="1:32" ht="15" customHeight="1" x14ac:dyDescent="0.25">
      <c r="A166" s="5"/>
      <c r="B166" s="145" t="s">
        <v>24</v>
      </c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</row>
    <row r="167" spans="1:32" ht="39.75" customHeight="1" x14ac:dyDescent="0.25">
      <c r="A167" s="5">
        <v>114</v>
      </c>
      <c r="B167" s="10" t="s">
        <v>15</v>
      </c>
      <c r="C167" s="12">
        <f t="shared" ref="C167:C172" si="50">SUM(D167:AD167)</f>
        <v>0</v>
      </c>
      <c r="D167" s="12">
        <f>'Январь 19'!D167+'февраль 19'!D167+'Март 19'!D167+'Апрель 19'!D167+'Май 19'!D167+'Июнь 19'!D167+'Июль 19'!D167</f>
        <v>0</v>
      </c>
      <c r="E167" s="1" t="s">
        <v>13</v>
      </c>
      <c r="F167" s="1" t="s">
        <v>13</v>
      </c>
      <c r="G167" s="1" t="s">
        <v>13</v>
      </c>
      <c r="H167" s="1" t="s">
        <v>13</v>
      </c>
      <c r="I167" s="1" t="s">
        <v>13</v>
      </c>
      <c r="J167" s="1" t="s">
        <v>13</v>
      </c>
      <c r="K167" s="1" t="s">
        <v>13</v>
      </c>
      <c r="L167" s="124" t="s">
        <v>13</v>
      </c>
      <c r="M167" s="124" t="s">
        <v>13</v>
      </c>
      <c r="N167" s="1" t="s">
        <v>13</v>
      </c>
      <c r="O167" s="1" t="s">
        <v>13</v>
      </c>
      <c r="P167" s="124" t="s">
        <v>13</v>
      </c>
      <c r="Q167" s="124" t="s">
        <v>13</v>
      </c>
      <c r="R167" s="1" t="s">
        <v>13</v>
      </c>
      <c r="S167" s="1" t="s">
        <v>13</v>
      </c>
      <c r="T167" s="1" t="s">
        <v>13</v>
      </c>
      <c r="U167" s="124" t="s">
        <v>13</v>
      </c>
      <c r="V167" s="1" t="s">
        <v>13</v>
      </c>
      <c r="W167" s="124" t="s">
        <v>13</v>
      </c>
      <c r="X167" s="124" t="s">
        <v>13</v>
      </c>
      <c r="Y167" s="1" t="s">
        <v>13</v>
      </c>
      <c r="Z167" s="1" t="s">
        <v>13</v>
      </c>
      <c r="AA167" s="1" t="s">
        <v>13</v>
      </c>
      <c r="AB167" s="1" t="s">
        <v>13</v>
      </c>
      <c r="AC167" s="1" t="s">
        <v>13</v>
      </c>
      <c r="AD167" s="124" t="s">
        <v>13</v>
      </c>
    </row>
    <row r="168" spans="1:32" ht="30" x14ac:dyDescent="0.25">
      <c r="A168" s="5">
        <v>115</v>
      </c>
      <c r="B168" s="10" t="s">
        <v>10</v>
      </c>
      <c r="C168" s="12">
        <f t="shared" si="50"/>
        <v>0</v>
      </c>
      <c r="D168" s="12">
        <f>'Январь 19'!D168+'февраль 19'!D168+'Март 19'!D168+'Апрель 19'!D168+'Май 19'!D168+'Июнь 19'!D168+'Июль 19'!D168</f>
        <v>0</v>
      </c>
      <c r="E168" s="1" t="s">
        <v>13</v>
      </c>
      <c r="F168" s="1" t="s">
        <v>13</v>
      </c>
      <c r="G168" s="1" t="s">
        <v>13</v>
      </c>
      <c r="H168" s="1" t="s">
        <v>13</v>
      </c>
      <c r="I168" s="1" t="s">
        <v>13</v>
      </c>
      <c r="J168" s="1" t="s">
        <v>13</v>
      </c>
      <c r="K168" s="1" t="s">
        <v>13</v>
      </c>
      <c r="L168" s="124" t="s">
        <v>13</v>
      </c>
      <c r="M168" s="124" t="s">
        <v>13</v>
      </c>
      <c r="N168" s="1" t="s">
        <v>13</v>
      </c>
      <c r="O168" s="1" t="s">
        <v>13</v>
      </c>
      <c r="P168" s="124" t="s">
        <v>13</v>
      </c>
      <c r="Q168" s="124" t="s">
        <v>13</v>
      </c>
      <c r="R168" s="1" t="s">
        <v>13</v>
      </c>
      <c r="S168" s="1" t="s">
        <v>13</v>
      </c>
      <c r="T168" s="1" t="s">
        <v>13</v>
      </c>
      <c r="U168" s="124" t="s">
        <v>13</v>
      </c>
      <c r="V168" s="1" t="s">
        <v>13</v>
      </c>
      <c r="W168" s="124" t="s">
        <v>13</v>
      </c>
      <c r="X168" s="124" t="s">
        <v>13</v>
      </c>
      <c r="Y168" s="1" t="s">
        <v>13</v>
      </c>
      <c r="Z168" s="1" t="s">
        <v>13</v>
      </c>
      <c r="AA168" s="1" t="s">
        <v>13</v>
      </c>
      <c r="AB168" s="1" t="s">
        <v>13</v>
      </c>
      <c r="AC168" s="1" t="s">
        <v>13</v>
      </c>
      <c r="AD168" s="124" t="s">
        <v>13</v>
      </c>
    </row>
    <row r="169" spans="1:32" ht="30" x14ac:dyDescent="0.25">
      <c r="A169" s="5">
        <v>116</v>
      </c>
      <c r="B169" s="10" t="s">
        <v>33</v>
      </c>
      <c r="C169" s="12">
        <f t="shared" si="50"/>
        <v>8</v>
      </c>
      <c r="D169" s="12">
        <f>'Январь 19'!D169+'февраль 19'!D169+'Март 19'!D169+'Апрель 19'!D169+'Май 19'!D169+'Июнь 19'!D169+'Июль 19'!D169</f>
        <v>8</v>
      </c>
      <c r="E169" s="1" t="s">
        <v>13</v>
      </c>
      <c r="F169" s="1" t="s">
        <v>13</v>
      </c>
      <c r="G169" s="1" t="s">
        <v>13</v>
      </c>
      <c r="H169" s="1" t="s">
        <v>13</v>
      </c>
      <c r="I169" s="1" t="s">
        <v>13</v>
      </c>
      <c r="J169" s="1" t="s">
        <v>13</v>
      </c>
      <c r="K169" s="1" t="s">
        <v>13</v>
      </c>
      <c r="L169" s="124" t="s">
        <v>13</v>
      </c>
      <c r="M169" s="124" t="s">
        <v>13</v>
      </c>
      <c r="N169" s="1" t="s">
        <v>13</v>
      </c>
      <c r="O169" s="1" t="s">
        <v>13</v>
      </c>
      <c r="P169" s="124" t="s">
        <v>13</v>
      </c>
      <c r="Q169" s="124" t="s">
        <v>13</v>
      </c>
      <c r="R169" s="1" t="s">
        <v>13</v>
      </c>
      <c r="S169" s="1" t="s">
        <v>13</v>
      </c>
      <c r="T169" s="1" t="s">
        <v>13</v>
      </c>
      <c r="U169" s="124" t="s">
        <v>13</v>
      </c>
      <c r="V169" s="1" t="s">
        <v>13</v>
      </c>
      <c r="W169" s="124" t="s">
        <v>13</v>
      </c>
      <c r="X169" s="124" t="s">
        <v>13</v>
      </c>
      <c r="Y169" s="1" t="s">
        <v>13</v>
      </c>
      <c r="Z169" s="1" t="s">
        <v>13</v>
      </c>
      <c r="AA169" s="1" t="s">
        <v>13</v>
      </c>
      <c r="AB169" s="1" t="s">
        <v>13</v>
      </c>
      <c r="AC169" s="1" t="s">
        <v>13</v>
      </c>
      <c r="AD169" s="124" t="s">
        <v>13</v>
      </c>
    </row>
    <row r="170" spans="1:32" ht="30" x14ac:dyDescent="0.25">
      <c r="A170" s="5">
        <v>117</v>
      </c>
      <c r="B170" s="10" t="s">
        <v>11</v>
      </c>
      <c r="C170" s="12">
        <f t="shared" si="50"/>
        <v>1</v>
      </c>
      <c r="D170" s="12">
        <f>'Январь 19'!D170+'февраль 19'!D170+'Март 19'!D170+'Апрель 19'!D170+'Май 19'!D170+'Июнь 19'!D170+'Июль 19'!D170</f>
        <v>1</v>
      </c>
      <c r="E170" s="1" t="s">
        <v>13</v>
      </c>
      <c r="F170" s="1" t="s">
        <v>13</v>
      </c>
      <c r="G170" s="1" t="s">
        <v>13</v>
      </c>
      <c r="H170" s="1" t="s">
        <v>13</v>
      </c>
      <c r="I170" s="1" t="s">
        <v>13</v>
      </c>
      <c r="J170" s="1" t="s">
        <v>13</v>
      </c>
      <c r="K170" s="1" t="s">
        <v>13</v>
      </c>
      <c r="L170" s="124" t="s">
        <v>13</v>
      </c>
      <c r="M170" s="124" t="s">
        <v>13</v>
      </c>
      <c r="N170" s="1" t="s">
        <v>13</v>
      </c>
      <c r="O170" s="1" t="s">
        <v>13</v>
      </c>
      <c r="P170" s="124" t="s">
        <v>13</v>
      </c>
      <c r="Q170" s="124" t="s">
        <v>13</v>
      </c>
      <c r="R170" s="1" t="s">
        <v>13</v>
      </c>
      <c r="S170" s="1" t="s">
        <v>13</v>
      </c>
      <c r="T170" s="1" t="s">
        <v>13</v>
      </c>
      <c r="U170" s="124" t="s">
        <v>13</v>
      </c>
      <c r="V170" s="1" t="s">
        <v>13</v>
      </c>
      <c r="W170" s="124" t="s">
        <v>13</v>
      </c>
      <c r="X170" s="124" t="s">
        <v>13</v>
      </c>
      <c r="Y170" s="1" t="s">
        <v>13</v>
      </c>
      <c r="Z170" s="1" t="s">
        <v>13</v>
      </c>
      <c r="AA170" s="1" t="s">
        <v>13</v>
      </c>
      <c r="AB170" s="1" t="s">
        <v>13</v>
      </c>
      <c r="AC170" s="1" t="s">
        <v>13</v>
      </c>
      <c r="AD170" s="124" t="s">
        <v>13</v>
      </c>
    </row>
    <row r="171" spans="1:32" ht="30" x14ac:dyDescent="0.25">
      <c r="A171" s="5">
        <v>118</v>
      </c>
      <c r="B171" s="10" t="s">
        <v>12</v>
      </c>
      <c r="C171" s="12">
        <f t="shared" si="50"/>
        <v>650</v>
      </c>
      <c r="D171" s="12">
        <f>'Январь 19'!D171+'февраль 19'!D171+'Март 19'!D171+'Апрель 19'!D171+'Май 19'!D171+'Июнь 19'!D171+'Июль 19'!D171</f>
        <v>650</v>
      </c>
      <c r="E171" s="1" t="s">
        <v>13</v>
      </c>
      <c r="F171" s="1" t="s">
        <v>13</v>
      </c>
      <c r="G171" s="1" t="s">
        <v>13</v>
      </c>
      <c r="H171" s="1" t="s">
        <v>13</v>
      </c>
      <c r="I171" s="1" t="s">
        <v>13</v>
      </c>
      <c r="J171" s="1" t="s">
        <v>13</v>
      </c>
      <c r="K171" s="1" t="s">
        <v>13</v>
      </c>
      <c r="L171" s="124" t="s">
        <v>13</v>
      </c>
      <c r="M171" s="124" t="s">
        <v>13</v>
      </c>
      <c r="N171" s="1" t="s">
        <v>13</v>
      </c>
      <c r="O171" s="1" t="s">
        <v>13</v>
      </c>
      <c r="P171" s="124" t="s">
        <v>13</v>
      </c>
      <c r="Q171" s="124" t="s">
        <v>13</v>
      </c>
      <c r="R171" s="1" t="s">
        <v>13</v>
      </c>
      <c r="S171" s="1" t="s">
        <v>13</v>
      </c>
      <c r="T171" s="1" t="s">
        <v>13</v>
      </c>
      <c r="U171" s="124" t="s">
        <v>13</v>
      </c>
      <c r="V171" s="1" t="s">
        <v>13</v>
      </c>
      <c r="W171" s="124" t="s">
        <v>13</v>
      </c>
      <c r="X171" s="124" t="s">
        <v>13</v>
      </c>
      <c r="Y171" s="1" t="s">
        <v>13</v>
      </c>
      <c r="Z171" s="1" t="s">
        <v>13</v>
      </c>
      <c r="AA171" s="1" t="s">
        <v>13</v>
      </c>
      <c r="AB171" s="1" t="s">
        <v>13</v>
      </c>
      <c r="AC171" s="1" t="s">
        <v>13</v>
      </c>
      <c r="AD171" s="124" t="s">
        <v>13</v>
      </c>
    </row>
    <row r="172" spans="1:32" ht="30" x14ac:dyDescent="0.25">
      <c r="A172" s="5">
        <v>119</v>
      </c>
      <c r="B172" s="10" t="s">
        <v>16</v>
      </c>
      <c r="C172" s="12">
        <f t="shared" si="50"/>
        <v>0</v>
      </c>
      <c r="D172" s="12">
        <f>'Январь 19'!D172+'февраль 19'!D172+'Март 19'!D172+'Апрель 19'!D172+'Май 19'!D172+'Июнь 19'!D172+'Июль 19'!D172</f>
        <v>0</v>
      </c>
      <c r="E172" s="1" t="s">
        <v>13</v>
      </c>
      <c r="F172" s="1" t="s">
        <v>13</v>
      </c>
      <c r="G172" s="1" t="s">
        <v>13</v>
      </c>
      <c r="H172" s="1" t="s">
        <v>13</v>
      </c>
      <c r="I172" s="1" t="s">
        <v>13</v>
      </c>
      <c r="J172" s="1" t="s">
        <v>13</v>
      </c>
      <c r="K172" s="1" t="s">
        <v>13</v>
      </c>
      <c r="L172" s="124" t="s">
        <v>13</v>
      </c>
      <c r="M172" s="124" t="s">
        <v>13</v>
      </c>
      <c r="N172" s="1" t="s">
        <v>13</v>
      </c>
      <c r="O172" s="1" t="s">
        <v>13</v>
      </c>
      <c r="P172" s="124" t="s">
        <v>13</v>
      </c>
      <c r="Q172" s="124" t="s">
        <v>13</v>
      </c>
      <c r="R172" s="1" t="s">
        <v>13</v>
      </c>
      <c r="S172" s="1" t="s">
        <v>13</v>
      </c>
      <c r="T172" s="1" t="s">
        <v>13</v>
      </c>
      <c r="U172" s="124" t="s">
        <v>13</v>
      </c>
      <c r="V172" s="1" t="s">
        <v>13</v>
      </c>
      <c r="W172" s="124" t="s">
        <v>13</v>
      </c>
      <c r="X172" s="124" t="s">
        <v>13</v>
      </c>
      <c r="Y172" s="1" t="s">
        <v>13</v>
      </c>
      <c r="Z172" s="1" t="s">
        <v>13</v>
      </c>
      <c r="AA172" s="1" t="s">
        <v>13</v>
      </c>
      <c r="AB172" s="1" t="s">
        <v>13</v>
      </c>
      <c r="AC172" s="1" t="s">
        <v>13</v>
      </c>
      <c r="AD172" s="124" t="s">
        <v>13</v>
      </c>
    </row>
    <row r="173" spans="1:32" s="11" customFormat="1" x14ac:dyDescent="0.25">
      <c r="A173" s="26">
        <v>6</v>
      </c>
      <c r="B173" s="7" t="s">
        <v>25</v>
      </c>
      <c r="C173" s="15">
        <f>SUM(C167:C172)</f>
        <v>659</v>
      </c>
      <c r="D173" s="15">
        <f t="shared" ref="D173:AB173" si="51">SUM(D167:D172)</f>
        <v>659</v>
      </c>
      <c r="E173" s="15">
        <f t="shared" si="51"/>
        <v>0</v>
      </c>
      <c r="F173" s="15">
        <f t="shared" si="51"/>
        <v>0</v>
      </c>
      <c r="G173" s="15">
        <f t="shared" si="51"/>
        <v>0</v>
      </c>
      <c r="H173" s="15">
        <f t="shared" si="51"/>
        <v>0</v>
      </c>
      <c r="I173" s="15">
        <f t="shared" si="51"/>
        <v>0</v>
      </c>
      <c r="J173" s="15">
        <f t="shared" si="51"/>
        <v>0</v>
      </c>
      <c r="K173" s="15">
        <f t="shared" si="51"/>
        <v>0</v>
      </c>
      <c r="L173" s="120">
        <f>SUM(L167:L172)</f>
        <v>0</v>
      </c>
      <c r="M173" s="120">
        <f t="shared" ref="M173" si="52">SUM(M167:M172)</f>
        <v>0</v>
      </c>
      <c r="N173" s="15">
        <f t="shared" si="51"/>
        <v>0</v>
      </c>
      <c r="O173" s="15">
        <f t="shared" si="51"/>
        <v>0</v>
      </c>
      <c r="P173" s="120">
        <f t="shared" si="51"/>
        <v>0</v>
      </c>
      <c r="Q173" s="120">
        <f>SUM(Q167:Q172)</f>
        <v>0</v>
      </c>
      <c r="R173" s="15">
        <f t="shared" si="51"/>
        <v>0</v>
      </c>
      <c r="S173" s="15">
        <f t="shared" si="51"/>
        <v>0</v>
      </c>
      <c r="T173" s="15">
        <f t="shared" si="51"/>
        <v>0</v>
      </c>
      <c r="U173" s="120">
        <f t="shared" si="51"/>
        <v>0</v>
      </c>
      <c r="V173" s="15">
        <f t="shared" si="51"/>
        <v>0</v>
      </c>
      <c r="W173" s="120">
        <f t="shared" si="51"/>
        <v>0</v>
      </c>
      <c r="X173" s="120">
        <f>SUM(X167:X172)</f>
        <v>0</v>
      </c>
      <c r="Y173" s="15">
        <f t="shared" si="51"/>
        <v>0</v>
      </c>
      <c r="Z173" s="15">
        <f t="shared" si="51"/>
        <v>0</v>
      </c>
      <c r="AA173" s="15">
        <f t="shared" si="51"/>
        <v>0</v>
      </c>
      <c r="AB173" s="15">
        <f t="shared" si="51"/>
        <v>0</v>
      </c>
      <c r="AC173" s="15">
        <f>SUM(AC167:AC172)</f>
        <v>0</v>
      </c>
      <c r="AD173" s="120">
        <f>SUM(AD167:AD172)</f>
        <v>0</v>
      </c>
      <c r="AE173" s="39"/>
      <c r="AF173" s="36"/>
    </row>
    <row r="174" spans="1:32" ht="15" customHeight="1" x14ac:dyDescent="0.25">
      <c r="A174" s="5"/>
      <c r="B174" s="145" t="s">
        <v>240</v>
      </c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</row>
    <row r="175" spans="1:32" ht="59.25" customHeight="1" x14ac:dyDescent="0.25">
      <c r="A175" s="5">
        <v>120</v>
      </c>
      <c r="B175" s="10" t="s">
        <v>171</v>
      </c>
      <c r="C175" s="12">
        <f>SUM(D175:AD175)</f>
        <v>945</v>
      </c>
      <c r="D175" s="12">
        <f>'Январь 19'!D175+'февраль 19'!D175+'Март 19'!D175+'Апрель 19'!D175+'Май 19'!D175+'Июнь 19'!D175+'Июль 19'!D175</f>
        <v>836</v>
      </c>
      <c r="E175" s="12">
        <f>'Июль 19'!E175</f>
        <v>11</v>
      </c>
      <c r="F175" s="12">
        <f>'Июнь 19'!F175+'Июль 19'!F175</f>
        <v>31</v>
      </c>
      <c r="G175" s="12">
        <f>'Июнь 19'!G175+'Июль 19'!G175</f>
        <v>48</v>
      </c>
      <c r="H175" s="1" t="s">
        <v>13</v>
      </c>
      <c r="I175" s="1" t="s">
        <v>13</v>
      </c>
      <c r="J175" s="1" t="s">
        <v>13</v>
      </c>
      <c r="K175" s="12">
        <f>'Июнь 19'!K175+'Июль 19'!K175</f>
        <v>18</v>
      </c>
      <c r="L175" s="124" t="s">
        <v>13</v>
      </c>
      <c r="M175" s="124" t="s">
        <v>13</v>
      </c>
      <c r="N175" s="1" t="s">
        <v>13</v>
      </c>
      <c r="O175" s="1" t="s">
        <v>13</v>
      </c>
      <c r="P175" s="124" t="s">
        <v>13</v>
      </c>
      <c r="Q175" s="124" t="s">
        <v>13</v>
      </c>
      <c r="R175" s="1" t="s">
        <v>13</v>
      </c>
      <c r="S175" s="1" t="s">
        <v>13</v>
      </c>
      <c r="T175" s="1" t="s">
        <v>13</v>
      </c>
      <c r="U175" s="124" t="s">
        <v>13</v>
      </c>
      <c r="V175" s="12">
        <f>'Июнь 19'!V175+'Июль 19'!V175</f>
        <v>1</v>
      </c>
      <c r="W175" s="124" t="s">
        <v>13</v>
      </c>
      <c r="X175" s="124" t="s">
        <v>13</v>
      </c>
      <c r="Y175" s="1" t="s">
        <v>13</v>
      </c>
      <c r="Z175" s="1" t="s">
        <v>13</v>
      </c>
      <c r="AA175" s="1" t="s">
        <v>13</v>
      </c>
      <c r="AB175" s="1" t="s">
        <v>13</v>
      </c>
      <c r="AC175" s="1" t="s">
        <v>13</v>
      </c>
      <c r="AD175" s="124" t="s">
        <v>13</v>
      </c>
    </row>
    <row r="176" spans="1:32" ht="19.5" customHeight="1" x14ac:dyDescent="0.25">
      <c r="A176" s="5">
        <v>121</v>
      </c>
      <c r="B176" s="10" t="s">
        <v>172</v>
      </c>
      <c r="C176" s="12">
        <f>SUM(D176:AD176)</f>
        <v>831</v>
      </c>
      <c r="D176" s="12">
        <f>'Январь 19'!D176+'февраль 19'!D176+'Март 19'!D176+'Апрель 19'!D176+'Май 19'!D176+'Июнь 19'!D176+'Июль 19'!D176</f>
        <v>822</v>
      </c>
      <c r="E176" s="12">
        <f>'Июль 19'!E176</f>
        <v>6</v>
      </c>
      <c r="F176" s="1" t="s">
        <v>13</v>
      </c>
      <c r="G176" s="1" t="s">
        <v>13</v>
      </c>
      <c r="H176" s="1" t="s">
        <v>13</v>
      </c>
      <c r="I176" s="1" t="s">
        <v>13</v>
      </c>
      <c r="J176" s="1" t="s">
        <v>13</v>
      </c>
      <c r="K176" s="12">
        <f>'Июнь 19'!K176+'Июль 19'!K176</f>
        <v>3</v>
      </c>
      <c r="L176" s="124" t="s">
        <v>13</v>
      </c>
      <c r="M176" s="124" t="s">
        <v>13</v>
      </c>
      <c r="N176" s="1" t="s">
        <v>13</v>
      </c>
      <c r="O176" s="1" t="s">
        <v>13</v>
      </c>
      <c r="P176" s="124" t="s">
        <v>13</v>
      </c>
      <c r="Q176" s="124" t="s">
        <v>13</v>
      </c>
      <c r="R176" s="1" t="s">
        <v>13</v>
      </c>
      <c r="S176" s="1" t="s">
        <v>13</v>
      </c>
      <c r="T176" s="1" t="s">
        <v>13</v>
      </c>
      <c r="U176" s="124" t="s">
        <v>13</v>
      </c>
      <c r="V176" s="12">
        <f>'Июнь 19'!V176+'Июль 19'!V176</f>
        <v>0</v>
      </c>
      <c r="W176" s="124" t="s">
        <v>13</v>
      </c>
      <c r="X176" s="124" t="s">
        <v>13</v>
      </c>
      <c r="Y176" s="1" t="s">
        <v>13</v>
      </c>
      <c r="Z176" s="1" t="s">
        <v>13</v>
      </c>
      <c r="AA176" s="1" t="s">
        <v>13</v>
      </c>
      <c r="AB176" s="1" t="s">
        <v>13</v>
      </c>
      <c r="AC176" s="1" t="s">
        <v>13</v>
      </c>
      <c r="AD176" s="124" t="s">
        <v>13</v>
      </c>
    </row>
    <row r="177" spans="1:32" ht="18" customHeight="1" x14ac:dyDescent="0.25">
      <c r="A177" s="5">
        <v>122</v>
      </c>
      <c r="B177" s="10" t="s">
        <v>57</v>
      </c>
      <c r="C177" s="12">
        <f>SUM(D177:AD177)</f>
        <v>579</v>
      </c>
      <c r="D177" s="12">
        <f>'Январь 19'!D177+'февраль 19'!D177+'Март 19'!D177+'Апрель 19'!D177+'Май 19'!D177+'Июнь 19'!D177+'Июль 19'!D177</f>
        <v>579</v>
      </c>
      <c r="E177" s="1" t="s">
        <v>13</v>
      </c>
      <c r="F177" s="1" t="s">
        <v>13</v>
      </c>
      <c r="G177" s="1" t="s">
        <v>13</v>
      </c>
      <c r="H177" s="1" t="s">
        <v>13</v>
      </c>
      <c r="I177" s="1" t="s">
        <v>13</v>
      </c>
      <c r="J177" s="1" t="s">
        <v>13</v>
      </c>
      <c r="K177" s="1" t="s">
        <v>13</v>
      </c>
      <c r="L177" s="124" t="s">
        <v>13</v>
      </c>
      <c r="M177" s="124" t="s">
        <v>13</v>
      </c>
      <c r="N177" s="1" t="s">
        <v>13</v>
      </c>
      <c r="O177" s="1" t="s">
        <v>13</v>
      </c>
      <c r="P177" s="124" t="s">
        <v>13</v>
      </c>
      <c r="Q177" s="124" t="s">
        <v>13</v>
      </c>
      <c r="R177" s="1" t="s">
        <v>13</v>
      </c>
      <c r="S177" s="1" t="s">
        <v>13</v>
      </c>
      <c r="T177" s="1" t="s">
        <v>13</v>
      </c>
      <c r="U177" s="124" t="s">
        <v>13</v>
      </c>
      <c r="V177" s="1" t="s">
        <v>13</v>
      </c>
      <c r="W177" s="124" t="s">
        <v>13</v>
      </c>
      <c r="X177" s="124" t="s">
        <v>13</v>
      </c>
      <c r="Y177" s="1" t="s">
        <v>13</v>
      </c>
      <c r="Z177" s="1" t="s">
        <v>13</v>
      </c>
      <c r="AA177" s="1" t="s">
        <v>13</v>
      </c>
      <c r="AB177" s="1" t="s">
        <v>13</v>
      </c>
      <c r="AC177" s="1" t="s">
        <v>13</v>
      </c>
      <c r="AD177" s="124" t="s">
        <v>13</v>
      </c>
    </row>
    <row r="178" spans="1:32" s="11" customFormat="1" x14ac:dyDescent="0.25">
      <c r="A178" s="26">
        <v>3</v>
      </c>
      <c r="B178" s="7" t="s">
        <v>25</v>
      </c>
      <c r="C178" s="15">
        <f>SUM(C175:C177)</f>
        <v>2355</v>
      </c>
      <c r="D178" s="15">
        <f t="shared" ref="D178:AB178" si="53">SUM(D175:D177)</f>
        <v>2237</v>
      </c>
      <c r="E178" s="15">
        <f t="shared" si="53"/>
        <v>17</v>
      </c>
      <c r="F178" s="15">
        <f t="shared" si="53"/>
        <v>31</v>
      </c>
      <c r="G178" s="15">
        <f t="shared" si="53"/>
        <v>48</v>
      </c>
      <c r="H178" s="15">
        <f t="shared" si="53"/>
        <v>0</v>
      </c>
      <c r="I178" s="15">
        <f t="shared" si="53"/>
        <v>0</v>
      </c>
      <c r="J178" s="15">
        <f t="shared" si="53"/>
        <v>0</v>
      </c>
      <c r="K178" s="15">
        <f t="shared" si="53"/>
        <v>21</v>
      </c>
      <c r="L178" s="120">
        <f>SUM(L175:L177)</f>
        <v>0</v>
      </c>
      <c r="M178" s="120">
        <f t="shared" ref="M178" si="54">SUM(M175:M177)</f>
        <v>0</v>
      </c>
      <c r="N178" s="15">
        <f t="shared" si="53"/>
        <v>0</v>
      </c>
      <c r="O178" s="15">
        <f t="shared" si="53"/>
        <v>0</v>
      </c>
      <c r="P178" s="120">
        <f t="shared" si="53"/>
        <v>0</v>
      </c>
      <c r="Q178" s="120">
        <f>SUM(Q175:Q177)</f>
        <v>0</v>
      </c>
      <c r="R178" s="15">
        <f t="shared" si="53"/>
        <v>0</v>
      </c>
      <c r="S178" s="15">
        <f t="shared" si="53"/>
        <v>0</v>
      </c>
      <c r="T178" s="15">
        <f t="shared" si="53"/>
        <v>0</v>
      </c>
      <c r="U178" s="120">
        <f t="shared" si="53"/>
        <v>0</v>
      </c>
      <c r="V178" s="15">
        <f t="shared" si="53"/>
        <v>1</v>
      </c>
      <c r="W178" s="120">
        <f t="shared" si="53"/>
        <v>0</v>
      </c>
      <c r="X178" s="120">
        <f>SUM(X175:X177)</f>
        <v>0</v>
      </c>
      <c r="Y178" s="15">
        <f t="shared" si="53"/>
        <v>0</v>
      </c>
      <c r="Z178" s="15">
        <f t="shared" si="53"/>
        <v>0</v>
      </c>
      <c r="AA178" s="15">
        <f t="shared" si="53"/>
        <v>0</v>
      </c>
      <c r="AB178" s="15">
        <f t="shared" si="53"/>
        <v>0</v>
      </c>
      <c r="AC178" s="15">
        <f>SUM(AC175:AC177)</f>
        <v>0</v>
      </c>
      <c r="AD178" s="120">
        <f>SUM(AD175:AD177)</f>
        <v>0</v>
      </c>
      <c r="AE178" s="39"/>
      <c r="AF178" s="36"/>
    </row>
    <row r="179" spans="1:32" ht="15" customHeight="1" x14ac:dyDescent="0.25">
      <c r="A179" s="5"/>
      <c r="B179" s="145" t="s">
        <v>89</v>
      </c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</row>
    <row r="180" spans="1:32" ht="32.25" customHeight="1" x14ac:dyDescent="0.25">
      <c r="A180" s="5">
        <v>123</v>
      </c>
      <c r="B180" s="10" t="s">
        <v>168</v>
      </c>
      <c r="C180" s="12">
        <f>SUM(D180:AD180)</f>
        <v>102</v>
      </c>
      <c r="D180" s="12">
        <f>'Январь 19'!D180+'февраль 19'!D180+'Март 19'!D180+'Апрель 19'!D180+'Май 19'!D180+'Июнь 19'!D180+'Июль 19'!D180</f>
        <v>102</v>
      </c>
      <c r="E180" s="1" t="s">
        <v>13</v>
      </c>
      <c r="F180" s="1" t="s">
        <v>13</v>
      </c>
      <c r="G180" s="1" t="s">
        <v>13</v>
      </c>
      <c r="H180" s="1" t="s">
        <v>13</v>
      </c>
      <c r="I180" s="1" t="s">
        <v>13</v>
      </c>
      <c r="J180" s="1" t="s">
        <v>13</v>
      </c>
      <c r="K180" s="1" t="s">
        <v>13</v>
      </c>
      <c r="L180" s="124" t="s">
        <v>13</v>
      </c>
      <c r="M180" s="124" t="s">
        <v>13</v>
      </c>
      <c r="N180" s="1" t="s">
        <v>13</v>
      </c>
      <c r="O180" s="1" t="s">
        <v>13</v>
      </c>
      <c r="P180" s="124" t="s">
        <v>13</v>
      </c>
      <c r="Q180" s="124" t="s">
        <v>13</v>
      </c>
      <c r="R180" s="1" t="s">
        <v>13</v>
      </c>
      <c r="S180" s="1" t="s">
        <v>13</v>
      </c>
      <c r="T180" s="1" t="s">
        <v>13</v>
      </c>
      <c r="U180" s="124" t="s">
        <v>13</v>
      </c>
      <c r="V180" s="1" t="s">
        <v>13</v>
      </c>
      <c r="W180" s="124" t="s">
        <v>13</v>
      </c>
      <c r="X180" s="124" t="s">
        <v>13</v>
      </c>
      <c r="Y180" s="1" t="s">
        <v>13</v>
      </c>
      <c r="Z180" s="1" t="s">
        <v>13</v>
      </c>
      <c r="AA180" s="1" t="s">
        <v>13</v>
      </c>
      <c r="AB180" s="1" t="s">
        <v>13</v>
      </c>
      <c r="AC180" s="1" t="s">
        <v>13</v>
      </c>
      <c r="AD180" s="124" t="s">
        <v>13</v>
      </c>
    </row>
    <row r="181" spans="1:32" x14ac:dyDescent="0.25">
      <c r="A181" s="5">
        <v>124</v>
      </c>
      <c r="B181" s="10" t="s">
        <v>42</v>
      </c>
      <c r="C181" s="12">
        <f>SUM(D181:AD181)</f>
        <v>1</v>
      </c>
      <c r="D181" s="12">
        <f>'Январь 19'!D181+'февраль 19'!D181+'Март 19'!D181+'Апрель 19'!D181+'Май 19'!D181+'Июнь 19'!D181+'Июль 19'!D181</f>
        <v>1</v>
      </c>
      <c r="E181" s="1" t="s">
        <v>13</v>
      </c>
      <c r="F181" s="1" t="s">
        <v>13</v>
      </c>
      <c r="G181" s="1" t="s">
        <v>13</v>
      </c>
      <c r="H181" s="1" t="s">
        <v>13</v>
      </c>
      <c r="I181" s="1" t="s">
        <v>13</v>
      </c>
      <c r="J181" s="1" t="s">
        <v>13</v>
      </c>
      <c r="K181" s="1" t="s">
        <v>13</v>
      </c>
      <c r="L181" s="124" t="s">
        <v>13</v>
      </c>
      <c r="M181" s="124" t="s">
        <v>13</v>
      </c>
      <c r="N181" s="1" t="s">
        <v>13</v>
      </c>
      <c r="O181" s="1" t="s">
        <v>13</v>
      </c>
      <c r="P181" s="124" t="s">
        <v>13</v>
      </c>
      <c r="Q181" s="124" t="s">
        <v>13</v>
      </c>
      <c r="R181" s="1" t="s">
        <v>13</v>
      </c>
      <c r="S181" s="1" t="s">
        <v>13</v>
      </c>
      <c r="T181" s="1" t="s">
        <v>13</v>
      </c>
      <c r="U181" s="124" t="s">
        <v>13</v>
      </c>
      <c r="V181" s="1" t="s">
        <v>13</v>
      </c>
      <c r="W181" s="124" t="s">
        <v>13</v>
      </c>
      <c r="X181" s="124" t="s">
        <v>13</v>
      </c>
      <c r="Y181" s="1" t="s">
        <v>13</v>
      </c>
      <c r="Z181" s="1" t="s">
        <v>13</v>
      </c>
      <c r="AA181" s="1" t="s">
        <v>13</v>
      </c>
      <c r="AB181" s="1" t="s">
        <v>13</v>
      </c>
      <c r="AC181" s="1" t="s">
        <v>13</v>
      </c>
      <c r="AD181" s="124" t="s">
        <v>13</v>
      </c>
    </row>
    <row r="182" spans="1:32" ht="18" customHeight="1" x14ac:dyDescent="0.25">
      <c r="A182" s="5">
        <v>125</v>
      </c>
      <c r="B182" s="10" t="s">
        <v>169</v>
      </c>
      <c r="C182" s="12">
        <f>SUM(D182:AD182)</f>
        <v>1</v>
      </c>
      <c r="D182" s="12">
        <f>'Январь 19'!D182+'февраль 19'!D182+'Март 19'!D182+'Апрель 19'!D182+'Май 19'!D182+'Июнь 19'!D182+'Июль 19'!D182</f>
        <v>1</v>
      </c>
      <c r="E182" s="1" t="s">
        <v>13</v>
      </c>
      <c r="F182" s="1" t="s">
        <v>13</v>
      </c>
      <c r="G182" s="1" t="s">
        <v>13</v>
      </c>
      <c r="H182" s="1" t="s">
        <v>13</v>
      </c>
      <c r="I182" s="1" t="s">
        <v>13</v>
      </c>
      <c r="J182" s="1" t="s">
        <v>13</v>
      </c>
      <c r="K182" s="1" t="s">
        <v>13</v>
      </c>
      <c r="L182" s="124" t="s">
        <v>13</v>
      </c>
      <c r="M182" s="124" t="s">
        <v>13</v>
      </c>
      <c r="N182" s="1" t="s">
        <v>13</v>
      </c>
      <c r="O182" s="1" t="s">
        <v>13</v>
      </c>
      <c r="P182" s="124" t="s">
        <v>13</v>
      </c>
      <c r="Q182" s="124" t="s">
        <v>13</v>
      </c>
      <c r="R182" s="1" t="s">
        <v>13</v>
      </c>
      <c r="S182" s="1" t="s">
        <v>13</v>
      </c>
      <c r="T182" s="1" t="s">
        <v>13</v>
      </c>
      <c r="U182" s="124" t="s">
        <v>13</v>
      </c>
      <c r="V182" s="1" t="s">
        <v>13</v>
      </c>
      <c r="W182" s="124" t="s">
        <v>13</v>
      </c>
      <c r="X182" s="124" t="s">
        <v>13</v>
      </c>
      <c r="Y182" s="1" t="s">
        <v>13</v>
      </c>
      <c r="Z182" s="1" t="s">
        <v>13</v>
      </c>
      <c r="AA182" s="1" t="s">
        <v>13</v>
      </c>
      <c r="AB182" s="1" t="s">
        <v>13</v>
      </c>
      <c r="AC182" s="1" t="s">
        <v>13</v>
      </c>
      <c r="AD182" s="124" t="s">
        <v>13</v>
      </c>
    </row>
    <row r="183" spans="1:32" s="11" customFormat="1" x14ac:dyDescent="0.25">
      <c r="A183" s="26">
        <v>3</v>
      </c>
      <c r="B183" s="7" t="s">
        <v>25</v>
      </c>
      <c r="C183" s="15">
        <f>SUM(C180:C182)</f>
        <v>104</v>
      </c>
      <c r="D183" s="15">
        <f>SUM(D180:D182)</f>
        <v>104</v>
      </c>
      <c r="E183" s="15">
        <f t="shared" ref="E183:AB183" si="55">SUM(E180:E182)</f>
        <v>0</v>
      </c>
      <c r="F183" s="15">
        <f t="shared" si="55"/>
        <v>0</v>
      </c>
      <c r="G183" s="15">
        <f t="shared" si="55"/>
        <v>0</v>
      </c>
      <c r="H183" s="15">
        <f t="shared" si="55"/>
        <v>0</v>
      </c>
      <c r="I183" s="15">
        <f t="shared" si="55"/>
        <v>0</v>
      </c>
      <c r="J183" s="15">
        <f t="shared" si="55"/>
        <v>0</v>
      </c>
      <c r="K183" s="15">
        <f t="shared" si="55"/>
        <v>0</v>
      </c>
      <c r="L183" s="120">
        <f>SUM(L180:L182)</f>
        <v>0</v>
      </c>
      <c r="M183" s="120">
        <f t="shared" ref="M183" si="56">SUM(M180:M182)</f>
        <v>0</v>
      </c>
      <c r="N183" s="15">
        <f t="shared" si="55"/>
        <v>0</v>
      </c>
      <c r="O183" s="15">
        <f t="shared" si="55"/>
        <v>0</v>
      </c>
      <c r="P183" s="120">
        <f t="shared" si="55"/>
        <v>0</v>
      </c>
      <c r="Q183" s="120">
        <f>SUM(Q180:Q182)</f>
        <v>0</v>
      </c>
      <c r="R183" s="15">
        <f t="shared" si="55"/>
        <v>0</v>
      </c>
      <c r="S183" s="15">
        <f t="shared" si="55"/>
        <v>0</v>
      </c>
      <c r="T183" s="15">
        <f t="shared" si="55"/>
        <v>0</v>
      </c>
      <c r="U183" s="120">
        <f t="shared" si="55"/>
        <v>0</v>
      </c>
      <c r="V183" s="15">
        <f t="shared" si="55"/>
        <v>0</v>
      </c>
      <c r="W183" s="120">
        <f t="shared" si="55"/>
        <v>0</v>
      </c>
      <c r="X183" s="120">
        <f>SUM(X180:X182)</f>
        <v>0</v>
      </c>
      <c r="Y183" s="15">
        <f t="shared" si="55"/>
        <v>0</v>
      </c>
      <c r="Z183" s="15">
        <f t="shared" si="55"/>
        <v>0</v>
      </c>
      <c r="AA183" s="15">
        <f t="shared" si="55"/>
        <v>0</v>
      </c>
      <c r="AB183" s="15">
        <f t="shared" si="55"/>
        <v>0</v>
      </c>
      <c r="AC183" s="15">
        <f>SUM(AC180:AC182)</f>
        <v>0</v>
      </c>
      <c r="AD183" s="120">
        <f>SUM(AD180:AD182)</f>
        <v>0</v>
      </c>
      <c r="AE183" s="39"/>
      <c r="AF183" s="36"/>
    </row>
    <row r="184" spans="1:32" ht="15" customHeight="1" x14ac:dyDescent="0.25">
      <c r="A184" s="5"/>
      <c r="B184" s="145" t="s">
        <v>213</v>
      </c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</row>
    <row r="185" spans="1:32" ht="52.5" customHeight="1" x14ac:dyDescent="0.25">
      <c r="A185" s="5">
        <v>126</v>
      </c>
      <c r="B185" s="10" t="s">
        <v>244</v>
      </c>
      <c r="C185" s="12">
        <f>SUM(D185:AD185)</f>
        <v>3</v>
      </c>
      <c r="D185" s="12">
        <f>'Январь 19'!D185+'февраль 19'!D185+'Март 19'!D185+'Апрель 19'!D185+'Май 19'!D185+'Июнь 19'!D185+'Июль 19'!D185</f>
        <v>3</v>
      </c>
      <c r="E185" s="1" t="s">
        <v>13</v>
      </c>
      <c r="F185" s="1" t="s">
        <v>13</v>
      </c>
      <c r="G185" s="1" t="s">
        <v>13</v>
      </c>
      <c r="H185" s="1" t="s">
        <v>13</v>
      </c>
      <c r="I185" s="1" t="s">
        <v>13</v>
      </c>
      <c r="J185" s="1" t="s">
        <v>13</v>
      </c>
      <c r="K185" s="1" t="s">
        <v>13</v>
      </c>
      <c r="L185" s="124" t="s">
        <v>13</v>
      </c>
      <c r="M185" s="124" t="s">
        <v>13</v>
      </c>
      <c r="N185" s="1" t="s">
        <v>13</v>
      </c>
      <c r="O185" s="1" t="s">
        <v>13</v>
      </c>
      <c r="P185" s="124" t="s">
        <v>13</v>
      </c>
      <c r="Q185" s="124" t="s">
        <v>13</v>
      </c>
      <c r="R185" s="1" t="s">
        <v>13</v>
      </c>
      <c r="S185" s="1" t="s">
        <v>13</v>
      </c>
      <c r="T185" s="1" t="s">
        <v>13</v>
      </c>
      <c r="U185" s="124" t="s">
        <v>13</v>
      </c>
      <c r="V185" s="1" t="s">
        <v>13</v>
      </c>
      <c r="W185" s="124" t="s">
        <v>13</v>
      </c>
      <c r="X185" s="124" t="s">
        <v>13</v>
      </c>
      <c r="Y185" s="1" t="s">
        <v>13</v>
      </c>
      <c r="Z185" s="1" t="s">
        <v>13</v>
      </c>
      <c r="AA185" s="1" t="s">
        <v>13</v>
      </c>
      <c r="AB185" s="1" t="s">
        <v>13</v>
      </c>
      <c r="AC185" s="1" t="s">
        <v>13</v>
      </c>
      <c r="AD185" s="124" t="s">
        <v>13</v>
      </c>
    </row>
    <row r="186" spans="1:32" s="11" customFormat="1" x14ac:dyDescent="0.25">
      <c r="A186" s="26">
        <v>1</v>
      </c>
      <c r="B186" s="7" t="s">
        <v>25</v>
      </c>
      <c r="C186" s="15">
        <f>SUM(C185:C185)</f>
        <v>3</v>
      </c>
      <c r="D186" s="15">
        <f t="shared" ref="D186:AB186" si="57">SUM(D185:D185)</f>
        <v>3</v>
      </c>
      <c r="E186" s="15">
        <f t="shared" si="57"/>
        <v>0</v>
      </c>
      <c r="F186" s="15">
        <f t="shared" si="57"/>
        <v>0</v>
      </c>
      <c r="G186" s="15">
        <f t="shared" si="57"/>
        <v>0</v>
      </c>
      <c r="H186" s="15">
        <f t="shared" si="57"/>
        <v>0</v>
      </c>
      <c r="I186" s="15">
        <f t="shared" si="57"/>
        <v>0</v>
      </c>
      <c r="J186" s="15">
        <f t="shared" si="57"/>
        <v>0</v>
      </c>
      <c r="K186" s="15">
        <f t="shared" si="57"/>
        <v>0</v>
      </c>
      <c r="L186" s="120">
        <f>SUM(L185:L185)</f>
        <v>0</v>
      </c>
      <c r="M186" s="120">
        <f t="shared" ref="M186" si="58">SUM(M185:M185)</f>
        <v>0</v>
      </c>
      <c r="N186" s="15">
        <f t="shared" si="57"/>
        <v>0</v>
      </c>
      <c r="O186" s="15">
        <f t="shared" si="57"/>
        <v>0</v>
      </c>
      <c r="P186" s="120">
        <f t="shared" si="57"/>
        <v>0</v>
      </c>
      <c r="Q186" s="120">
        <f>SUM(Q185:Q185)</f>
        <v>0</v>
      </c>
      <c r="R186" s="15">
        <f t="shared" si="57"/>
        <v>0</v>
      </c>
      <c r="S186" s="15">
        <f t="shared" si="57"/>
        <v>0</v>
      </c>
      <c r="T186" s="15">
        <f t="shared" si="57"/>
        <v>0</v>
      </c>
      <c r="U186" s="120">
        <f t="shared" si="57"/>
        <v>0</v>
      </c>
      <c r="V186" s="15">
        <f t="shared" si="57"/>
        <v>0</v>
      </c>
      <c r="W186" s="120">
        <f t="shared" si="57"/>
        <v>0</v>
      </c>
      <c r="X186" s="120">
        <f>SUM(X185:X185)</f>
        <v>0</v>
      </c>
      <c r="Y186" s="15">
        <f t="shared" si="57"/>
        <v>0</v>
      </c>
      <c r="Z186" s="15">
        <f t="shared" si="57"/>
        <v>0</v>
      </c>
      <c r="AA186" s="15">
        <f t="shared" si="57"/>
        <v>0</v>
      </c>
      <c r="AB186" s="15">
        <f t="shared" si="57"/>
        <v>0</v>
      </c>
      <c r="AC186" s="15">
        <f>SUM(AC185:AC185)</f>
        <v>0</v>
      </c>
      <c r="AD186" s="120">
        <f>SUM(AD185:AD185)</f>
        <v>0</v>
      </c>
      <c r="AE186" s="39"/>
      <c r="AF186" s="36"/>
    </row>
    <row r="187" spans="1:32" x14ac:dyDescent="0.25">
      <c r="A187" s="5"/>
      <c r="B187" s="145" t="s">
        <v>49</v>
      </c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146"/>
      <c r="X187" s="146"/>
      <c r="Y187" s="146"/>
      <c r="Z187" s="146"/>
      <c r="AA187" s="146"/>
      <c r="AB187" s="146"/>
      <c r="AC187" s="146"/>
      <c r="AD187" s="146"/>
    </row>
    <row r="188" spans="1:32" x14ac:dyDescent="0.25">
      <c r="A188" s="5">
        <v>127</v>
      </c>
      <c r="B188" s="6" t="s">
        <v>86</v>
      </c>
      <c r="C188" s="34">
        <f>SUM(D188:AD188)</f>
        <v>0</v>
      </c>
      <c r="D188" s="1" t="s">
        <v>13</v>
      </c>
      <c r="E188" s="12">
        <f>'Январь 19'!E188+'февраль 19'!E188+'Март 19'!E188+'Апрель 19'!E188+'Май 19'!E188+'Июнь 19'!E188+'Июль 19'!E188</f>
        <v>0</v>
      </c>
      <c r="F188" s="1" t="s">
        <v>13</v>
      </c>
      <c r="G188" s="1" t="s">
        <v>13</v>
      </c>
      <c r="H188" s="1" t="s">
        <v>13</v>
      </c>
      <c r="I188" s="1" t="s">
        <v>13</v>
      </c>
      <c r="J188" s="12" t="s">
        <v>13</v>
      </c>
      <c r="K188" s="12" t="s">
        <v>13</v>
      </c>
      <c r="L188" s="119" t="s">
        <v>13</v>
      </c>
      <c r="M188" s="119" t="s">
        <v>13</v>
      </c>
      <c r="N188" s="12" t="s">
        <v>13</v>
      </c>
      <c r="O188" s="12" t="s">
        <v>13</v>
      </c>
      <c r="P188" s="119" t="s">
        <v>13</v>
      </c>
      <c r="Q188" s="119" t="s">
        <v>13</v>
      </c>
      <c r="R188" s="12" t="s">
        <v>13</v>
      </c>
      <c r="S188" s="12" t="s">
        <v>13</v>
      </c>
      <c r="T188" s="12" t="s">
        <v>13</v>
      </c>
      <c r="U188" s="119" t="s">
        <v>13</v>
      </c>
      <c r="V188" s="12" t="s">
        <v>13</v>
      </c>
      <c r="W188" s="119" t="s">
        <v>13</v>
      </c>
      <c r="X188" s="119" t="s">
        <v>13</v>
      </c>
      <c r="Y188" s="12" t="s">
        <v>13</v>
      </c>
      <c r="Z188" s="12" t="s">
        <v>13</v>
      </c>
      <c r="AA188" s="12" t="s">
        <v>13</v>
      </c>
      <c r="AB188" s="12" t="s">
        <v>13</v>
      </c>
      <c r="AC188" s="12" t="s">
        <v>13</v>
      </c>
      <c r="AD188" s="119" t="s">
        <v>13</v>
      </c>
    </row>
    <row r="189" spans="1:32" ht="45.75" customHeight="1" x14ac:dyDescent="0.25">
      <c r="A189" s="5">
        <v>128</v>
      </c>
      <c r="B189" s="6" t="s">
        <v>87</v>
      </c>
      <c r="C189" s="12">
        <f>SUM(D189:AD189)</f>
        <v>0</v>
      </c>
      <c r="D189" s="1" t="s">
        <v>13</v>
      </c>
      <c r="E189" s="12">
        <f>'Январь 19'!E189+'февраль 19'!E189+'Март 19'!E189+'Апрель 19'!E189+'Май 19'!E189+'Июнь 19'!E189+'Июль 19'!E189</f>
        <v>0</v>
      </c>
      <c r="F189" s="1" t="s">
        <v>13</v>
      </c>
      <c r="G189" s="1" t="s">
        <v>13</v>
      </c>
      <c r="H189" s="1" t="s">
        <v>13</v>
      </c>
      <c r="I189" s="1" t="s">
        <v>13</v>
      </c>
      <c r="J189" s="12" t="s">
        <v>13</v>
      </c>
      <c r="K189" s="12" t="s">
        <v>13</v>
      </c>
      <c r="L189" s="119" t="s">
        <v>13</v>
      </c>
      <c r="M189" s="119" t="s">
        <v>13</v>
      </c>
      <c r="N189" s="12" t="s">
        <v>13</v>
      </c>
      <c r="O189" s="12" t="s">
        <v>13</v>
      </c>
      <c r="P189" s="119" t="s">
        <v>13</v>
      </c>
      <c r="Q189" s="119" t="s">
        <v>13</v>
      </c>
      <c r="R189" s="12" t="s">
        <v>13</v>
      </c>
      <c r="S189" s="12" t="s">
        <v>13</v>
      </c>
      <c r="T189" s="12" t="s">
        <v>13</v>
      </c>
      <c r="U189" s="119" t="s">
        <v>13</v>
      </c>
      <c r="V189" s="12" t="s">
        <v>13</v>
      </c>
      <c r="W189" s="119" t="s">
        <v>13</v>
      </c>
      <c r="X189" s="119" t="s">
        <v>13</v>
      </c>
      <c r="Y189" s="12" t="s">
        <v>13</v>
      </c>
      <c r="Z189" s="12" t="s">
        <v>13</v>
      </c>
      <c r="AA189" s="12" t="s">
        <v>13</v>
      </c>
      <c r="AB189" s="12" t="s">
        <v>13</v>
      </c>
      <c r="AC189" s="12" t="s">
        <v>13</v>
      </c>
      <c r="AD189" s="119" t="s">
        <v>13</v>
      </c>
    </row>
    <row r="190" spans="1:32" ht="45.75" customHeight="1" x14ac:dyDescent="0.25">
      <c r="A190" s="5">
        <v>129</v>
      </c>
      <c r="B190" s="6" t="s">
        <v>169</v>
      </c>
      <c r="C190" s="12">
        <f>SUM(D190:AD190)</f>
        <v>0</v>
      </c>
      <c r="D190" s="1" t="s">
        <v>13</v>
      </c>
      <c r="E190" s="12">
        <f>'Январь 19'!E190+'февраль 19'!E190+'Март 19'!E190+'Апрель 19'!E190+'Май 19'!E190+'Июнь 19'!E190+'Июль 19'!E190</f>
        <v>0</v>
      </c>
      <c r="F190" s="1" t="s">
        <v>13</v>
      </c>
      <c r="G190" s="1" t="s">
        <v>13</v>
      </c>
      <c r="H190" s="1" t="s">
        <v>13</v>
      </c>
      <c r="I190" s="1" t="s">
        <v>13</v>
      </c>
      <c r="J190" s="12" t="s">
        <v>13</v>
      </c>
      <c r="K190" s="12" t="s">
        <v>13</v>
      </c>
      <c r="L190" s="119" t="s">
        <v>13</v>
      </c>
      <c r="M190" s="119" t="s">
        <v>13</v>
      </c>
      <c r="N190" s="12" t="s">
        <v>13</v>
      </c>
      <c r="O190" s="12" t="s">
        <v>13</v>
      </c>
      <c r="P190" s="119" t="s">
        <v>13</v>
      </c>
      <c r="Q190" s="119" t="s">
        <v>13</v>
      </c>
      <c r="R190" s="12" t="s">
        <v>13</v>
      </c>
      <c r="S190" s="12" t="s">
        <v>13</v>
      </c>
      <c r="T190" s="12" t="s">
        <v>13</v>
      </c>
      <c r="U190" s="119" t="s">
        <v>13</v>
      </c>
      <c r="V190" s="12" t="s">
        <v>13</v>
      </c>
      <c r="W190" s="119" t="s">
        <v>13</v>
      </c>
      <c r="X190" s="119" t="s">
        <v>13</v>
      </c>
      <c r="Y190" s="12" t="s">
        <v>13</v>
      </c>
      <c r="Z190" s="12" t="s">
        <v>13</v>
      </c>
      <c r="AA190" s="12" t="s">
        <v>13</v>
      </c>
      <c r="AB190" s="12" t="s">
        <v>13</v>
      </c>
      <c r="AC190" s="12" t="s">
        <v>13</v>
      </c>
      <c r="AD190" s="119" t="s">
        <v>13</v>
      </c>
    </row>
    <row r="191" spans="1:32" ht="57.75" customHeight="1" x14ac:dyDescent="0.25">
      <c r="A191" s="5">
        <v>130</v>
      </c>
      <c r="B191" s="6" t="s">
        <v>170</v>
      </c>
      <c r="C191" s="12">
        <f>SUM(D191:AD191)</f>
        <v>0</v>
      </c>
      <c r="D191" s="1" t="s">
        <v>13</v>
      </c>
      <c r="E191" s="12">
        <f>'Январь 19'!E191+'февраль 19'!E191+'Март 19'!E191+'Апрель 19'!E191+'Май 19'!E191+'Июнь 19'!E191+'Июль 19'!E191</f>
        <v>0</v>
      </c>
      <c r="F191" s="1" t="s">
        <v>13</v>
      </c>
      <c r="G191" s="1" t="s">
        <v>13</v>
      </c>
      <c r="H191" s="1" t="s">
        <v>13</v>
      </c>
      <c r="I191" s="1" t="s">
        <v>13</v>
      </c>
      <c r="J191" s="12" t="s">
        <v>13</v>
      </c>
      <c r="K191" s="12" t="s">
        <v>13</v>
      </c>
      <c r="L191" s="119" t="s">
        <v>13</v>
      </c>
      <c r="M191" s="119" t="s">
        <v>13</v>
      </c>
      <c r="N191" s="12" t="s">
        <v>13</v>
      </c>
      <c r="O191" s="12" t="s">
        <v>13</v>
      </c>
      <c r="P191" s="119" t="s">
        <v>13</v>
      </c>
      <c r="Q191" s="119" t="s">
        <v>13</v>
      </c>
      <c r="R191" s="12" t="s">
        <v>13</v>
      </c>
      <c r="S191" s="12" t="s">
        <v>13</v>
      </c>
      <c r="T191" s="12" t="s">
        <v>13</v>
      </c>
      <c r="U191" s="119" t="s">
        <v>13</v>
      </c>
      <c r="V191" s="12" t="s">
        <v>13</v>
      </c>
      <c r="W191" s="119" t="s">
        <v>13</v>
      </c>
      <c r="X191" s="119" t="s">
        <v>13</v>
      </c>
      <c r="Y191" s="12" t="s">
        <v>13</v>
      </c>
      <c r="Z191" s="12" t="s">
        <v>13</v>
      </c>
      <c r="AA191" s="12" t="s">
        <v>13</v>
      </c>
      <c r="AB191" s="12" t="s">
        <v>13</v>
      </c>
      <c r="AC191" s="12" t="s">
        <v>13</v>
      </c>
      <c r="AD191" s="119" t="s">
        <v>13</v>
      </c>
    </row>
    <row r="192" spans="1:32" s="11" customFormat="1" x14ac:dyDescent="0.25">
      <c r="A192" s="26">
        <v>4</v>
      </c>
      <c r="B192" s="7" t="s">
        <v>25</v>
      </c>
      <c r="C192" s="21">
        <f>SUM(C188:C191)</f>
        <v>0</v>
      </c>
      <c r="D192" s="21">
        <f>SUM(D188:D191)</f>
        <v>0</v>
      </c>
      <c r="E192" s="21">
        <f t="shared" ref="E192:AB192" si="59">SUM(E188:E191)</f>
        <v>0</v>
      </c>
      <c r="F192" s="21">
        <f t="shared" si="59"/>
        <v>0</v>
      </c>
      <c r="G192" s="21">
        <f t="shared" si="59"/>
        <v>0</v>
      </c>
      <c r="H192" s="21">
        <f t="shared" si="59"/>
        <v>0</v>
      </c>
      <c r="I192" s="21">
        <f t="shared" si="59"/>
        <v>0</v>
      </c>
      <c r="J192" s="21">
        <f t="shared" si="59"/>
        <v>0</v>
      </c>
      <c r="K192" s="21">
        <f t="shared" si="59"/>
        <v>0</v>
      </c>
      <c r="L192" s="126">
        <f>SUM(L188:L191)</f>
        <v>0</v>
      </c>
      <c r="M192" s="126">
        <f t="shared" ref="M192" si="60">SUM(M188:M191)</f>
        <v>0</v>
      </c>
      <c r="N192" s="21">
        <f t="shared" si="59"/>
        <v>0</v>
      </c>
      <c r="O192" s="21">
        <f t="shared" si="59"/>
        <v>0</v>
      </c>
      <c r="P192" s="126">
        <f t="shared" si="59"/>
        <v>0</v>
      </c>
      <c r="Q192" s="126">
        <f>SUM(Q188:Q191)</f>
        <v>0</v>
      </c>
      <c r="R192" s="21">
        <f t="shared" si="59"/>
        <v>0</v>
      </c>
      <c r="S192" s="21">
        <f t="shared" si="59"/>
        <v>0</v>
      </c>
      <c r="T192" s="21">
        <f t="shared" si="59"/>
        <v>0</v>
      </c>
      <c r="U192" s="126">
        <f t="shared" si="59"/>
        <v>0</v>
      </c>
      <c r="V192" s="21">
        <f t="shared" si="59"/>
        <v>0</v>
      </c>
      <c r="W192" s="126">
        <f t="shared" si="59"/>
        <v>0</v>
      </c>
      <c r="X192" s="126">
        <f>SUM(X188:X191)</f>
        <v>0</v>
      </c>
      <c r="Y192" s="21">
        <f t="shared" si="59"/>
        <v>0</v>
      </c>
      <c r="Z192" s="21">
        <f t="shared" si="59"/>
        <v>0</v>
      </c>
      <c r="AA192" s="21">
        <f t="shared" si="59"/>
        <v>0</v>
      </c>
      <c r="AB192" s="21">
        <f t="shared" si="59"/>
        <v>0</v>
      </c>
      <c r="AC192" s="21">
        <f>SUM(AC188:AC191)</f>
        <v>0</v>
      </c>
      <c r="AD192" s="126">
        <f>SUM(AD188:AD191)</f>
        <v>0</v>
      </c>
      <c r="AE192" s="39"/>
      <c r="AF192" s="36"/>
    </row>
    <row r="193" spans="1:32" x14ac:dyDescent="0.25">
      <c r="A193" s="5"/>
      <c r="B193" s="145" t="s">
        <v>88</v>
      </c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  <c r="W193" s="146"/>
      <c r="X193" s="146"/>
      <c r="Y193" s="146"/>
      <c r="Z193" s="146"/>
      <c r="AA193" s="146"/>
      <c r="AB193" s="146"/>
      <c r="AC193" s="146"/>
      <c r="AD193" s="146"/>
    </row>
    <row r="194" spans="1:32" ht="47.25" customHeight="1" x14ac:dyDescent="0.25">
      <c r="A194" s="5">
        <v>131</v>
      </c>
      <c r="B194" s="8" t="s">
        <v>169</v>
      </c>
      <c r="C194" s="12">
        <f>SUM(D194:AD194)</f>
        <v>0</v>
      </c>
      <c r="D194" s="1" t="s">
        <v>13</v>
      </c>
      <c r="E194" s="1" t="s">
        <v>13</v>
      </c>
      <c r="F194" s="1" t="s">
        <v>13</v>
      </c>
      <c r="G194" s="1" t="s">
        <v>13</v>
      </c>
      <c r="H194" s="12">
        <f>'Январь 19'!H194+'февраль 19'!H194+'Март 19'!H194+'Апрель 19'!H194+'Май 19'!H194+'Июнь 19'!H194+'Июль 19'!H194</f>
        <v>0</v>
      </c>
      <c r="I194" s="1" t="s">
        <v>13</v>
      </c>
      <c r="J194" s="1" t="s">
        <v>13</v>
      </c>
      <c r="K194" s="1" t="s">
        <v>13</v>
      </c>
      <c r="L194" s="124" t="s">
        <v>13</v>
      </c>
      <c r="M194" s="124" t="s">
        <v>13</v>
      </c>
      <c r="N194" s="1" t="s">
        <v>13</v>
      </c>
      <c r="O194" s="1" t="s">
        <v>13</v>
      </c>
      <c r="P194" s="124" t="s">
        <v>13</v>
      </c>
      <c r="Q194" s="124" t="s">
        <v>13</v>
      </c>
      <c r="R194" s="1" t="s">
        <v>13</v>
      </c>
      <c r="S194" s="1" t="s">
        <v>13</v>
      </c>
      <c r="T194" s="1" t="s">
        <v>13</v>
      </c>
      <c r="U194" s="124" t="s">
        <v>13</v>
      </c>
      <c r="V194" s="1" t="s">
        <v>13</v>
      </c>
      <c r="W194" s="124" t="s">
        <v>13</v>
      </c>
      <c r="X194" s="124" t="s">
        <v>13</v>
      </c>
      <c r="Y194" s="1" t="s">
        <v>13</v>
      </c>
      <c r="Z194" s="1" t="s">
        <v>13</v>
      </c>
      <c r="AA194" s="1" t="s">
        <v>13</v>
      </c>
      <c r="AB194" s="1" t="s">
        <v>13</v>
      </c>
      <c r="AC194" s="1" t="s">
        <v>13</v>
      </c>
      <c r="AD194" s="124" t="s">
        <v>13</v>
      </c>
    </row>
    <row r="195" spans="1:32" ht="47.25" customHeight="1" x14ac:dyDescent="0.25">
      <c r="A195" s="5">
        <v>132</v>
      </c>
      <c r="B195" s="8" t="s">
        <v>75</v>
      </c>
      <c r="C195" s="34">
        <f>SUM(D195:AD195)</f>
        <v>2</v>
      </c>
      <c r="D195" s="1" t="s">
        <v>13</v>
      </c>
      <c r="E195" s="1" t="s">
        <v>13</v>
      </c>
      <c r="F195" s="1" t="s">
        <v>13</v>
      </c>
      <c r="G195" s="1" t="s">
        <v>13</v>
      </c>
      <c r="H195" s="12">
        <f>'Январь 19'!H195+'февраль 19'!H195+'Март 19'!H195+'Апрель 19'!H195+'Май 19'!H195+'Июнь 19'!H195+'Июль 19'!H195</f>
        <v>2</v>
      </c>
      <c r="I195" s="1" t="s">
        <v>13</v>
      </c>
      <c r="J195" s="1" t="s">
        <v>13</v>
      </c>
      <c r="K195" s="1" t="s">
        <v>13</v>
      </c>
      <c r="L195" s="124" t="s">
        <v>13</v>
      </c>
      <c r="M195" s="124" t="s">
        <v>13</v>
      </c>
      <c r="N195" s="1" t="s">
        <v>13</v>
      </c>
      <c r="O195" s="1" t="s">
        <v>13</v>
      </c>
      <c r="P195" s="124" t="s">
        <v>13</v>
      </c>
      <c r="Q195" s="124" t="s">
        <v>13</v>
      </c>
      <c r="R195" s="1" t="s">
        <v>13</v>
      </c>
      <c r="S195" s="1" t="s">
        <v>13</v>
      </c>
      <c r="T195" s="1" t="s">
        <v>13</v>
      </c>
      <c r="U195" s="124" t="s">
        <v>13</v>
      </c>
      <c r="V195" s="1" t="s">
        <v>13</v>
      </c>
      <c r="W195" s="124" t="s">
        <v>13</v>
      </c>
      <c r="X195" s="124" t="s">
        <v>13</v>
      </c>
      <c r="Y195" s="1" t="s">
        <v>13</v>
      </c>
      <c r="Z195" s="1" t="s">
        <v>13</v>
      </c>
      <c r="AA195" s="1" t="s">
        <v>13</v>
      </c>
      <c r="AB195" s="1" t="s">
        <v>13</v>
      </c>
      <c r="AC195" s="1" t="s">
        <v>13</v>
      </c>
      <c r="AD195" s="124" t="s">
        <v>13</v>
      </c>
    </row>
    <row r="196" spans="1:32" s="11" customFormat="1" x14ac:dyDescent="0.25">
      <c r="A196" s="26">
        <v>2</v>
      </c>
      <c r="B196" s="7" t="s">
        <v>25</v>
      </c>
      <c r="C196" s="21">
        <f>SUM(C194:C195)</f>
        <v>2</v>
      </c>
      <c r="D196" s="21">
        <f t="shared" ref="D196:AB196" si="61">SUM(D194:D195)</f>
        <v>0</v>
      </c>
      <c r="E196" s="21">
        <f t="shared" si="61"/>
        <v>0</v>
      </c>
      <c r="F196" s="21">
        <f t="shared" si="61"/>
        <v>0</v>
      </c>
      <c r="G196" s="21">
        <f t="shared" si="61"/>
        <v>0</v>
      </c>
      <c r="H196" s="21">
        <f t="shared" si="61"/>
        <v>2</v>
      </c>
      <c r="I196" s="21">
        <f t="shared" si="61"/>
        <v>0</v>
      </c>
      <c r="J196" s="21">
        <f t="shared" si="61"/>
        <v>0</v>
      </c>
      <c r="K196" s="21">
        <f t="shared" si="61"/>
        <v>0</v>
      </c>
      <c r="L196" s="126">
        <f>SUM(L194:L195)</f>
        <v>0</v>
      </c>
      <c r="M196" s="126">
        <f t="shared" ref="M196" si="62">SUM(M194:M195)</f>
        <v>0</v>
      </c>
      <c r="N196" s="21">
        <f t="shared" si="61"/>
        <v>0</v>
      </c>
      <c r="O196" s="21">
        <f t="shared" si="61"/>
        <v>0</v>
      </c>
      <c r="P196" s="126">
        <f t="shared" si="61"/>
        <v>0</v>
      </c>
      <c r="Q196" s="126">
        <f>SUM(Q194:Q195)</f>
        <v>0</v>
      </c>
      <c r="R196" s="21">
        <f t="shared" si="61"/>
        <v>0</v>
      </c>
      <c r="S196" s="21">
        <f t="shared" si="61"/>
        <v>0</v>
      </c>
      <c r="T196" s="21">
        <f t="shared" si="61"/>
        <v>0</v>
      </c>
      <c r="U196" s="126">
        <f t="shared" si="61"/>
        <v>0</v>
      </c>
      <c r="V196" s="21">
        <f t="shared" si="61"/>
        <v>0</v>
      </c>
      <c r="W196" s="126">
        <f t="shared" si="61"/>
        <v>0</v>
      </c>
      <c r="X196" s="126">
        <f>SUM(X194:X195)</f>
        <v>0</v>
      </c>
      <c r="Y196" s="21">
        <f t="shared" si="61"/>
        <v>0</v>
      </c>
      <c r="Z196" s="21">
        <f t="shared" si="61"/>
        <v>0</v>
      </c>
      <c r="AA196" s="21">
        <f t="shared" si="61"/>
        <v>0</v>
      </c>
      <c r="AB196" s="21">
        <f t="shared" si="61"/>
        <v>0</v>
      </c>
      <c r="AC196" s="21">
        <f>SUM(AC194:AC195)</f>
        <v>0</v>
      </c>
      <c r="AD196" s="126">
        <f>SUM(AD194:AD195)</f>
        <v>0</v>
      </c>
      <c r="AE196" s="39"/>
      <c r="AF196" s="36"/>
    </row>
    <row r="197" spans="1:32" ht="15" customHeight="1" x14ac:dyDescent="0.25">
      <c r="A197" s="5"/>
      <c r="B197" s="145" t="s">
        <v>48</v>
      </c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</row>
    <row r="198" spans="1:32" x14ac:dyDescent="0.25">
      <c r="A198" s="5">
        <v>133</v>
      </c>
      <c r="B198" s="10" t="s">
        <v>75</v>
      </c>
      <c r="C198" s="12">
        <f>SUM(D198:AD198)</f>
        <v>3</v>
      </c>
      <c r="D198" s="1" t="s">
        <v>13</v>
      </c>
      <c r="E198" s="1" t="s">
        <v>13</v>
      </c>
      <c r="F198" s="1" t="s">
        <v>13</v>
      </c>
      <c r="G198" s="1" t="s">
        <v>13</v>
      </c>
      <c r="H198" s="1" t="s">
        <v>13</v>
      </c>
      <c r="I198" s="12">
        <f>'Январь 19'!I198+'февраль 19'!I198+'Март 19'!I198+'Апрель 19'!I198+'Май 19'!I198+'Июнь 19'!I198+'Июль 19'!I198</f>
        <v>3</v>
      </c>
      <c r="J198" s="1" t="s">
        <v>13</v>
      </c>
      <c r="K198" s="1" t="s">
        <v>13</v>
      </c>
      <c r="L198" s="124" t="s">
        <v>13</v>
      </c>
      <c r="M198" s="124" t="s">
        <v>13</v>
      </c>
      <c r="N198" s="1" t="s">
        <v>13</v>
      </c>
      <c r="O198" s="1" t="s">
        <v>13</v>
      </c>
      <c r="P198" s="124" t="s">
        <v>13</v>
      </c>
      <c r="Q198" s="124" t="s">
        <v>13</v>
      </c>
      <c r="R198" s="1" t="s">
        <v>13</v>
      </c>
      <c r="S198" s="1" t="s">
        <v>13</v>
      </c>
      <c r="T198" s="1" t="s">
        <v>13</v>
      </c>
      <c r="U198" s="124" t="s">
        <v>13</v>
      </c>
      <c r="V198" s="1" t="s">
        <v>13</v>
      </c>
      <c r="W198" s="124" t="s">
        <v>13</v>
      </c>
      <c r="X198" s="124" t="s">
        <v>13</v>
      </c>
      <c r="Y198" s="1" t="s">
        <v>13</v>
      </c>
      <c r="Z198" s="1" t="s">
        <v>13</v>
      </c>
      <c r="AA198" s="1" t="s">
        <v>13</v>
      </c>
      <c r="AB198" s="1" t="s">
        <v>13</v>
      </c>
      <c r="AC198" s="1" t="s">
        <v>13</v>
      </c>
      <c r="AD198" s="124" t="s">
        <v>13</v>
      </c>
    </row>
    <row r="199" spans="1:32" ht="46.5" customHeight="1" x14ac:dyDescent="0.25">
      <c r="A199" s="5">
        <v>134</v>
      </c>
      <c r="B199" s="10" t="s">
        <v>76</v>
      </c>
      <c r="C199" s="12">
        <f>SUM(D199:AD199)</f>
        <v>0</v>
      </c>
      <c r="D199" s="1" t="s">
        <v>13</v>
      </c>
      <c r="E199" s="1" t="s">
        <v>13</v>
      </c>
      <c r="F199" s="1" t="s">
        <v>13</v>
      </c>
      <c r="G199" s="1" t="s">
        <v>13</v>
      </c>
      <c r="H199" s="1" t="s">
        <v>13</v>
      </c>
      <c r="I199" s="12">
        <f>'Январь 19'!I199+'февраль 19'!I199+'Март 19'!I199+'Апрель 19'!I199+'Май 19'!I199+'Июнь 19'!I199+'Июль 19'!I199</f>
        <v>0</v>
      </c>
      <c r="J199" s="1" t="s">
        <v>13</v>
      </c>
      <c r="K199" s="1" t="s">
        <v>13</v>
      </c>
      <c r="L199" s="124" t="s">
        <v>13</v>
      </c>
      <c r="M199" s="124" t="s">
        <v>13</v>
      </c>
      <c r="N199" s="1" t="s">
        <v>13</v>
      </c>
      <c r="O199" s="1" t="s">
        <v>13</v>
      </c>
      <c r="P199" s="124" t="s">
        <v>13</v>
      </c>
      <c r="Q199" s="124" t="s">
        <v>13</v>
      </c>
      <c r="R199" s="1" t="s">
        <v>13</v>
      </c>
      <c r="S199" s="1" t="s">
        <v>13</v>
      </c>
      <c r="T199" s="1" t="s">
        <v>13</v>
      </c>
      <c r="U199" s="124" t="s">
        <v>13</v>
      </c>
      <c r="V199" s="1" t="s">
        <v>13</v>
      </c>
      <c r="W199" s="124" t="s">
        <v>13</v>
      </c>
      <c r="X199" s="124" t="s">
        <v>13</v>
      </c>
      <c r="Y199" s="1" t="s">
        <v>13</v>
      </c>
      <c r="Z199" s="1" t="s">
        <v>13</v>
      </c>
      <c r="AA199" s="1" t="s">
        <v>13</v>
      </c>
      <c r="AB199" s="1" t="s">
        <v>13</v>
      </c>
      <c r="AC199" s="1" t="s">
        <v>13</v>
      </c>
      <c r="AD199" s="124" t="s">
        <v>13</v>
      </c>
    </row>
    <row r="200" spans="1:32" x14ac:dyDescent="0.25">
      <c r="A200" s="5">
        <v>135</v>
      </c>
      <c r="B200" s="10" t="s">
        <v>149</v>
      </c>
      <c r="C200" s="34">
        <f>SUM(D200:AD200)</f>
        <v>239</v>
      </c>
      <c r="D200" s="1" t="s">
        <v>13</v>
      </c>
      <c r="E200" s="1" t="s">
        <v>13</v>
      </c>
      <c r="F200" s="1" t="s">
        <v>13</v>
      </c>
      <c r="G200" s="1" t="s">
        <v>13</v>
      </c>
      <c r="H200" s="1" t="s">
        <v>13</v>
      </c>
      <c r="I200" s="12">
        <f>'Январь 19'!I200+'февраль 19'!I200+'Март 19'!I200+'Апрель 19'!I200+'Май 19'!I200+'Июнь 19'!I200+'Июль 19'!I200</f>
        <v>239</v>
      </c>
      <c r="J200" s="1" t="s">
        <v>13</v>
      </c>
      <c r="K200" s="1" t="s">
        <v>13</v>
      </c>
      <c r="L200" s="124" t="s">
        <v>13</v>
      </c>
      <c r="M200" s="124" t="s">
        <v>13</v>
      </c>
      <c r="N200" s="1" t="s">
        <v>13</v>
      </c>
      <c r="O200" s="1" t="s">
        <v>13</v>
      </c>
      <c r="P200" s="124" t="s">
        <v>13</v>
      </c>
      <c r="Q200" s="124" t="s">
        <v>13</v>
      </c>
      <c r="R200" s="1" t="s">
        <v>13</v>
      </c>
      <c r="S200" s="1" t="s">
        <v>13</v>
      </c>
      <c r="T200" s="1" t="s">
        <v>13</v>
      </c>
      <c r="U200" s="124" t="s">
        <v>13</v>
      </c>
      <c r="V200" s="1" t="s">
        <v>13</v>
      </c>
      <c r="W200" s="124" t="s">
        <v>13</v>
      </c>
      <c r="X200" s="124" t="s">
        <v>13</v>
      </c>
      <c r="Y200" s="1" t="s">
        <v>13</v>
      </c>
      <c r="Z200" s="1" t="s">
        <v>13</v>
      </c>
      <c r="AA200" s="1" t="s">
        <v>13</v>
      </c>
      <c r="AB200" s="1" t="s">
        <v>13</v>
      </c>
      <c r="AC200" s="1" t="s">
        <v>13</v>
      </c>
      <c r="AD200" s="124" t="s">
        <v>13</v>
      </c>
    </row>
    <row r="201" spans="1:32" s="11" customFormat="1" x14ac:dyDescent="0.25">
      <c r="A201" s="26">
        <v>3</v>
      </c>
      <c r="B201" s="7" t="s">
        <v>25</v>
      </c>
      <c r="C201" s="21">
        <f>SUM(C198:C200)</f>
        <v>242</v>
      </c>
      <c r="D201" s="21">
        <f t="shared" ref="D201:AB201" si="63">SUM(D198:D200)</f>
        <v>0</v>
      </c>
      <c r="E201" s="21">
        <f t="shared" si="63"/>
        <v>0</v>
      </c>
      <c r="F201" s="21">
        <f t="shared" si="63"/>
        <v>0</v>
      </c>
      <c r="G201" s="21">
        <f t="shared" si="63"/>
        <v>0</v>
      </c>
      <c r="H201" s="21">
        <f t="shared" si="63"/>
        <v>0</v>
      </c>
      <c r="I201" s="21">
        <f t="shared" si="63"/>
        <v>242</v>
      </c>
      <c r="J201" s="21">
        <f t="shared" si="63"/>
        <v>0</v>
      </c>
      <c r="K201" s="21">
        <f t="shared" si="63"/>
        <v>0</v>
      </c>
      <c r="L201" s="126">
        <f>SUM(L198:L200)</f>
        <v>0</v>
      </c>
      <c r="M201" s="126">
        <f t="shared" ref="M201" si="64">SUM(M198:M200)</f>
        <v>0</v>
      </c>
      <c r="N201" s="21">
        <f t="shared" si="63"/>
        <v>0</v>
      </c>
      <c r="O201" s="21">
        <f t="shared" si="63"/>
        <v>0</v>
      </c>
      <c r="P201" s="126">
        <f t="shared" si="63"/>
        <v>0</v>
      </c>
      <c r="Q201" s="126">
        <f>SUM(Q198:Q200)</f>
        <v>0</v>
      </c>
      <c r="R201" s="21">
        <f t="shared" si="63"/>
        <v>0</v>
      </c>
      <c r="S201" s="21">
        <f t="shared" si="63"/>
        <v>0</v>
      </c>
      <c r="T201" s="21">
        <f t="shared" si="63"/>
        <v>0</v>
      </c>
      <c r="U201" s="126">
        <f t="shared" si="63"/>
        <v>0</v>
      </c>
      <c r="V201" s="21">
        <f t="shared" si="63"/>
        <v>0</v>
      </c>
      <c r="W201" s="126">
        <f t="shared" si="63"/>
        <v>0</v>
      </c>
      <c r="X201" s="126">
        <f>SUM(X198:X200)</f>
        <v>0</v>
      </c>
      <c r="Y201" s="21">
        <f t="shared" si="63"/>
        <v>0</v>
      </c>
      <c r="Z201" s="21">
        <f t="shared" si="63"/>
        <v>0</v>
      </c>
      <c r="AA201" s="21">
        <f t="shared" si="63"/>
        <v>0</v>
      </c>
      <c r="AB201" s="21">
        <f t="shared" si="63"/>
        <v>0</v>
      </c>
      <c r="AC201" s="21">
        <f>SUM(AC198:AC200)</f>
        <v>0</v>
      </c>
      <c r="AD201" s="126">
        <f>SUM(AD198:AD200)</f>
        <v>0</v>
      </c>
      <c r="AE201" s="39"/>
      <c r="AF201" s="36"/>
    </row>
    <row r="202" spans="1:32" s="11" customFormat="1" ht="15" customHeight="1" x14ac:dyDescent="0.25">
      <c r="A202" s="37"/>
      <c r="B202" s="145" t="s">
        <v>103</v>
      </c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  <c r="Y202" s="146"/>
      <c r="Z202" s="146"/>
      <c r="AA202" s="146"/>
      <c r="AB202" s="146"/>
      <c r="AC202" s="146"/>
      <c r="AD202" s="146"/>
      <c r="AE202" s="39"/>
      <c r="AF202" s="36"/>
    </row>
    <row r="203" spans="1:32" s="11" customFormat="1" x14ac:dyDescent="0.25">
      <c r="A203" s="5">
        <v>136</v>
      </c>
      <c r="B203" s="28" t="s">
        <v>104</v>
      </c>
      <c r="C203" s="12">
        <f>SUM(D203:AD203)</f>
        <v>307</v>
      </c>
      <c r="D203" s="12">
        <f>'Январь 19'!D203+'февраль 19'!D203+'Март 19'!D203+'Апрель 19'!D203+'Май 19'!D203+'Июнь 19'!D203+'Июль 19'!D203</f>
        <v>45</v>
      </c>
      <c r="E203" s="12">
        <f>'Январь 19'!E203+'февраль 19'!E203+'Март 19'!E203+'Апрель 19'!E203+'Май 19'!E203+'Июнь 19'!E203+'Июль 19'!E203</f>
        <v>14</v>
      </c>
      <c r="F203" s="12">
        <f>'Январь 19'!F203+'февраль 19'!F203+'Март 19'!F203+'Апрель 19'!F203+'Май 19'!F203+'Июнь 19'!F203+'Июль 19'!F203</f>
        <v>30</v>
      </c>
      <c r="G203" s="12">
        <f>'Январь 19'!G203+'февраль 19'!G203+'Март 19'!G203+'Апрель 19'!G203+'Май 19'!G203+'Июнь 19'!G203+'Июль 19'!G203</f>
        <v>14</v>
      </c>
      <c r="H203" s="12">
        <f>'Январь 19'!H203+'февраль 19'!H203+'Март 19'!H203+'Апрель 19'!H203+'Май 19'!H203+'Июнь 19'!H203+'Июль 19'!H203</f>
        <v>16</v>
      </c>
      <c r="I203" s="12">
        <f>'Январь 19'!I203+'февраль 19'!I203+'Март 19'!I203+'Апрель 19'!I203+'Май 19'!I203+'Июнь 19'!I203+'Июль 19'!I203</f>
        <v>19</v>
      </c>
      <c r="J203" s="12">
        <f>'Январь 19'!J203+'февраль 19'!J203+'Март 19'!J203+'Апрель 19'!J203+'Май 19'!J203+'Июнь 19'!J203+'Июль 19'!J203</f>
        <v>13</v>
      </c>
      <c r="K203" s="12">
        <f>'Январь 19'!K203+'февраль 19'!K203+'Март 19'!K203+'Апрель 19'!K203+'Май 19'!K203+'Июнь 19'!K203+'Июль 19'!K203</f>
        <v>49</v>
      </c>
      <c r="L203" s="12">
        <f>'Январь 19'!L203+'февраль 19'!L203+'Март 19'!L203+'Апрель 19'!L203+'Май 19'!L203+'Июнь 19'!L203+'Июль 19'!L203</f>
        <v>0</v>
      </c>
      <c r="M203" s="12">
        <f>'Январь 19'!M203+'февраль 19'!M203+'Март 19'!M203+'Апрель 19'!M203+'Май 19'!M203+'Июнь 19'!M203+'Июль 19'!M203</f>
        <v>0</v>
      </c>
      <c r="N203" s="12">
        <f>'Январь 19'!N203+'февраль 19'!N203+'Март 19'!N203+'Апрель 19'!N203+'Май 19'!N203+'Июнь 19'!N203+'Июль 19'!N203</f>
        <v>0</v>
      </c>
      <c r="O203" s="12">
        <f>'Январь 19'!O203+'февраль 19'!O203+'Март 19'!O203+'Апрель 19'!O203+'Май 19'!O203+'Июнь 19'!O203+'Июль 19'!O203</f>
        <v>4</v>
      </c>
      <c r="P203" s="12">
        <f>'Январь 19'!P203+'февраль 19'!P203+'Март 19'!P203+'Апрель 19'!P203+'Май 19'!P203+'Июнь 19'!P203+'Июль 19'!P203</f>
        <v>0</v>
      </c>
      <c r="Q203" s="12">
        <f>'Январь 19'!Q203+'февраль 19'!Q203+'Март 19'!Q203+'Апрель 19'!Q203+'Май 19'!Q203+'Июнь 19'!Q203+'Июль 19'!Q203</f>
        <v>0</v>
      </c>
      <c r="R203" s="12">
        <f>'Январь 19'!R203+'февраль 19'!R203+'Март 19'!R203+'Апрель 19'!R203+'Май 19'!R203+'Июнь 19'!R203+'Июль 19'!R203</f>
        <v>0</v>
      </c>
      <c r="S203" s="12">
        <f>'Январь 19'!S203+'февраль 19'!S203+'Март 19'!S203+'Апрель 19'!S203+'Май 19'!S203+'Июнь 19'!S203+'Июль 19'!S203</f>
        <v>2</v>
      </c>
      <c r="T203" s="12">
        <f>'Январь 19'!T203+'февраль 19'!T203+'Март 19'!T203+'Апрель 19'!T203+'Май 19'!T203+'Июнь 19'!T203+'Июль 19'!T203</f>
        <v>2</v>
      </c>
      <c r="U203" s="12">
        <f>'Январь 19'!U203+'февраль 19'!U203+'Март 19'!U203+'Апрель 19'!U203+'Май 19'!U203+'Июнь 19'!U203+'Июль 19'!U203</f>
        <v>0</v>
      </c>
      <c r="V203" s="12">
        <f>'Январь 19'!V203+'февраль 19'!V203+'Март 19'!V203+'Апрель 19'!V203+'Май 19'!V203+'Июнь 19'!V203+'Июль 19'!V203</f>
        <v>5</v>
      </c>
      <c r="W203" s="12">
        <f>'Январь 19'!W203+'февраль 19'!W203+'Март 19'!W203+'Апрель 19'!W203+'Май 19'!W203+'Июнь 19'!W203+'Июль 19'!W203</f>
        <v>0</v>
      </c>
      <c r="X203" s="12">
        <f>'Январь 19'!X203+'февраль 19'!X203+'Март 19'!X203+'Апрель 19'!X203+'Май 19'!X203+'Июнь 19'!X203+'Июль 19'!X203</f>
        <v>0</v>
      </c>
      <c r="Y203" s="12">
        <f>'Январь 19'!Y203+'февраль 19'!Y203+'Март 19'!Y203+'Апрель 19'!Y203+'Май 19'!Y203+'Июнь 19'!Y203+'Июль 19'!Y203</f>
        <v>72</v>
      </c>
      <c r="Z203" s="12">
        <f>'Январь 19'!Z203+'февраль 19'!Z203+'Март 19'!Z203+'Апрель 19'!Z203+'Май 19'!Z203+'Июнь 19'!Z203+'Июль 19'!Z203</f>
        <v>0</v>
      </c>
      <c r="AA203" s="12">
        <f>'Январь 19'!AA203+'февраль 19'!AA203+'Март 19'!AA203+'Апрель 19'!AA203+'Май 19'!AA203+'Июнь 19'!AA203+'Июль 19'!AA203</f>
        <v>22</v>
      </c>
      <c r="AB203" s="12">
        <f>'Январь 19'!AB203+'февраль 19'!AB203+'Март 19'!AB203+'Апрель 19'!AB203+'Май 19'!AB203+'Июнь 19'!AB203+'Июль 19'!AB203</f>
        <v>0</v>
      </c>
      <c r="AC203" s="12">
        <f>'Январь 19'!AC203+'февраль 19'!AC203+'Март 19'!AC203+'Апрель 19'!AC203+'Май 19'!AC203+'Июнь 19'!AC203+'Июль 19'!AC203</f>
        <v>0</v>
      </c>
      <c r="AD203" s="12">
        <f>'Январь 19'!AD203+'февраль 19'!AD203+'Март 19'!AD203+'Апрель 19'!AD203+'Май 19'!AD203+'Июнь 19'!AD203+'Июль 19'!AD203</f>
        <v>0</v>
      </c>
      <c r="AE203" s="39"/>
      <c r="AF203" s="36"/>
    </row>
    <row r="204" spans="1:32" s="11" customFormat="1" ht="24.75" customHeight="1" x14ac:dyDescent="0.25">
      <c r="A204" s="5">
        <v>137</v>
      </c>
      <c r="B204" s="28" t="s">
        <v>105</v>
      </c>
      <c r="C204" s="12">
        <f>SUM(D204:AD204)</f>
        <v>121</v>
      </c>
      <c r="D204" s="12">
        <f>'Январь 19'!D204+'февраль 19'!D204+'Март 19'!D204+'Апрель 19'!D204+'Май 19'!D204+'Июнь 19'!D204+'Июль 19'!D204</f>
        <v>11</v>
      </c>
      <c r="E204" s="12">
        <f>'Январь 19'!E204+'февраль 19'!E204+'Март 19'!E204+'Апрель 19'!E204+'Май 19'!E204+'Июнь 19'!E204+'Июль 19'!E204</f>
        <v>1</v>
      </c>
      <c r="F204" s="12">
        <f>'Январь 19'!F204+'февраль 19'!F204+'Март 19'!F204+'Апрель 19'!F204+'Май 19'!F204+'Июнь 19'!F204+'Июль 19'!F204</f>
        <v>6</v>
      </c>
      <c r="G204" s="12">
        <f>'Январь 19'!G204+'февраль 19'!G204+'Март 19'!G204+'Апрель 19'!G204+'Май 19'!G204+'Июнь 19'!G204+'Июль 19'!G204</f>
        <v>12</v>
      </c>
      <c r="H204" s="12">
        <f>'Январь 19'!H204+'февраль 19'!H204+'Март 19'!H204+'Апрель 19'!H204+'Май 19'!H204+'Июнь 19'!H204+'Июль 19'!H204</f>
        <v>4</v>
      </c>
      <c r="I204" s="12">
        <f>'Январь 19'!I204+'февраль 19'!I204+'Март 19'!I204+'Апрель 19'!I204+'Май 19'!I204+'Июнь 19'!I204+'Июль 19'!I204</f>
        <v>3</v>
      </c>
      <c r="J204" s="12">
        <f>'Январь 19'!J204+'февраль 19'!J204+'Март 19'!J204+'Апрель 19'!J204+'Май 19'!J204+'Июнь 19'!J204+'Июль 19'!J204</f>
        <v>8</v>
      </c>
      <c r="K204" s="12">
        <f>'Январь 19'!K204+'февраль 19'!K204+'Март 19'!K204+'Апрель 19'!K204+'Май 19'!K204+'Июнь 19'!K204+'Июль 19'!K204</f>
        <v>30</v>
      </c>
      <c r="L204" s="12">
        <f>'Январь 19'!L204+'февраль 19'!L204+'Март 19'!L204+'Апрель 19'!L204+'Май 19'!L204+'Июнь 19'!L204+'Июль 19'!L204</f>
        <v>0</v>
      </c>
      <c r="M204" s="12">
        <f>'Январь 19'!M204+'февраль 19'!M204+'Март 19'!M204+'Апрель 19'!M204+'Май 19'!M204+'Июнь 19'!M204+'Июль 19'!M204</f>
        <v>0</v>
      </c>
      <c r="N204" s="12">
        <f>'Январь 19'!N204+'февраль 19'!N204+'Март 19'!N204+'Апрель 19'!N204+'Май 19'!N204+'Июнь 19'!N204+'Июль 19'!N204</f>
        <v>1</v>
      </c>
      <c r="O204" s="12">
        <f>'Январь 19'!O204+'февраль 19'!O204+'Март 19'!O204+'Апрель 19'!O204+'Май 19'!O204+'Июнь 19'!O204+'Июль 19'!O204</f>
        <v>0</v>
      </c>
      <c r="P204" s="12">
        <f>'Январь 19'!P204+'февраль 19'!P204+'Март 19'!P204+'Апрель 19'!P204+'Май 19'!P204+'Июнь 19'!P204+'Июль 19'!P204</f>
        <v>0</v>
      </c>
      <c r="Q204" s="12">
        <f>'Январь 19'!Q204+'февраль 19'!Q204+'Март 19'!Q204+'Апрель 19'!Q204+'Май 19'!Q204+'Июнь 19'!Q204+'Июль 19'!Q204</f>
        <v>0</v>
      </c>
      <c r="R204" s="12">
        <f>'Январь 19'!R204+'февраль 19'!R204+'Март 19'!R204+'Апрель 19'!R204+'Май 19'!R204+'Июнь 19'!R204+'Июль 19'!R204</f>
        <v>2</v>
      </c>
      <c r="S204" s="12">
        <f>'Январь 19'!S204+'февраль 19'!S204+'Март 19'!S204+'Апрель 19'!S204+'Май 19'!S204+'Июнь 19'!S204+'Июль 19'!S204</f>
        <v>0</v>
      </c>
      <c r="T204" s="12">
        <f>'Январь 19'!T204+'февраль 19'!T204+'Март 19'!T204+'Апрель 19'!T204+'Май 19'!T204+'Июнь 19'!T204+'Июль 19'!T204</f>
        <v>0</v>
      </c>
      <c r="U204" s="12">
        <f>'Январь 19'!U204+'февраль 19'!U204+'Март 19'!U204+'Апрель 19'!U204+'Май 19'!U204+'Июнь 19'!U204+'Июль 19'!U204</f>
        <v>0</v>
      </c>
      <c r="V204" s="12">
        <f>'Январь 19'!V204+'февраль 19'!V204+'Март 19'!V204+'Апрель 19'!V204+'Май 19'!V204+'Июнь 19'!V204+'Июль 19'!V204</f>
        <v>1</v>
      </c>
      <c r="W204" s="12">
        <f>'Январь 19'!W204+'февраль 19'!W204+'Март 19'!W204+'Апрель 19'!W204+'Май 19'!W204+'Июнь 19'!W204+'Июль 19'!W204</f>
        <v>0</v>
      </c>
      <c r="X204" s="12">
        <f>'Январь 19'!X204+'февраль 19'!X204+'Март 19'!X204+'Апрель 19'!X204+'Май 19'!X204+'Июнь 19'!X204+'Июль 19'!X204</f>
        <v>0</v>
      </c>
      <c r="Y204" s="12">
        <f>'Январь 19'!Y204+'февраль 19'!Y204+'Март 19'!Y204+'Апрель 19'!Y204+'Май 19'!Y204+'Июнь 19'!Y204+'Июль 19'!Y204</f>
        <v>25</v>
      </c>
      <c r="Z204" s="12">
        <f>'Январь 19'!Z204+'февраль 19'!Z204+'Март 19'!Z204+'Апрель 19'!Z204+'Май 19'!Z204+'Июнь 19'!Z204+'Июль 19'!Z204</f>
        <v>0</v>
      </c>
      <c r="AA204" s="12">
        <f>'Январь 19'!AA204+'февраль 19'!AA204+'Март 19'!AA204+'Апрель 19'!AA204+'Май 19'!AA204+'Июнь 19'!AA204+'Июль 19'!AA204</f>
        <v>17</v>
      </c>
      <c r="AB204" s="12">
        <f>'Январь 19'!AB204+'февраль 19'!AB204+'Март 19'!AB204+'Апрель 19'!AB204+'Май 19'!AB204+'Июнь 19'!AB204+'Июль 19'!AB204</f>
        <v>0</v>
      </c>
      <c r="AC204" s="12">
        <f>'Январь 19'!AC204+'февраль 19'!AC204+'Март 19'!AC204+'Апрель 19'!AC204+'Май 19'!AC204+'Июнь 19'!AC204+'Июль 19'!AC204</f>
        <v>0</v>
      </c>
      <c r="AD204" s="12">
        <f>'Январь 19'!AD204+'февраль 19'!AD204+'Март 19'!AD204+'Апрель 19'!AD204+'Май 19'!AD204+'Июнь 19'!AD204+'Июль 19'!AD204</f>
        <v>0</v>
      </c>
      <c r="AE204" s="39"/>
      <c r="AF204" s="36"/>
    </row>
    <row r="205" spans="1:32" s="11" customFormat="1" ht="33" customHeight="1" x14ac:dyDescent="0.25">
      <c r="A205" s="5">
        <v>138</v>
      </c>
      <c r="B205" s="28" t="s">
        <v>106</v>
      </c>
      <c r="C205" s="12">
        <f>SUM(D205:AD205)</f>
        <v>526</v>
      </c>
      <c r="D205" s="12">
        <f>'Январь 19'!D205+'февраль 19'!D205+'Март 19'!D205+'Апрель 19'!D205+'Май 19'!D205+'Июнь 19'!D205+'Июль 19'!D205</f>
        <v>68</v>
      </c>
      <c r="E205" s="12">
        <f>'Январь 19'!E205+'февраль 19'!E205+'Март 19'!E205+'Апрель 19'!E205+'Май 19'!E205+'Июнь 19'!E205+'Июль 19'!E205</f>
        <v>14</v>
      </c>
      <c r="F205" s="12">
        <f>'Январь 19'!F205+'февраль 19'!F205+'Март 19'!F205+'Апрель 19'!F205+'Май 19'!F205+'Июнь 19'!F205+'Июль 19'!F205</f>
        <v>13</v>
      </c>
      <c r="G205" s="12">
        <f>'Январь 19'!G205+'февраль 19'!G205+'Март 19'!G205+'Апрель 19'!G205+'Май 19'!G205+'Июнь 19'!G205+'Июль 19'!G205</f>
        <v>142</v>
      </c>
      <c r="H205" s="12">
        <f>'Январь 19'!H205+'февраль 19'!H205+'Март 19'!H205+'Апрель 19'!H205+'Май 19'!H205+'Июнь 19'!H205+'Июль 19'!H205</f>
        <v>48</v>
      </c>
      <c r="I205" s="12">
        <f>'Январь 19'!I205+'февраль 19'!I205+'Март 19'!I205+'Апрель 19'!I205+'Май 19'!I205+'Июнь 19'!I205+'Июль 19'!I205</f>
        <v>17</v>
      </c>
      <c r="J205" s="12">
        <f>'Январь 19'!J205+'февраль 19'!J205+'Март 19'!J205+'Апрель 19'!J205+'Май 19'!J205+'Июнь 19'!J205+'Июль 19'!J205</f>
        <v>29</v>
      </c>
      <c r="K205" s="12">
        <f>'Январь 19'!K205+'февраль 19'!K205+'Март 19'!K205+'Апрель 19'!K205+'Май 19'!K205+'Июнь 19'!K205+'Июль 19'!K205</f>
        <v>42</v>
      </c>
      <c r="L205" s="12">
        <f>'Январь 19'!L205+'февраль 19'!L205+'Март 19'!L205+'Апрель 19'!L205+'Май 19'!L205+'Июнь 19'!L205+'Июль 19'!L205</f>
        <v>0</v>
      </c>
      <c r="M205" s="12">
        <f>'Январь 19'!M205+'февраль 19'!M205+'Март 19'!M205+'Апрель 19'!M205+'Май 19'!M205+'Июнь 19'!M205+'Июль 19'!M205</f>
        <v>0</v>
      </c>
      <c r="N205" s="12">
        <f>'Январь 19'!N205+'февраль 19'!N205+'Март 19'!N205+'Апрель 19'!N205+'Май 19'!N205+'Июнь 19'!N205+'Июль 19'!N205</f>
        <v>0</v>
      </c>
      <c r="O205" s="12">
        <f>'Январь 19'!O205+'февраль 19'!O205+'Март 19'!O205+'Апрель 19'!O205+'Май 19'!O205+'Июнь 19'!O205+'Июль 19'!O205</f>
        <v>10</v>
      </c>
      <c r="P205" s="12">
        <f>'Январь 19'!P205+'февраль 19'!P205+'Март 19'!P205+'Апрель 19'!P205+'Май 19'!P205+'Июнь 19'!P205+'Июль 19'!P205</f>
        <v>0</v>
      </c>
      <c r="Q205" s="12">
        <f>'Январь 19'!Q205+'февраль 19'!Q205+'Март 19'!Q205+'Апрель 19'!Q205+'Май 19'!Q205+'Июнь 19'!Q205+'Июль 19'!Q205</f>
        <v>0</v>
      </c>
      <c r="R205" s="12">
        <f>'Январь 19'!R205+'февраль 19'!R205+'Март 19'!R205+'Апрель 19'!R205+'Май 19'!R205+'Июнь 19'!R205+'Июль 19'!R205</f>
        <v>15</v>
      </c>
      <c r="S205" s="12">
        <f>'Январь 19'!S205+'февраль 19'!S205+'Март 19'!S205+'Апрель 19'!S205+'Май 19'!S205+'Июнь 19'!S205+'Июль 19'!S205</f>
        <v>2</v>
      </c>
      <c r="T205" s="12">
        <f>'Январь 19'!T205+'февраль 19'!T205+'Март 19'!T205+'Апрель 19'!T205+'Май 19'!T205+'Июнь 19'!T205+'Июль 19'!T205</f>
        <v>6</v>
      </c>
      <c r="U205" s="12">
        <f>'Январь 19'!U205+'февраль 19'!U205+'Март 19'!U205+'Апрель 19'!U205+'Май 19'!U205+'Июнь 19'!U205+'Июль 19'!U205</f>
        <v>0</v>
      </c>
      <c r="V205" s="12">
        <f>'Январь 19'!V205+'февраль 19'!V205+'Март 19'!V205+'Апрель 19'!V205+'Май 19'!V205+'Июнь 19'!V205+'Июль 19'!V205</f>
        <v>7</v>
      </c>
      <c r="W205" s="12">
        <f>'Январь 19'!W205+'февраль 19'!W205+'Март 19'!W205+'Апрель 19'!W205+'Май 19'!W205+'Июнь 19'!W205+'Июль 19'!W205</f>
        <v>0</v>
      </c>
      <c r="X205" s="12">
        <f>'Январь 19'!X205+'февраль 19'!X205+'Март 19'!X205+'Апрель 19'!X205+'Май 19'!X205+'Июнь 19'!X205+'Июль 19'!X205</f>
        <v>0</v>
      </c>
      <c r="Y205" s="12">
        <f>'Январь 19'!Y205+'февраль 19'!Y205+'Март 19'!Y205+'Апрель 19'!Y205+'Май 19'!Y205+'Июнь 19'!Y205+'Июль 19'!Y205</f>
        <v>90</v>
      </c>
      <c r="Z205" s="12">
        <f>'Январь 19'!Z205+'февраль 19'!Z205+'Март 19'!Z205+'Апрель 19'!Z205+'Май 19'!Z205+'Июнь 19'!Z205+'Июль 19'!Z205</f>
        <v>3</v>
      </c>
      <c r="AA205" s="12">
        <f>'Январь 19'!AA205+'февраль 19'!AA205+'Март 19'!AA205+'Апрель 19'!AA205+'Май 19'!AA205+'Июнь 19'!AA205+'Июль 19'!AA205</f>
        <v>6</v>
      </c>
      <c r="AB205" s="12">
        <f>'Январь 19'!AB205+'февраль 19'!AB205+'Март 19'!AB205+'Апрель 19'!AB205+'Май 19'!AB205+'Июнь 19'!AB205+'Июль 19'!AB205</f>
        <v>14</v>
      </c>
      <c r="AC205" s="12">
        <f>'Январь 19'!AC205+'февраль 19'!AC205+'Март 19'!AC205+'Апрель 19'!AC205+'Май 19'!AC205+'Июнь 19'!AC205+'Июль 19'!AC205</f>
        <v>0</v>
      </c>
      <c r="AD205" s="12">
        <f>'Январь 19'!AD205+'февраль 19'!AD205+'Март 19'!AD205+'Апрель 19'!AD205+'Май 19'!AD205+'Июнь 19'!AD205+'Июль 19'!AD205</f>
        <v>0</v>
      </c>
      <c r="AE205" s="39"/>
      <c r="AF205" s="36"/>
    </row>
    <row r="206" spans="1:32" s="11" customFormat="1" x14ac:dyDescent="0.25">
      <c r="A206" s="26">
        <v>3</v>
      </c>
      <c r="B206" s="7" t="s">
        <v>25</v>
      </c>
      <c r="C206" s="15">
        <f>SUM(C203:C205)</f>
        <v>954</v>
      </c>
      <c r="D206" s="15">
        <f t="shared" ref="D206:AB206" si="65">SUM(D203:D205)</f>
        <v>124</v>
      </c>
      <c r="E206" s="15">
        <f t="shared" si="65"/>
        <v>29</v>
      </c>
      <c r="F206" s="15">
        <f t="shared" si="65"/>
        <v>49</v>
      </c>
      <c r="G206" s="15">
        <f t="shared" si="65"/>
        <v>168</v>
      </c>
      <c r="H206" s="15">
        <f t="shared" si="65"/>
        <v>68</v>
      </c>
      <c r="I206" s="15">
        <f t="shared" si="65"/>
        <v>39</v>
      </c>
      <c r="J206" s="15">
        <f t="shared" si="65"/>
        <v>50</v>
      </c>
      <c r="K206" s="15">
        <f t="shared" si="65"/>
        <v>121</v>
      </c>
      <c r="L206" s="120">
        <f>SUM(L203:L205)</f>
        <v>0</v>
      </c>
      <c r="M206" s="120">
        <f t="shared" ref="M206" si="66">SUM(M203:M205)</f>
        <v>0</v>
      </c>
      <c r="N206" s="15">
        <f t="shared" si="65"/>
        <v>1</v>
      </c>
      <c r="O206" s="15">
        <f t="shared" si="65"/>
        <v>14</v>
      </c>
      <c r="P206" s="120">
        <f t="shared" si="65"/>
        <v>0</v>
      </c>
      <c r="Q206" s="120">
        <f>SUM(Q203:Q205)</f>
        <v>0</v>
      </c>
      <c r="R206" s="15">
        <f t="shared" si="65"/>
        <v>17</v>
      </c>
      <c r="S206" s="15">
        <f t="shared" si="65"/>
        <v>4</v>
      </c>
      <c r="T206" s="15">
        <f t="shared" si="65"/>
        <v>8</v>
      </c>
      <c r="U206" s="120">
        <f t="shared" si="65"/>
        <v>0</v>
      </c>
      <c r="V206" s="15">
        <f t="shared" si="65"/>
        <v>13</v>
      </c>
      <c r="W206" s="120">
        <f t="shared" si="65"/>
        <v>0</v>
      </c>
      <c r="X206" s="120">
        <f>SUM(X203:X205)</f>
        <v>0</v>
      </c>
      <c r="Y206" s="15">
        <f t="shared" si="65"/>
        <v>187</v>
      </c>
      <c r="Z206" s="15">
        <f t="shared" si="65"/>
        <v>3</v>
      </c>
      <c r="AA206" s="15">
        <f t="shared" si="65"/>
        <v>45</v>
      </c>
      <c r="AB206" s="15">
        <f t="shared" si="65"/>
        <v>14</v>
      </c>
      <c r="AC206" s="15">
        <f>SUM(AC203:AC205)</f>
        <v>0</v>
      </c>
      <c r="AD206" s="120">
        <f>SUM(AD203:AD205)</f>
        <v>0</v>
      </c>
      <c r="AE206" s="39"/>
      <c r="AF206" s="36"/>
    </row>
    <row r="207" spans="1:32" s="11" customFormat="1" x14ac:dyDescent="0.25">
      <c r="A207" s="110"/>
      <c r="B207" s="7" t="s">
        <v>26</v>
      </c>
      <c r="C207" s="21">
        <f>C206+C201+C196+C192+C186+C183+C178+C173</f>
        <v>4319</v>
      </c>
      <c r="D207" s="21">
        <f t="shared" ref="D207:AB207" si="67">D206+D201+D196+D192+D186+D183+D178+D173</f>
        <v>3127</v>
      </c>
      <c r="E207" s="21">
        <f t="shared" si="67"/>
        <v>46</v>
      </c>
      <c r="F207" s="21">
        <f t="shared" si="67"/>
        <v>80</v>
      </c>
      <c r="G207" s="21">
        <f t="shared" si="67"/>
        <v>216</v>
      </c>
      <c r="H207" s="21">
        <f t="shared" si="67"/>
        <v>70</v>
      </c>
      <c r="I207" s="21">
        <f t="shared" si="67"/>
        <v>281</v>
      </c>
      <c r="J207" s="21">
        <f t="shared" si="67"/>
        <v>50</v>
      </c>
      <c r="K207" s="21">
        <f t="shared" si="67"/>
        <v>142</v>
      </c>
      <c r="L207" s="126">
        <f>L206+L201+L196+L192+L186+L183+L178+L173</f>
        <v>0</v>
      </c>
      <c r="M207" s="126">
        <f t="shared" ref="M207" si="68">M206+M201+M196+M192+M186+M183+M178+M173</f>
        <v>0</v>
      </c>
      <c r="N207" s="21">
        <f t="shared" si="67"/>
        <v>1</v>
      </c>
      <c r="O207" s="21">
        <f t="shared" si="67"/>
        <v>14</v>
      </c>
      <c r="P207" s="126">
        <f t="shared" si="67"/>
        <v>0</v>
      </c>
      <c r="Q207" s="126">
        <f>Q206+Q201+Q196+Q192+Q186+Q183+Q178+Q173</f>
        <v>0</v>
      </c>
      <c r="R207" s="21">
        <f t="shared" si="67"/>
        <v>17</v>
      </c>
      <c r="S207" s="21">
        <f t="shared" si="67"/>
        <v>4</v>
      </c>
      <c r="T207" s="21">
        <f t="shared" si="67"/>
        <v>8</v>
      </c>
      <c r="U207" s="126">
        <f t="shared" si="67"/>
        <v>0</v>
      </c>
      <c r="V207" s="21">
        <f t="shared" si="67"/>
        <v>14</v>
      </c>
      <c r="W207" s="126">
        <f t="shared" si="67"/>
        <v>0</v>
      </c>
      <c r="X207" s="126">
        <f>X206+X201+X196+X192+X186+X183+X178+X173</f>
        <v>0</v>
      </c>
      <c r="Y207" s="21">
        <f t="shared" si="67"/>
        <v>187</v>
      </c>
      <c r="Z207" s="21">
        <f t="shared" si="67"/>
        <v>3</v>
      </c>
      <c r="AA207" s="21">
        <f t="shared" si="67"/>
        <v>45</v>
      </c>
      <c r="AB207" s="21">
        <f t="shared" si="67"/>
        <v>14</v>
      </c>
      <c r="AC207" s="21">
        <f>AC206+AC201+AC196+AC192+AC186+AC183+AC178+AC173</f>
        <v>0</v>
      </c>
      <c r="AD207" s="126">
        <f>AD206+AD201+AD196+AD192+AD186+AD183+AD178+AD173</f>
        <v>0</v>
      </c>
      <c r="AE207" s="39"/>
      <c r="AF207" s="36"/>
    </row>
    <row r="208" spans="1:32" s="11" customFormat="1" ht="25.5" customHeight="1" x14ac:dyDescent="0.25">
      <c r="A208" s="37"/>
      <c r="B208" s="145" t="s">
        <v>173</v>
      </c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39"/>
      <c r="AF208" s="36"/>
    </row>
    <row r="209" spans="1:32" s="11" customFormat="1" ht="28.5" customHeight="1" x14ac:dyDescent="0.25">
      <c r="A209" s="37"/>
      <c r="B209" s="145" t="s">
        <v>53</v>
      </c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146"/>
      <c r="X209" s="146"/>
      <c r="Y209" s="146"/>
      <c r="Z209" s="146"/>
      <c r="AA209" s="146"/>
      <c r="AB209" s="146"/>
      <c r="AC209" s="146"/>
      <c r="AD209" s="146"/>
      <c r="AE209" s="39"/>
      <c r="AF209" s="36"/>
    </row>
    <row r="210" spans="1:32" s="11" customFormat="1" ht="75" customHeight="1" x14ac:dyDescent="0.25">
      <c r="A210" s="5">
        <v>139</v>
      </c>
      <c r="B210" s="22" t="s">
        <v>188</v>
      </c>
      <c r="C210" s="12">
        <f t="shared" ref="C210:C216" si="69">SUM(D210:AD210)</f>
        <v>67</v>
      </c>
      <c r="D210" s="12">
        <f>'Январь 19'!D210+'февраль 19'!D210+'Март 19'!D210+'Апрель 19'!D210+'Май 19'!D210+'Июнь 19'!D210+'Июль 19'!D210</f>
        <v>0</v>
      </c>
      <c r="E210" s="12">
        <f>'Январь 19'!E210+'февраль 19'!E210+'Март 19'!E210+'Апрель 19'!E210+'Май 19'!E210+'Июнь 19'!E210+'Июль 19'!E210</f>
        <v>5</v>
      </c>
      <c r="F210" s="12">
        <f>'Январь 19'!F210+'февраль 19'!F210+'Март 19'!F210+'Апрель 19'!F210+'Май 19'!F210+'Июнь 19'!F210+'Июль 19'!F210</f>
        <v>0</v>
      </c>
      <c r="G210" s="12">
        <f>'Январь 19'!G210+'февраль 19'!G210+'Март 19'!G210+'Апрель 19'!G210+'Май 19'!G210+'Июнь 19'!G210+'Июль 19'!G210</f>
        <v>0</v>
      </c>
      <c r="H210" s="12">
        <f>'Январь 19'!H210+'февраль 19'!H210+'Март 19'!H210+'Апрель 19'!H210+'Май 19'!H210+'Июнь 19'!H210+'Июль 19'!H210</f>
        <v>0</v>
      </c>
      <c r="I210" s="12">
        <f>'Январь 19'!I210+'февраль 19'!I210+'Март 19'!I210+'Апрель 19'!I210+'Май 19'!I210+'Июнь 19'!I210+'Июль 19'!I210</f>
        <v>15</v>
      </c>
      <c r="J210" s="12">
        <f>'Январь 19'!J210+'февраль 19'!J210+'Март 19'!J210+'Апрель 19'!J210+'Май 19'!J210+'Июнь 19'!J210+'Июль 19'!J210</f>
        <v>18</v>
      </c>
      <c r="K210" s="12">
        <f>'Январь 19'!K210+'февраль 19'!K210+'Март 19'!K210+'Апрель 19'!K210+'Май 19'!K210+'Июнь 19'!K210+'Июль 19'!K210</f>
        <v>4</v>
      </c>
      <c r="L210" s="119" t="s">
        <v>13</v>
      </c>
      <c r="M210" s="119" t="s">
        <v>13</v>
      </c>
      <c r="N210" s="12">
        <f>'Январь 19'!N210+'февраль 19'!N210+'Март 19'!N210+'Апрель 19'!N210+'Май 19'!N210+'Июнь 19'!N210+'Июль 19'!N210</f>
        <v>0</v>
      </c>
      <c r="O210" s="12">
        <f>'Январь 19'!O210+'февраль 19'!O210+'Март 19'!O210+'Апрель 19'!O210+'Май 19'!O210+'Июнь 19'!O210+'Июль 19'!O210</f>
        <v>18</v>
      </c>
      <c r="P210" s="119" t="s">
        <v>13</v>
      </c>
      <c r="Q210" s="119" t="s">
        <v>13</v>
      </c>
      <c r="R210" s="12">
        <f>'Январь 19'!R210+'февраль 19'!R210+'Март 19'!R210+'Апрель 19'!R210+'Май 19'!R210+'Июнь 19'!R210+'Июль 19'!R210</f>
        <v>0</v>
      </c>
      <c r="S210" s="12">
        <f>'Январь 19'!S210+'февраль 19'!S210+'Март 19'!S210+'Апрель 19'!S210+'Май 19'!S210+'Июнь 19'!S210+'Июль 19'!S210</f>
        <v>3</v>
      </c>
      <c r="T210" s="12">
        <f>'Январь 19'!T210+'февраль 19'!T210+'Март 19'!T210+'Апрель 19'!T210+'Май 19'!T210+'Июнь 19'!T210+'Июль 19'!T210</f>
        <v>0</v>
      </c>
      <c r="U210" s="119" t="s">
        <v>13</v>
      </c>
      <c r="V210" s="12">
        <f>'Январь 19'!V210+'февраль 19'!V210+'Март 19'!V210+'Апрель 19'!V210+'Май 19'!V210+'Июнь 19'!V210+'Июль 19'!V210</f>
        <v>0</v>
      </c>
      <c r="W210" s="119" t="s">
        <v>13</v>
      </c>
      <c r="X210" s="119" t="s">
        <v>13</v>
      </c>
      <c r="Y210" s="12">
        <f>'Январь 19'!Y210+'февраль 19'!Y210+'Март 19'!Y210+'Апрель 19'!Y210+'Май 19'!Y210+'Июнь 19'!Y210+'Июль 19'!Y210</f>
        <v>2</v>
      </c>
      <c r="Z210" s="12">
        <f>'Январь 19'!Z210+'февраль 19'!Z210+'Март 19'!Z210+'Апрель 19'!Z210+'Май 19'!Z210+'Июнь 19'!Z210+'Июль 19'!Z210</f>
        <v>1</v>
      </c>
      <c r="AA210" s="12">
        <f>'Январь 19'!AA210+'февраль 19'!AA210+'Март 19'!AA210+'Апрель 19'!AA210+'Май 19'!AA210+'Июнь 19'!AA210+'Июль 19'!AA210</f>
        <v>1</v>
      </c>
      <c r="AB210" s="12">
        <f>'Январь 19'!AB210+'февраль 19'!AB210+'Март 19'!AB210+'Апрель 19'!AB210+'Май 19'!AB210+'Июнь 19'!AB210+'Июль 19'!AB210</f>
        <v>0</v>
      </c>
      <c r="AC210" s="12">
        <f>'Январь 19'!AC210+'февраль 19'!AC210+'Март 19'!AC210+'Апрель 19'!AC210+'Май 19'!AC210+'Июнь 19'!AC210+'Июль 19'!AC210</f>
        <v>0</v>
      </c>
      <c r="AD210" s="119" t="s">
        <v>13</v>
      </c>
      <c r="AE210" s="39"/>
      <c r="AF210" s="36"/>
    </row>
    <row r="211" spans="1:32" s="11" customFormat="1" ht="103.5" customHeight="1" x14ac:dyDescent="0.25">
      <c r="A211" s="5">
        <v>140</v>
      </c>
      <c r="B211" s="22" t="s">
        <v>131</v>
      </c>
      <c r="C211" s="12">
        <f t="shared" si="69"/>
        <v>27</v>
      </c>
      <c r="D211" s="12">
        <f>'Январь 19'!D211+'февраль 19'!D211+'Март 19'!D211+'Апрель 19'!D211+'Май 19'!D211+'Июнь 19'!D211+'Июль 19'!D211</f>
        <v>0</v>
      </c>
      <c r="E211" s="12">
        <f>'Январь 19'!E211+'февраль 19'!E211+'Март 19'!E211+'Апрель 19'!E211+'Май 19'!E211+'Июнь 19'!E211+'Июль 19'!E211</f>
        <v>0</v>
      </c>
      <c r="F211" s="12">
        <f>'Январь 19'!F211+'февраль 19'!F211+'Март 19'!F211+'Апрель 19'!F211+'Май 19'!F211+'Июнь 19'!F211+'Июль 19'!F211</f>
        <v>0</v>
      </c>
      <c r="G211" s="12">
        <f>'Январь 19'!G211+'февраль 19'!G211+'Март 19'!G211+'Апрель 19'!G211+'Май 19'!G211+'Июнь 19'!G211+'Июль 19'!G211</f>
        <v>0</v>
      </c>
      <c r="H211" s="12">
        <f>'Январь 19'!H211+'февраль 19'!H211+'Март 19'!H211+'Апрель 19'!H211+'Май 19'!H211+'Июнь 19'!H211+'Июль 19'!H211</f>
        <v>0</v>
      </c>
      <c r="I211" s="12">
        <f>'Январь 19'!I211+'февраль 19'!I211+'Март 19'!I211+'Апрель 19'!I211+'Май 19'!I211+'Июнь 19'!I211+'Июль 19'!I211</f>
        <v>3</v>
      </c>
      <c r="J211" s="12">
        <f>'Январь 19'!J211+'февраль 19'!J211+'Март 19'!J211+'Апрель 19'!J211+'Май 19'!J211+'Июнь 19'!J211+'Июль 19'!J211</f>
        <v>2</v>
      </c>
      <c r="K211" s="12">
        <f>'Январь 19'!K211+'февраль 19'!K211+'Март 19'!K211+'Апрель 19'!K211+'Май 19'!K211+'Июнь 19'!K211+'Июль 19'!K211</f>
        <v>9</v>
      </c>
      <c r="L211" s="119" t="s">
        <v>13</v>
      </c>
      <c r="M211" s="119" t="s">
        <v>13</v>
      </c>
      <c r="N211" s="12">
        <f>'Январь 19'!N211+'февраль 19'!N211+'Март 19'!N211+'Апрель 19'!N211+'Май 19'!N211+'Июнь 19'!N211+'Июль 19'!N211</f>
        <v>0</v>
      </c>
      <c r="O211" s="12">
        <f>'Январь 19'!O211+'февраль 19'!O211+'Март 19'!O211+'Апрель 19'!O211+'Май 19'!O211+'Июнь 19'!O211+'Июль 19'!O211</f>
        <v>9</v>
      </c>
      <c r="P211" s="119" t="s">
        <v>13</v>
      </c>
      <c r="Q211" s="119" t="s">
        <v>13</v>
      </c>
      <c r="R211" s="12">
        <f>'Январь 19'!R211+'февраль 19'!R211+'Март 19'!R211+'Апрель 19'!R211+'Май 19'!R211+'Июнь 19'!R211+'Июль 19'!R211</f>
        <v>2</v>
      </c>
      <c r="S211" s="12">
        <f>'Январь 19'!S211+'февраль 19'!S211+'Март 19'!S211+'Апрель 19'!S211+'Май 19'!S211+'Июнь 19'!S211+'Июль 19'!S211</f>
        <v>1</v>
      </c>
      <c r="T211" s="12">
        <f>'Январь 19'!T211+'февраль 19'!T211+'Март 19'!T211+'Апрель 19'!T211+'Май 19'!T211+'Июнь 19'!T211+'Июль 19'!T211</f>
        <v>0</v>
      </c>
      <c r="U211" s="119" t="s">
        <v>13</v>
      </c>
      <c r="V211" s="12">
        <f>'Январь 19'!V211+'февраль 19'!V211+'Март 19'!V211+'Апрель 19'!V211+'Май 19'!V211+'Июнь 19'!V211+'Июль 19'!V211</f>
        <v>0</v>
      </c>
      <c r="W211" s="119" t="s">
        <v>13</v>
      </c>
      <c r="X211" s="119" t="s">
        <v>13</v>
      </c>
      <c r="Y211" s="12">
        <f>'Январь 19'!Y211+'февраль 19'!Y211+'Март 19'!Y211+'Апрель 19'!Y211+'Май 19'!Y211+'Июнь 19'!Y211+'Июль 19'!Y211</f>
        <v>1</v>
      </c>
      <c r="Z211" s="12">
        <f>'Январь 19'!Z211+'февраль 19'!Z211+'Март 19'!Z211+'Апрель 19'!Z211+'Май 19'!Z211+'Июнь 19'!Z211+'Июль 19'!Z211</f>
        <v>0</v>
      </c>
      <c r="AA211" s="12">
        <f>'Январь 19'!AA211+'февраль 19'!AA211+'Март 19'!AA211+'Апрель 19'!AA211+'Май 19'!AA211+'Июнь 19'!AA211+'Июль 19'!AA211</f>
        <v>0</v>
      </c>
      <c r="AB211" s="12">
        <f>'Январь 19'!AB211+'февраль 19'!AB211+'Март 19'!AB211+'Апрель 19'!AB211+'Май 19'!AB211+'Июнь 19'!AB211+'Июль 19'!AB211</f>
        <v>0</v>
      </c>
      <c r="AC211" s="12">
        <f>'Январь 19'!AC211+'февраль 19'!AC211+'Март 19'!AC211+'Апрель 19'!AC211+'Май 19'!AC211+'Июнь 19'!AC211+'Июль 19'!AC211</f>
        <v>0</v>
      </c>
      <c r="AD211" s="119" t="s">
        <v>13</v>
      </c>
      <c r="AE211" s="39"/>
      <c r="AF211" s="36"/>
    </row>
    <row r="212" spans="1:32" s="11" customFormat="1" ht="51.75" customHeight="1" x14ac:dyDescent="0.25">
      <c r="A212" s="5">
        <v>141</v>
      </c>
      <c r="B212" s="23" t="s">
        <v>132</v>
      </c>
      <c r="C212" s="12">
        <f t="shared" si="69"/>
        <v>103</v>
      </c>
      <c r="D212" s="12">
        <f>'Январь 19'!D212+'февраль 19'!D212+'Март 19'!D212+'Апрель 19'!D212+'Май 19'!D212+'Июнь 19'!D212+'Июль 19'!D212</f>
        <v>0</v>
      </c>
      <c r="E212" s="12">
        <f>'Январь 19'!E212+'февраль 19'!E212+'Март 19'!E212+'Апрель 19'!E212+'Май 19'!E212+'Июнь 19'!E212+'Июль 19'!E212</f>
        <v>4</v>
      </c>
      <c r="F212" s="12">
        <f>'Январь 19'!F212+'февраль 19'!F212+'Март 19'!F212+'Апрель 19'!F212+'Май 19'!F212+'Июнь 19'!F212+'Июль 19'!F212</f>
        <v>0</v>
      </c>
      <c r="G212" s="12">
        <f>'Январь 19'!G212+'февраль 19'!G212+'Март 19'!G212+'Апрель 19'!G212+'Май 19'!G212+'Июнь 19'!G212+'Июль 19'!G212</f>
        <v>0</v>
      </c>
      <c r="H212" s="12">
        <f>'Январь 19'!H212+'февраль 19'!H212+'Март 19'!H212+'Апрель 19'!H212+'Май 19'!H212+'Июнь 19'!H212+'Июль 19'!H212</f>
        <v>0</v>
      </c>
      <c r="I212" s="12">
        <f>'Январь 19'!I212+'февраль 19'!I212+'Март 19'!I212+'Апрель 19'!I212+'Май 19'!I212+'Июнь 19'!I212+'Июль 19'!I212</f>
        <v>18</v>
      </c>
      <c r="J212" s="12">
        <f>'Январь 19'!J212+'февраль 19'!J212+'Март 19'!J212+'Апрель 19'!J212+'Май 19'!J212+'Июнь 19'!J212+'Июль 19'!J212</f>
        <v>26</v>
      </c>
      <c r="K212" s="12">
        <f>'Январь 19'!K212+'февраль 19'!K212+'Март 19'!K212+'Апрель 19'!K212+'Май 19'!K212+'Июнь 19'!K212+'Июль 19'!K212</f>
        <v>13</v>
      </c>
      <c r="L212" s="119" t="s">
        <v>13</v>
      </c>
      <c r="M212" s="119" t="s">
        <v>13</v>
      </c>
      <c r="N212" s="12">
        <f>'Январь 19'!N212+'февраль 19'!N212+'Март 19'!N212+'Апрель 19'!N212+'Май 19'!N212+'Июнь 19'!N212+'Июль 19'!N212</f>
        <v>0</v>
      </c>
      <c r="O212" s="12">
        <f>'Январь 19'!O212+'февраль 19'!O212+'Март 19'!O212+'Апрель 19'!O212+'Май 19'!O212+'Июнь 19'!O212+'Июль 19'!O212</f>
        <v>20</v>
      </c>
      <c r="P212" s="119" t="s">
        <v>13</v>
      </c>
      <c r="Q212" s="119" t="s">
        <v>13</v>
      </c>
      <c r="R212" s="12">
        <f>'Январь 19'!R212+'февраль 19'!R212+'Март 19'!R212+'Апрель 19'!R212+'Май 19'!R212+'Июнь 19'!R212+'Июль 19'!R212</f>
        <v>2</v>
      </c>
      <c r="S212" s="12">
        <f>'Январь 19'!S212+'февраль 19'!S212+'Март 19'!S212+'Апрель 19'!S212+'Май 19'!S212+'Июнь 19'!S212+'Июль 19'!S212</f>
        <v>3</v>
      </c>
      <c r="T212" s="12">
        <f>'Январь 19'!T212+'февраль 19'!T212+'Март 19'!T212+'Апрель 19'!T212+'Май 19'!T212+'Июнь 19'!T212+'Июль 19'!T212</f>
        <v>3</v>
      </c>
      <c r="U212" s="119" t="s">
        <v>13</v>
      </c>
      <c r="V212" s="12">
        <f>'Январь 19'!V212+'февраль 19'!V212+'Март 19'!V212+'Апрель 19'!V212+'Май 19'!V212+'Июнь 19'!V212+'Июль 19'!V212</f>
        <v>0</v>
      </c>
      <c r="W212" s="119" t="s">
        <v>13</v>
      </c>
      <c r="X212" s="119" t="s">
        <v>13</v>
      </c>
      <c r="Y212" s="12">
        <f>'Январь 19'!Y212+'февраль 19'!Y212+'Март 19'!Y212+'Апрель 19'!Y212+'Май 19'!Y212+'Июнь 19'!Y212+'Июль 19'!Y212</f>
        <v>7</v>
      </c>
      <c r="Z212" s="12">
        <f>'Январь 19'!Z212+'февраль 19'!Z212+'Март 19'!Z212+'Апрель 19'!Z212+'Май 19'!Z212+'Июнь 19'!Z212+'Июль 19'!Z212</f>
        <v>3</v>
      </c>
      <c r="AA212" s="12">
        <f>'Январь 19'!AA212+'февраль 19'!AA212+'Март 19'!AA212+'Апрель 19'!AA212+'Май 19'!AA212+'Июнь 19'!AA212+'Июль 19'!AA212</f>
        <v>2</v>
      </c>
      <c r="AB212" s="12">
        <f>'Январь 19'!AB212+'февраль 19'!AB212+'Март 19'!AB212+'Апрель 19'!AB212+'Май 19'!AB212+'Июнь 19'!AB212+'Июль 19'!AB212</f>
        <v>2</v>
      </c>
      <c r="AC212" s="12">
        <f>'Январь 19'!AC212+'февраль 19'!AC212+'Март 19'!AC212+'Апрель 19'!AC212+'Май 19'!AC212+'Июнь 19'!AC212+'Июль 19'!AC212</f>
        <v>0</v>
      </c>
      <c r="AD212" s="119" t="s">
        <v>13</v>
      </c>
      <c r="AE212" s="39"/>
      <c r="AF212" s="36"/>
    </row>
    <row r="213" spans="1:32" s="11" customFormat="1" ht="38.25" customHeight="1" x14ac:dyDescent="0.25">
      <c r="A213" s="5">
        <v>142</v>
      </c>
      <c r="B213" s="23" t="s">
        <v>127</v>
      </c>
      <c r="C213" s="12">
        <f t="shared" si="69"/>
        <v>108</v>
      </c>
      <c r="D213" s="12">
        <f>'Январь 19'!D213+'февраль 19'!D213+'Март 19'!D213+'Апрель 19'!D213+'Май 19'!D213+'Июнь 19'!D213+'Июль 19'!D213</f>
        <v>0</v>
      </c>
      <c r="E213" s="12">
        <f>'Январь 19'!E213+'февраль 19'!E213+'Март 19'!E213+'Апрель 19'!E213+'Май 19'!E213+'Июнь 19'!E213+'Июль 19'!E213</f>
        <v>7</v>
      </c>
      <c r="F213" s="12">
        <f>'Январь 19'!F213+'февраль 19'!F213+'Март 19'!F213+'Апрель 19'!F213+'Май 19'!F213+'Июнь 19'!F213+'Июль 19'!F213</f>
        <v>0</v>
      </c>
      <c r="G213" s="12">
        <f>'Январь 19'!G213+'февраль 19'!G213+'Март 19'!G213+'Апрель 19'!G213+'Май 19'!G213+'Июнь 19'!G213+'Июль 19'!G213</f>
        <v>0</v>
      </c>
      <c r="H213" s="12">
        <f>'Январь 19'!H213+'февраль 19'!H213+'Март 19'!H213+'Апрель 19'!H213+'Май 19'!H213+'Июнь 19'!H213+'Июль 19'!H213</f>
        <v>0</v>
      </c>
      <c r="I213" s="12">
        <f>'Январь 19'!I213+'февраль 19'!I213+'Март 19'!I213+'Апрель 19'!I213+'Май 19'!I213+'Июнь 19'!I213+'Июль 19'!I213</f>
        <v>14</v>
      </c>
      <c r="J213" s="12">
        <f>'Январь 19'!J213+'февраль 19'!J213+'Март 19'!J213+'Апрель 19'!J213+'Май 19'!J213+'Июнь 19'!J213+'Июль 19'!J213</f>
        <v>28</v>
      </c>
      <c r="K213" s="12">
        <f>'Январь 19'!K213+'февраль 19'!K213+'Март 19'!K213+'Апрель 19'!K213+'Май 19'!K213+'Июнь 19'!K213+'Июль 19'!K213</f>
        <v>13</v>
      </c>
      <c r="L213" s="119" t="s">
        <v>13</v>
      </c>
      <c r="M213" s="119" t="s">
        <v>13</v>
      </c>
      <c r="N213" s="12">
        <f>'Январь 19'!N213+'февраль 19'!N213+'Март 19'!N213+'Апрель 19'!N213+'Май 19'!N213+'Июнь 19'!N213+'Июль 19'!N213</f>
        <v>0</v>
      </c>
      <c r="O213" s="12">
        <f>'Январь 19'!O213+'февраль 19'!O213+'Март 19'!O213+'Апрель 19'!O213+'Май 19'!O213+'Июнь 19'!O213+'Июль 19'!O213</f>
        <v>19</v>
      </c>
      <c r="P213" s="119" t="s">
        <v>13</v>
      </c>
      <c r="Q213" s="119" t="s">
        <v>13</v>
      </c>
      <c r="R213" s="12">
        <f>'Январь 19'!R213+'февраль 19'!R213+'Март 19'!R213+'Апрель 19'!R213+'Май 19'!R213+'Июнь 19'!R213+'Июль 19'!R213</f>
        <v>0</v>
      </c>
      <c r="S213" s="12">
        <f>'Январь 19'!S213+'февраль 19'!S213+'Март 19'!S213+'Апрель 19'!S213+'Май 19'!S213+'Июнь 19'!S213+'Июль 19'!S213</f>
        <v>0</v>
      </c>
      <c r="T213" s="12">
        <f>'Январь 19'!T213+'февраль 19'!T213+'Март 19'!T213+'Апрель 19'!T213+'Май 19'!T213+'Июнь 19'!T213+'Июль 19'!T213</f>
        <v>2</v>
      </c>
      <c r="U213" s="119" t="s">
        <v>13</v>
      </c>
      <c r="V213" s="12">
        <f>'Январь 19'!V213+'февраль 19'!V213+'Март 19'!V213+'Апрель 19'!V213+'Май 19'!V213+'Июнь 19'!V213+'Июль 19'!V213</f>
        <v>0</v>
      </c>
      <c r="W213" s="119" t="s">
        <v>13</v>
      </c>
      <c r="X213" s="119" t="s">
        <v>13</v>
      </c>
      <c r="Y213" s="12">
        <f>'Январь 19'!Y213+'февраль 19'!Y213+'Март 19'!Y213+'Апрель 19'!Y213+'Май 19'!Y213+'Июнь 19'!Y213+'Июль 19'!Y213</f>
        <v>22</v>
      </c>
      <c r="Z213" s="12">
        <f>'Январь 19'!Z213+'февраль 19'!Z213+'Март 19'!Z213+'Апрель 19'!Z213+'Май 19'!Z213+'Июнь 19'!Z213+'Июль 19'!Z213</f>
        <v>0</v>
      </c>
      <c r="AA213" s="12">
        <f>'Январь 19'!AA213+'февраль 19'!AA213+'Март 19'!AA213+'Апрель 19'!AA213+'Май 19'!AA213+'Июнь 19'!AA213+'Июль 19'!AA213</f>
        <v>0</v>
      </c>
      <c r="AB213" s="12">
        <f>'Январь 19'!AB213+'февраль 19'!AB213+'Март 19'!AB213+'Апрель 19'!AB213+'Май 19'!AB213+'Июнь 19'!AB213+'Июль 19'!AB213</f>
        <v>3</v>
      </c>
      <c r="AC213" s="12">
        <f>'Январь 19'!AC213+'февраль 19'!AC213+'Март 19'!AC213+'Апрель 19'!AC213+'Май 19'!AC213+'Июнь 19'!AC213+'Июль 19'!AC213</f>
        <v>0</v>
      </c>
      <c r="AD213" s="119" t="s">
        <v>13</v>
      </c>
      <c r="AE213" s="39"/>
      <c r="AF213" s="36"/>
    </row>
    <row r="214" spans="1:32" s="11" customFormat="1" ht="92.25" customHeight="1" x14ac:dyDescent="0.25">
      <c r="A214" s="5">
        <v>143</v>
      </c>
      <c r="B214" s="23" t="s">
        <v>128</v>
      </c>
      <c r="C214" s="12">
        <f t="shared" si="69"/>
        <v>24</v>
      </c>
      <c r="D214" s="12">
        <f>'Январь 19'!D214+'февраль 19'!D214+'Март 19'!D214+'Апрель 19'!D214+'Май 19'!D214+'Июнь 19'!D214+'Июль 19'!D214</f>
        <v>0</v>
      </c>
      <c r="E214" s="12">
        <f>'Январь 19'!E214+'февраль 19'!E214+'Март 19'!E214+'Апрель 19'!E214+'Май 19'!E214+'Июнь 19'!E214+'Июль 19'!E214</f>
        <v>2</v>
      </c>
      <c r="F214" s="12">
        <f>'Январь 19'!F214+'февраль 19'!F214+'Март 19'!F214+'Апрель 19'!F214+'Май 19'!F214+'Июнь 19'!F214+'Июль 19'!F214</f>
        <v>0</v>
      </c>
      <c r="G214" s="12">
        <f>'Январь 19'!G214+'февраль 19'!G214+'Март 19'!G214+'Апрель 19'!G214+'Май 19'!G214+'Июнь 19'!G214+'Июль 19'!G214</f>
        <v>0</v>
      </c>
      <c r="H214" s="12">
        <f>'Январь 19'!H214+'февраль 19'!H214+'Март 19'!H214+'Апрель 19'!H214+'Май 19'!H214+'Июнь 19'!H214+'Июль 19'!H214</f>
        <v>0</v>
      </c>
      <c r="I214" s="12">
        <f>'Январь 19'!I214+'февраль 19'!I214+'Март 19'!I214+'Апрель 19'!I214+'Май 19'!I214+'Июнь 19'!I214+'Июль 19'!I214</f>
        <v>1</v>
      </c>
      <c r="J214" s="12">
        <f>'Январь 19'!J214+'февраль 19'!J214+'Март 19'!J214+'Апрель 19'!J214+'Май 19'!J214+'Июнь 19'!J214+'Июль 19'!J214</f>
        <v>1</v>
      </c>
      <c r="K214" s="12">
        <f>'Январь 19'!K214+'февраль 19'!K214+'Март 19'!K214+'Апрель 19'!K214+'Май 19'!K214+'Июнь 19'!K214+'Июль 19'!K214</f>
        <v>6</v>
      </c>
      <c r="L214" s="119" t="s">
        <v>13</v>
      </c>
      <c r="M214" s="119" t="s">
        <v>13</v>
      </c>
      <c r="N214" s="12">
        <f>'Январь 19'!N214+'февраль 19'!N214+'Март 19'!N214+'Апрель 19'!N214+'Май 19'!N214+'Июнь 19'!N214+'Июль 19'!N214</f>
        <v>0</v>
      </c>
      <c r="O214" s="12">
        <f>'Январь 19'!O214+'февраль 19'!O214+'Март 19'!O214+'Апрель 19'!O214+'Май 19'!O214+'Июнь 19'!O214+'Июль 19'!O214</f>
        <v>12</v>
      </c>
      <c r="P214" s="119" t="s">
        <v>13</v>
      </c>
      <c r="Q214" s="119" t="s">
        <v>13</v>
      </c>
      <c r="R214" s="12">
        <f>'Январь 19'!R214+'февраль 19'!R214+'Март 19'!R214+'Апрель 19'!R214+'Май 19'!R214+'Июнь 19'!R214+'Июль 19'!R214</f>
        <v>0</v>
      </c>
      <c r="S214" s="12">
        <f>'Январь 19'!S214+'февраль 19'!S214+'Март 19'!S214+'Апрель 19'!S214+'Май 19'!S214+'Июнь 19'!S214+'Июль 19'!S214</f>
        <v>0</v>
      </c>
      <c r="T214" s="12">
        <f>'Январь 19'!T214+'февраль 19'!T214+'Март 19'!T214+'Апрель 19'!T214+'Май 19'!T214+'Июнь 19'!T214+'Июль 19'!T214</f>
        <v>0</v>
      </c>
      <c r="U214" s="119" t="s">
        <v>13</v>
      </c>
      <c r="V214" s="12">
        <f>'Январь 19'!V214+'февраль 19'!V214+'Март 19'!V214+'Апрель 19'!V214+'Май 19'!V214+'Июнь 19'!V214+'Июль 19'!V214</f>
        <v>0</v>
      </c>
      <c r="W214" s="119" t="s">
        <v>13</v>
      </c>
      <c r="X214" s="119" t="s">
        <v>13</v>
      </c>
      <c r="Y214" s="12">
        <f>'Январь 19'!Y214+'февраль 19'!Y214+'Март 19'!Y214+'Апрель 19'!Y214+'Май 19'!Y214+'Июнь 19'!Y214+'Июль 19'!Y214</f>
        <v>2</v>
      </c>
      <c r="Z214" s="12">
        <f>'Январь 19'!Z214+'февраль 19'!Z214+'Март 19'!Z214+'Апрель 19'!Z214+'Май 19'!Z214+'Июнь 19'!Z214+'Июль 19'!Z214</f>
        <v>0</v>
      </c>
      <c r="AA214" s="12">
        <f>'Январь 19'!AA214+'февраль 19'!AA214+'Март 19'!AA214+'Апрель 19'!AA214+'Май 19'!AA214+'Июнь 19'!AA214+'Июль 19'!AA214</f>
        <v>0</v>
      </c>
      <c r="AB214" s="12">
        <f>'Январь 19'!AB214+'февраль 19'!AB214+'Март 19'!AB214+'Апрель 19'!AB214+'Май 19'!AB214+'Июнь 19'!AB214+'Июль 19'!AB214</f>
        <v>0</v>
      </c>
      <c r="AC214" s="12">
        <f>'Январь 19'!AC214+'февраль 19'!AC214+'Март 19'!AC214+'Апрель 19'!AC214+'Май 19'!AC214+'Июнь 19'!AC214+'Июль 19'!AC214</f>
        <v>0</v>
      </c>
      <c r="AD214" s="119" t="s">
        <v>13</v>
      </c>
      <c r="AE214" s="39"/>
      <c r="AF214" s="36"/>
    </row>
    <row r="215" spans="1:32" s="11" customFormat="1" ht="95.25" customHeight="1" x14ac:dyDescent="0.25">
      <c r="A215" s="5">
        <v>144</v>
      </c>
      <c r="B215" s="23" t="s">
        <v>129</v>
      </c>
      <c r="C215" s="12">
        <f t="shared" si="69"/>
        <v>61</v>
      </c>
      <c r="D215" s="12">
        <f>'Январь 19'!D215+'февраль 19'!D215+'Март 19'!D215+'Апрель 19'!D215+'Май 19'!D215+'Июнь 19'!D215+'Июль 19'!D215</f>
        <v>0</v>
      </c>
      <c r="E215" s="12">
        <f>'Январь 19'!E215+'февраль 19'!E215+'Март 19'!E215+'Апрель 19'!E215+'Май 19'!E215+'Июнь 19'!E215+'Июль 19'!E215</f>
        <v>0</v>
      </c>
      <c r="F215" s="12">
        <f>'Январь 19'!F215+'февраль 19'!F215+'Март 19'!F215+'Апрель 19'!F215+'Май 19'!F215+'Июнь 19'!F215+'Июль 19'!F215</f>
        <v>0</v>
      </c>
      <c r="G215" s="12">
        <f>'Январь 19'!G215+'февраль 19'!G215+'Март 19'!G215+'Апрель 19'!G215+'Май 19'!G215+'Июнь 19'!G215+'Июль 19'!G215</f>
        <v>0</v>
      </c>
      <c r="H215" s="12">
        <f>'Январь 19'!H215+'февраль 19'!H215+'Март 19'!H215+'Апрель 19'!H215+'Май 19'!H215+'Июнь 19'!H215+'Июль 19'!H215</f>
        <v>0</v>
      </c>
      <c r="I215" s="12">
        <f>'Январь 19'!I215+'февраль 19'!I215+'Март 19'!I215+'Апрель 19'!I215+'Май 19'!I215+'Июнь 19'!I215+'Июль 19'!I215</f>
        <v>0</v>
      </c>
      <c r="J215" s="12">
        <f>'Январь 19'!J215+'февраль 19'!J215+'Март 19'!J215+'Апрель 19'!J215+'Май 19'!J215+'Июнь 19'!J215+'Июль 19'!J215</f>
        <v>27</v>
      </c>
      <c r="K215" s="12">
        <f>'Январь 19'!K215+'февраль 19'!K215+'Март 19'!K215+'Апрель 19'!K215+'Май 19'!K215+'Июнь 19'!K215+'Июль 19'!K215</f>
        <v>13</v>
      </c>
      <c r="L215" s="119" t="s">
        <v>13</v>
      </c>
      <c r="M215" s="119" t="s">
        <v>13</v>
      </c>
      <c r="N215" s="12">
        <f>'Январь 19'!N215+'февраль 19'!N215+'Март 19'!N215+'Апрель 19'!N215+'Май 19'!N215+'Июнь 19'!N215+'Июль 19'!N215</f>
        <v>0</v>
      </c>
      <c r="O215" s="12">
        <f>'Январь 19'!O215+'февраль 19'!O215+'Март 19'!O215+'Апрель 19'!O215+'Май 19'!O215+'Июнь 19'!O215+'Июль 19'!O215</f>
        <v>16</v>
      </c>
      <c r="P215" s="119" t="s">
        <v>13</v>
      </c>
      <c r="Q215" s="119" t="s">
        <v>13</v>
      </c>
      <c r="R215" s="12">
        <f>'Январь 19'!R215+'февраль 19'!R215+'Март 19'!R215+'Апрель 19'!R215+'Май 19'!R215+'Июнь 19'!R215+'Июль 19'!R215</f>
        <v>2</v>
      </c>
      <c r="S215" s="12">
        <f>'Январь 19'!S215+'февраль 19'!S215+'Март 19'!S215+'Апрель 19'!S215+'Май 19'!S215+'Июнь 19'!S215+'Июль 19'!S215</f>
        <v>0</v>
      </c>
      <c r="T215" s="12">
        <f>'Январь 19'!T215+'февраль 19'!T215+'Март 19'!T215+'Апрель 19'!T215+'Май 19'!T215+'Июнь 19'!T215+'Июль 19'!T215</f>
        <v>2</v>
      </c>
      <c r="U215" s="119" t="s">
        <v>13</v>
      </c>
      <c r="V215" s="12">
        <f>'Январь 19'!V215+'февраль 19'!V215+'Март 19'!V215+'Апрель 19'!V215+'Май 19'!V215+'Июнь 19'!V215+'Июль 19'!V215</f>
        <v>0</v>
      </c>
      <c r="W215" s="119" t="s">
        <v>13</v>
      </c>
      <c r="X215" s="119" t="s">
        <v>13</v>
      </c>
      <c r="Y215" s="12">
        <f>'Январь 19'!Y215+'февраль 19'!Y215+'Март 19'!Y215+'Апрель 19'!Y215+'Май 19'!Y215+'Июнь 19'!Y215+'Июль 19'!Y215</f>
        <v>1</v>
      </c>
      <c r="Z215" s="12">
        <f>'Январь 19'!Z215+'февраль 19'!Z215+'Март 19'!Z215+'Апрель 19'!Z215+'Май 19'!Z215+'Июнь 19'!Z215+'Июль 19'!Z215</f>
        <v>0</v>
      </c>
      <c r="AA215" s="12">
        <f>'Январь 19'!AA215+'февраль 19'!AA215+'Март 19'!AA215+'Апрель 19'!AA215+'Май 19'!AA215+'Июнь 19'!AA215+'Июль 19'!AA215</f>
        <v>0</v>
      </c>
      <c r="AB215" s="12">
        <f>'Январь 19'!AB215+'февраль 19'!AB215+'Март 19'!AB215+'Апрель 19'!AB215+'Май 19'!AB215+'Июнь 19'!AB215+'Июль 19'!AB215</f>
        <v>0</v>
      </c>
      <c r="AC215" s="12">
        <f>'Январь 19'!AC215+'февраль 19'!AC215+'Март 19'!AC215+'Апрель 19'!AC215+'Май 19'!AC215+'Июнь 19'!AC215+'Июль 19'!AC215</f>
        <v>0</v>
      </c>
      <c r="AD215" s="119" t="s">
        <v>13</v>
      </c>
      <c r="AE215" s="39"/>
      <c r="AF215" s="36"/>
    </row>
    <row r="216" spans="1:32" s="11" customFormat="1" x14ac:dyDescent="0.25">
      <c r="A216" s="5">
        <v>145</v>
      </c>
      <c r="B216" s="22" t="s">
        <v>130</v>
      </c>
      <c r="C216" s="12">
        <f t="shared" si="69"/>
        <v>80</v>
      </c>
      <c r="D216" s="12">
        <f>'Январь 19'!D216+'февраль 19'!D216+'Март 19'!D216+'Апрель 19'!D216+'Май 19'!D216+'Июнь 19'!D216+'Июль 19'!D216</f>
        <v>0</v>
      </c>
      <c r="E216" s="12">
        <f>'Январь 19'!E216+'февраль 19'!E216+'Март 19'!E216+'Апрель 19'!E216+'Май 19'!E216+'Июнь 19'!E216+'Июль 19'!E216</f>
        <v>2</v>
      </c>
      <c r="F216" s="12">
        <f>'Январь 19'!F216+'февраль 19'!F216+'Март 19'!F216+'Апрель 19'!F216+'Май 19'!F216+'Июнь 19'!F216+'Июль 19'!F216</f>
        <v>0</v>
      </c>
      <c r="G216" s="12">
        <f>'Январь 19'!G216+'февраль 19'!G216+'Март 19'!G216+'Апрель 19'!G216+'Май 19'!G216+'Июнь 19'!G216+'Июль 19'!G216</f>
        <v>0</v>
      </c>
      <c r="H216" s="12">
        <f>'Январь 19'!H216+'февраль 19'!H216+'Март 19'!H216+'Апрель 19'!H216+'Май 19'!H216+'Июнь 19'!H216+'Июль 19'!H216</f>
        <v>0</v>
      </c>
      <c r="I216" s="12">
        <f>'Январь 19'!I216+'февраль 19'!I216+'Март 19'!I216+'Апрель 19'!I216+'Май 19'!I216+'Июнь 19'!I216+'Июль 19'!I216</f>
        <v>5</v>
      </c>
      <c r="J216" s="12">
        <f>'Январь 19'!J216+'февраль 19'!J216+'Март 19'!J216+'Апрель 19'!J216+'Май 19'!J216+'Июнь 19'!J216+'Июль 19'!J216</f>
        <v>7</v>
      </c>
      <c r="K216" s="12">
        <f>'Январь 19'!K216+'февраль 19'!K216+'Март 19'!K216+'Апрель 19'!K216+'Май 19'!K216+'Июнь 19'!K216+'Июль 19'!K216</f>
        <v>8</v>
      </c>
      <c r="L216" s="119" t="s">
        <v>13</v>
      </c>
      <c r="M216" s="119" t="s">
        <v>13</v>
      </c>
      <c r="N216" s="12">
        <f>'Январь 19'!N216+'февраль 19'!N216+'Март 19'!N216+'Апрель 19'!N216+'Май 19'!N216+'Июнь 19'!N216+'Июль 19'!N216</f>
        <v>3</v>
      </c>
      <c r="O216" s="12">
        <f>'Январь 19'!O216+'февраль 19'!O216+'Март 19'!O216+'Апрель 19'!O216+'Май 19'!O216+'Июнь 19'!O216+'Июль 19'!O216</f>
        <v>11</v>
      </c>
      <c r="P216" s="119" t="s">
        <v>13</v>
      </c>
      <c r="Q216" s="119" t="s">
        <v>13</v>
      </c>
      <c r="R216" s="12">
        <f>'Январь 19'!R216+'февраль 19'!R216+'Март 19'!R216+'Апрель 19'!R216+'Май 19'!R216+'Июнь 19'!R216+'Июль 19'!R216</f>
        <v>2</v>
      </c>
      <c r="S216" s="12">
        <f>'Январь 19'!S216+'февраль 19'!S216+'Март 19'!S216+'Апрель 19'!S216+'Май 19'!S216+'Июнь 19'!S216+'Июль 19'!S216</f>
        <v>3</v>
      </c>
      <c r="T216" s="12">
        <f>'Январь 19'!T216+'февраль 19'!T216+'Март 19'!T216+'Апрель 19'!T216+'Май 19'!T216+'Июнь 19'!T216+'Июль 19'!T216</f>
        <v>1</v>
      </c>
      <c r="U216" s="119" t="s">
        <v>13</v>
      </c>
      <c r="V216" s="12">
        <f>'Январь 19'!V216+'февраль 19'!V216+'Март 19'!V216+'Апрель 19'!V216+'Май 19'!V216+'Июнь 19'!V216+'Июль 19'!V216</f>
        <v>20</v>
      </c>
      <c r="W216" s="119" t="s">
        <v>13</v>
      </c>
      <c r="X216" s="119" t="s">
        <v>13</v>
      </c>
      <c r="Y216" s="12">
        <f>'Январь 19'!Y216+'февраль 19'!Y216+'Март 19'!Y216+'Апрель 19'!Y216+'Май 19'!Y216+'Июнь 19'!Y216+'Июль 19'!Y216</f>
        <v>4</v>
      </c>
      <c r="Z216" s="12">
        <f>'Январь 19'!Z216+'февраль 19'!Z216+'Март 19'!Z216+'Апрель 19'!Z216+'Май 19'!Z216+'Июнь 19'!Z216+'Июль 19'!Z216</f>
        <v>3</v>
      </c>
      <c r="AA216" s="12">
        <f>'Январь 19'!AA216+'февраль 19'!AA216+'Март 19'!AA216+'Апрель 19'!AA216+'Май 19'!AA216+'Июнь 19'!AA216+'Июль 19'!AA216</f>
        <v>1</v>
      </c>
      <c r="AB216" s="12">
        <f>'Январь 19'!AB216+'февраль 19'!AB216+'Март 19'!AB216+'Апрель 19'!AB216+'Май 19'!AB216+'Июнь 19'!AB216+'Июль 19'!AB216</f>
        <v>0</v>
      </c>
      <c r="AC216" s="12">
        <f>'Январь 19'!AC216+'февраль 19'!AC216+'Март 19'!AC216+'Апрель 19'!AC216+'Май 19'!AC216+'Июнь 19'!AC216+'Июль 19'!AC216</f>
        <v>10</v>
      </c>
      <c r="AD216" s="119" t="s">
        <v>13</v>
      </c>
      <c r="AE216" s="39"/>
      <c r="AF216" s="36"/>
    </row>
    <row r="217" spans="1:32" s="11" customFormat="1" x14ac:dyDescent="0.25">
      <c r="A217" s="26">
        <v>7</v>
      </c>
      <c r="B217" s="7" t="s">
        <v>25</v>
      </c>
      <c r="C217" s="15">
        <f>SUM(C210:C216)</f>
        <v>470</v>
      </c>
      <c r="D217" s="15">
        <f t="shared" ref="D217:AB217" si="70">SUM(D210:D216)</f>
        <v>0</v>
      </c>
      <c r="E217" s="15">
        <f t="shared" si="70"/>
        <v>20</v>
      </c>
      <c r="F217" s="15">
        <f t="shared" si="70"/>
        <v>0</v>
      </c>
      <c r="G217" s="15">
        <f t="shared" si="70"/>
        <v>0</v>
      </c>
      <c r="H217" s="15">
        <f t="shared" si="70"/>
        <v>0</v>
      </c>
      <c r="I217" s="15">
        <f t="shared" si="70"/>
        <v>56</v>
      </c>
      <c r="J217" s="15">
        <f t="shared" si="70"/>
        <v>109</v>
      </c>
      <c r="K217" s="15">
        <f t="shared" si="70"/>
        <v>66</v>
      </c>
      <c r="L217" s="120">
        <f>SUM(L210:L216)</f>
        <v>0</v>
      </c>
      <c r="M217" s="120">
        <f t="shared" ref="M217" si="71">SUM(M210:M216)</f>
        <v>0</v>
      </c>
      <c r="N217" s="15">
        <f t="shared" si="70"/>
        <v>3</v>
      </c>
      <c r="O217" s="15">
        <f t="shared" si="70"/>
        <v>105</v>
      </c>
      <c r="P217" s="120">
        <f t="shared" si="70"/>
        <v>0</v>
      </c>
      <c r="Q217" s="120">
        <f>SUM(Q210:Q216)</f>
        <v>0</v>
      </c>
      <c r="R217" s="15">
        <f t="shared" si="70"/>
        <v>8</v>
      </c>
      <c r="S217" s="15">
        <f t="shared" si="70"/>
        <v>10</v>
      </c>
      <c r="T217" s="15">
        <f t="shared" si="70"/>
        <v>8</v>
      </c>
      <c r="U217" s="120">
        <f t="shared" si="70"/>
        <v>0</v>
      </c>
      <c r="V217" s="15">
        <f t="shared" si="70"/>
        <v>20</v>
      </c>
      <c r="W217" s="120">
        <f t="shared" si="70"/>
        <v>0</v>
      </c>
      <c r="X217" s="120">
        <f>SUM(X210:X216)</f>
        <v>0</v>
      </c>
      <c r="Y217" s="15">
        <f t="shared" si="70"/>
        <v>39</v>
      </c>
      <c r="Z217" s="15">
        <f t="shared" si="70"/>
        <v>7</v>
      </c>
      <c r="AA217" s="15">
        <f t="shared" si="70"/>
        <v>4</v>
      </c>
      <c r="AB217" s="15">
        <f t="shared" si="70"/>
        <v>5</v>
      </c>
      <c r="AC217" s="15">
        <f>SUM(AC210:AC216)</f>
        <v>10</v>
      </c>
      <c r="AD217" s="120">
        <f>SUM(AD210:AD216)</f>
        <v>0</v>
      </c>
      <c r="AE217" s="39"/>
      <c r="AF217" s="36"/>
    </row>
    <row r="218" spans="1:32" s="11" customFormat="1" ht="28.5" customHeight="1" x14ac:dyDescent="0.25">
      <c r="A218" s="37"/>
      <c r="B218" s="145" t="s">
        <v>158</v>
      </c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  <c r="Y218" s="146"/>
      <c r="Z218" s="146"/>
      <c r="AA218" s="146"/>
      <c r="AB218" s="146"/>
      <c r="AC218" s="146"/>
      <c r="AD218" s="146"/>
      <c r="AE218" s="39"/>
      <c r="AF218" s="36"/>
    </row>
    <row r="219" spans="1:32" s="11" customFormat="1" ht="35.25" customHeight="1" x14ac:dyDescent="0.25">
      <c r="A219" s="5">
        <v>146</v>
      </c>
      <c r="B219" s="19" t="s">
        <v>125</v>
      </c>
      <c r="C219" s="12">
        <f>SUM(D219:AD219)</f>
        <v>0</v>
      </c>
      <c r="D219" s="12">
        <f>'Январь 19'!D219+'февраль 19'!D219+'Март 19'!D219+'Апрель 19'!D219+'Май 19'!D219+'Июнь 19'!D219+'Июль 19'!D219</f>
        <v>0</v>
      </c>
      <c r="E219" s="1" t="s">
        <v>13</v>
      </c>
      <c r="F219" s="1" t="s">
        <v>13</v>
      </c>
      <c r="G219" s="1" t="s">
        <v>13</v>
      </c>
      <c r="H219" s="12">
        <f>'Январь 19'!H219+'февраль 19'!H219+'Март 19'!H219+'Апрель 19'!H219+'Май 19'!H219+'Июнь 19'!H219+'Июль 19'!H219</f>
        <v>0</v>
      </c>
      <c r="I219" s="1" t="s">
        <v>13</v>
      </c>
      <c r="J219" s="1" t="s">
        <v>13</v>
      </c>
      <c r="K219" s="1" t="s">
        <v>13</v>
      </c>
      <c r="L219" s="124" t="s">
        <v>13</v>
      </c>
      <c r="M219" s="124" t="s">
        <v>13</v>
      </c>
      <c r="N219" s="1" t="s">
        <v>13</v>
      </c>
      <c r="O219" s="1" t="s">
        <v>13</v>
      </c>
      <c r="P219" s="124" t="s">
        <v>13</v>
      </c>
      <c r="Q219" s="124" t="s">
        <v>13</v>
      </c>
      <c r="R219" s="1" t="s">
        <v>13</v>
      </c>
      <c r="S219" s="1" t="s">
        <v>13</v>
      </c>
      <c r="T219" s="1" t="s">
        <v>13</v>
      </c>
      <c r="U219" s="124" t="s">
        <v>13</v>
      </c>
      <c r="V219" s="1" t="s">
        <v>13</v>
      </c>
      <c r="W219" s="124" t="s">
        <v>13</v>
      </c>
      <c r="X219" s="124" t="s">
        <v>13</v>
      </c>
      <c r="Y219" s="1" t="s">
        <v>13</v>
      </c>
      <c r="Z219" s="1" t="s">
        <v>13</v>
      </c>
      <c r="AA219" s="1" t="s">
        <v>13</v>
      </c>
      <c r="AB219" s="1" t="s">
        <v>13</v>
      </c>
      <c r="AC219" s="1" t="s">
        <v>13</v>
      </c>
      <c r="AD219" s="124" t="s">
        <v>13</v>
      </c>
      <c r="AE219" s="39"/>
      <c r="AF219" s="36"/>
    </row>
    <row r="220" spans="1:32" s="11" customFormat="1" ht="55.5" customHeight="1" x14ac:dyDescent="0.25">
      <c r="A220" s="5">
        <v>147</v>
      </c>
      <c r="B220" s="19" t="s">
        <v>155</v>
      </c>
      <c r="C220" s="12">
        <f>SUM(D220:AD220)</f>
        <v>0</v>
      </c>
      <c r="D220" s="12">
        <f>'Январь 19'!D220+'февраль 19'!D220+'Март 19'!D220+'Апрель 19'!D220+'Май 19'!D220+'Июнь 19'!D220+'Июль 19'!D220</f>
        <v>0</v>
      </c>
      <c r="E220" s="1" t="s">
        <v>13</v>
      </c>
      <c r="F220" s="1" t="s">
        <v>13</v>
      </c>
      <c r="G220" s="1" t="s">
        <v>13</v>
      </c>
      <c r="H220" s="12">
        <f>'Январь 19'!H220+'февраль 19'!H220+'Март 19'!H220+'Апрель 19'!H220+'Май 19'!H220+'Июнь 19'!H220+'Июль 19'!H220</f>
        <v>0</v>
      </c>
      <c r="I220" s="1" t="s">
        <v>13</v>
      </c>
      <c r="J220" s="1" t="s">
        <v>13</v>
      </c>
      <c r="K220" s="1" t="s">
        <v>13</v>
      </c>
      <c r="L220" s="124" t="s">
        <v>13</v>
      </c>
      <c r="M220" s="124" t="s">
        <v>13</v>
      </c>
      <c r="N220" s="1" t="s">
        <v>13</v>
      </c>
      <c r="O220" s="1" t="s">
        <v>13</v>
      </c>
      <c r="P220" s="124" t="s">
        <v>13</v>
      </c>
      <c r="Q220" s="124" t="s">
        <v>13</v>
      </c>
      <c r="R220" s="1" t="s">
        <v>13</v>
      </c>
      <c r="S220" s="1" t="s">
        <v>13</v>
      </c>
      <c r="T220" s="1" t="s">
        <v>13</v>
      </c>
      <c r="U220" s="124" t="s">
        <v>13</v>
      </c>
      <c r="V220" s="1" t="s">
        <v>13</v>
      </c>
      <c r="W220" s="124" t="s">
        <v>13</v>
      </c>
      <c r="X220" s="124" t="s">
        <v>13</v>
      </c>
      <c r="Y220" s="1" t="s">
        <v>13</v>
      </c>
      <c r="Z220" s="1" t="s">
        <v>13</v>
      </c>
      <c r="AA220" s="1" t="s">
        <v>13</v>
      </c>
      <c r="AB220" s="1" t="s">
        <v>13</v>
      </c>
      <c r="AC220" s="1" t="s">
        <v>13</v>
      </c>
      <c r="AD220" s="124" t="s">
        <v>13</v>
      </c>
      <c r="AE220" s="39"/>
      <c r="AF220" s="36"/>
    </row>
    <row r="221" spans="1:32" s="11" customFormat="1" ht="51.75" customHeight="1" x14ac:dyDescent="0.25">
      <c r="A221" s="5">
        <v>148</v>
      </c>
      <c r="B221" s="24" t="s">
        <v>154</v>
      </c>
      <c r="C221" s="12">
        <f>SUM(D221:AD221)</f>
        <v>0</v>
      </c>
      <c r="D221" s="12">
        <f>'Январь 19'!D221+'февраль 19'!D221+'Март 19'!D221+'Апрель 19'!D221+'Май 19'!D221+'Июнь 19'!D221+'Июль 19'!D221</f>
        <v>0</v>
      </c>
      <c r="E221" s="1" t="s">
        <v>13</v>
      </c>
      <c r="F221" s="1" t="s">
        <v>13</v>
      </c>
      <c r="G221" s="1" t="s">
        <v>13</v>
      </c>
      <c r="H221" s="12">
        <f>'Январь 19'!H221+'февраль 19'!H221+'Март 19'!H221+'Апрель 19'!H221+'Май 19'!H221+'Июнь 19'!H221+'Июль 19'!H221</f>
        <v>0</v>
      </c>
      <c r="I221" s="1" t="s">
        <v>13</v>
      </c>
      <c r="J221" s="1" t="s">
        <v>13</v>
      </c>
      <c r="K221" s="1" t="s">
        <v>13</v>
      </c>
      <c r="L221" s="124" t="s">
        <v>13</v>
      </c>
      <c r="M221" s="124" t="s">
        <v>13</v>
      </c>
      <c r="N221" s="1" t="s">
        <v>13</v>
      </c>
      <c r="O221" s="1" t="s">
        <v>13</v>
      </c>
      <c r="P221" s="124" t="s">
        <v>13</v>
      </c>
      <c r="Q221" s="124" t="s">
        <v>13</v>
      </c>
      <c r="R221" s="1" t="s">
        <v>13</v>
      </c>
      <c r="S221" s="1" t="s">
        <v>13</v>
      </c>
      <c r="T221" s="1" t="s">
        <v>13</v>
      </c>
      <c r="U221" s="124" t="s">
        <v>13</v>
      </c>
      <c r="V221" s="1" t="s">
        <v>13</v>
      </c>
      <c r="W221" s="124" t="s">
        <v>13</v>
      </c>
      <c r="X221" s="124" t="s">
        <v>13</v>
      </c>
      <c r="Y221" s="1" t="s">
        <v>13</v>
      </c>
      <c r="Z221" s="1" t="s">
        <v>13</v>
      </c>
      <c r="AA221" s="1" t="s">
        <v>13</v>
      </c>
      <c r="AB221" s="1" t="s">
        <v>13</v>
      </c>
      <c r="AC221" s="1" t="s">
        <v>13</v>
      </c>
      <c r="AD221" s="124" t="s">
        <v>13</v>
      </c>
      <c r="AE221" s="39"/>
      <c r="AF221" s="36"/>
    </row>
    <row r="222" spans="1:32" s="11" customFormat="1" ht="38.25" customHeight="1" x14ac:dyDescent="0.25">
      <c r="A222" s="5">
        <v>149</v>
      </c>
      <c r="B222" s="24" t="s">
        <v>156</v>
      </c>
      <c r="C222" s="12">
        <f>SUM(D222:AD222)</f>
        <v>0</v>
      </c>
      <c r="D222" s="12">
        <f>'Январь 19'!D222+'февраль 19'!D222+'Март 19'!D222+'Апрель 19'!D222+'Май 19'!D222+'Июнь 19'!D222+'Июль 19'!D222</f>
        <v>0</v>
      </c>
      <c r="E222" s="1" t="s">
        <v>13</v>
      </c>
      <c r="F222" s="1" t="s">
        <v>13</v>
      </c>
      <c r="G222" s="1" t="s">
        <v>13</v>
      </c>
      <c r="H222" s="12">
        <f>'Январь 19'!H222+'февраль 19'!H222+'Март 19'!H222+'Апрель 19'!H222+'Май 19'!H222+'Июнь 19'!H222+'Июль 19'!H222</f>
        <v>0</v>
      </c>
      <c r="I222" s="1" t="s">
        <v>13</v>
      </c>
      <c r="J222" s="1" t="s">
        <v>13</v>
      </c>
      <c r="K222" s="1" t="s">
        <v>13</v>
      </c>
      <c r="L222" s="124" t="s">
        <v>13</v>
      </c>
      <c r="M222" s="124" t="s">
        <v>13</v>
      </c>
      <c r="N222" s="1" t="s">
        <v>13</v>
      </c>
      <c r="O222" s="1" t="s">
        <v>13</v>
      </c>
      <c r="P222" s="124" t="s">
        <v>13</v>
      </c>
      <c r="Q222" s="124" t="s">
        <v>13</v>
      </c>
      <c r="R222" s="1" t="s">
        <v>13</v>
      </c>
      <c r="S222" s="1" t="s">
        <v>13</v>
      </c>
      <c r="T222" s="1" t="s">
        <v>13</v>
      </c>
      <c r="U222" s="124" t="s">
        <v>13</v>
      </c>
      <c r="V222" s="1" t="s">
        <v>13</v>
      </c>
      <c r="W222" s="124" t="s">
        <v>13</v>
      </c>
      <c r="X222" s="124" t="s">
        <v>13</v>
      </c>
      <c r="Y222" s="1" t="s">
        <v>13</v>
      </c>
      <c r="Z222" s="1" t="s">
        <v>13</v>
      </c>
      <c r="AA222" s="1" t="s">
        <v>13</v>
      </c>
      <c r="AB222" s="1" t="s">
        <v>13</v>
      </c>
      <c r="AC222" s="1" t="s">
        <v>13</v>
      </c>
      <c r="AD222" s="124" t="s">
        <v>13</v>
      </c>
      <c r="AE222" s="39"/>
      <c r="AF222" s="36"/>
    </row>
    <row r="223" spans="1:32" s="11" customFormat="1" x14ac:dyDescent="0.25">
      <c r="A223" s="26">
        <v>4</v>
      </c>
      <c r="B223" s="7" t="s">
        <v>25</v>
      </c>
      <c r="C223" s="15">
        <f>SUM(C219:C222)</f>
        <v>0</v>
      </c>
      <c r="D223" s="15">
        <f t="shared" ref="D223:AB223" si="72">SUM(D219:D222)</f>
        <v>0</v>
      </c>
      <c r="E223" s="15">
        <f t="shared" si="72"/>
        <v>0</v>
      </c>
      <c r="F223" s="15">
        <f t="shared" si="72"/>
        <v>0</v>
      </c>
      <c r="G223" s="15">
        <f t="shared" si="72"/>
        <v>0</v>
      </c>
      <c r="H223" s="15">
        <f t="shared" si="72"/>
        <v>0</v>
      </c>
      <c r="I223" s="15">
        <f t="shared" si="72"/>
        <v>0</v>
      </c>
      <c r="J223" s="15">
        <f t="shared" si="72"/>
        <v>0</v>
      </c>
      <c r="K223" s="15">
        <f t="shared" si="72"/>
        <v>0</v>
      </c>
      <c r="L223" s="120">
        <f>SUM(L219:L222)</f>
        <v>0</v>
      </c>
      <c r="M223" s="120">
        <f t="shared" ref="M223" si="73">SUM(M219:M222)</f>
        <v>0</v>
      </c>
      <c r="N223" s="15">
        <f t="shared" si="72"/>
        <v>0</v>
      </c>
      <c r="O223" s="15">
        <f t="shared" si="72"/>
        <v>0</v>
      </c>
      <c r="P223" s="120">
        <f t="shared" si="72"/>
        <v>0</v>
      </c>
      <c r="Q223" s="120">
        <f>SUM(Q219:Q222)</f>
        <v>0</v>
      </c>
      <c r="R223" s="15">
        <f t="shared" si="72"/>
        <v>0</v>
      </c>
      <c r="S223" s="15">
        <f t="shared" si="72"/>
        <v>0</v>
      </c>
      <c r="T223" s="15">
        <f t="shared" si="72"/>
        <v>0</v>
      </c>
      <c r="U223" s="120">
        <f t="shared" si="72"/>
        <v>0</v>
      </c>
      <c r="V223" s="15">
        <f t="shared" si="72"/>
        <v>0</v>
      </c>
      <c r="W223" s="120">
        <f t="shared" si="72"/>
        <v>0</v>
      </c>
      <c r="X223" s="120">
        <f>SUM(X219:X222)</f>
        <v>0</v>
      </c>
      <c r="Y223" s="15">
        <f t="shared" si="72"/>
        <v>0</v>
      </c>
      <c r="Z223" s="15">
        <f t="shared" si="72"/>
        <v>0</v>
      </c>
      <c r="AA223" s="15">
        <f t="shared" si="72"/>
        <v>0</v>
      </c>
      <c r="AB223" s="15">
        <f t="shared" si="72"/>
        <v>0</v>
      </c>
      <c r="AC223" s="15">
        <f>SUM(AC219:AC222)</f>
        <v>0</v>
      </c>
      <c r="AD223" s="120">
        <f>SUM(AD219:AD222)</f>
        <v>0</v>
      </c>
      <c r="AE223" s="39"/>
      <c r="AF223" s="36"/>
    </row>
    <row r="224" spans="1:32" ht="41.25" customHeight="1" x14ac:dyDescent="0.25">
      <c r="A224" s="38"/>
      <c r="B224" s="143" t="s">
        <v>44</v>
      </c>
      <c r="C224" s="144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  <c r="P224" s="144"/>
      <c r="Q224" s="144"/>
      <c r="R224" s="144"/>
      <c r="S224" s="144"/>
      <c r="T224" s="144"/>
      <c r="U224" s="144"/>
      <c r="V224" s="144"/>
      <c r="W224" s="144"/>
      <c r="X224" s="144"/>
      <c r="Y224" s="144"/>
      <c r="Z224" s="144"/>
      <c r="AA224" s="144"/>
      <c r="AB224" s="144"/>
      <c r="AC224" s="144"/>
      <c r="AD224" s="144"/>
    </row>
    <row r="225" spans="1:32" ht="126" customHeight="1" x14ac:dyDescent="0.25">
      <c r="A225" s="5">
        <v>150</v>
      </c>
      <c r="B225" s="10" t="s">
        <v>65</v>
      </c>
      <c r="C225" s="12">
        <f>SUM(D225:AD225)</f>
        <v>1</v>
      </c>
      <c r="D225" s="12">
        <f>'Январь 19'!D225+'февраль 19'!D225+'Март 19'!D225+'Апрель 19'!D225+'Май 19'!D225+'Июнь 19'!D225+'Июль 19'!D225</f>
        <v>0</v>
      </c>
      <c r="E225" s="12">
        <f>'Январь 19'!E225+'февраль 19'!E225+'Март 19'!E225+'Апрель 19'!E225+'Май 19'!E225+'Июнь 19'!E225+'Июль 19'!E225</f>
        <v>0</v>
      </c>
      <c r="F225" s="12">
        <f>'Январь 19'!F225+'февраль 19'!F225+'Март 19'!F225+'Апрель 19'!F225+'Май 19'!F225+'Июнь 19'!F225+'Июль 19'!F225</f>
        <v>0</v>
      </c>
      <c r="G225" s="12">
        <f>'Январь 19'!G225+'февраль 19'!G225+'Март 19'!G225+'Апрель 19'!G225+'Май 19'!G225+'Июнь 19'!G225+'Июль 19'!G225</f>
        <v>1</v>
      </c>
      <c r="H225" s="12">
        <f>'Январь 19'!H225+'февраль 19'!H225+'Март 19'!H225+'Апрель 19'!H225+'Май 19'!H225+'Июнь 19'!H225+'Июль 19'!H225</f>
        <v>0</v>
      </c>
      <c r="I225" s="12">
        <f>'Январь 19'!I225+'февраль 19'!I225+'Март 19'!I225+'Апрель 19'!I225+'Май 19'!I225+'Июнь 19'!I225+'Июль 19'!I225</f>
        <v>0</v>
      </c>
      <c r="J225" s="12">
        <f>'Январь 19'!J225+'февраль 19'!J225+'Март 19'!J225+'Апрель 19'!J225+'Май 19'!J225+'Июнь 19'!J225+'Июль 19'!J225</f>
        <v>0</v>
      </c>
      <c r="K225" s="12">
        <f>'Январь 19'!K225+'февраль 19'!K225+'Март 19'!K225+'Апрель 19'!K225+'Май 19'!K225+'Июнь 19'!K225+'Июль 19'!K225</f>
        <v>0</v>
      </c>
      <c r="L225" s="12">
        <f>'Январь 19'!L225+'февраль 19'!L225+'Март 19'!L225+'Апрель 19'!L225+'Май 19'!L225+'Июнь 19'!L225+'Июль 19'!L225</f>
        <v>0</v>
      </c>
      <c r="M225" s="12">
        <f>'Январь 19'!M225+'февраль 19'!M225+'Март 19'!M225+'Апрель 19'!M225+'Май 19'!M225+'Июнь 19'!M225+'Июль 19'!M225</f>
        <v>0</v>
      </c>
      <c r="N225" s="12">
        <f>'Январь 19'!N225+'февраль 19'!N225+'Март 19'!N225+'Апрель 19'!N225+'Май 19'!N225+'Июнь 19'!N225+'Июль 19'!N225</f>
        <v>0</v>
      </c>
      <c r="O225" s="12">
        <f>'Январь 19'!O225+'февраль 19'!O225+'Март 19'!O225+'Апрель 19'!O225+'Май 19'!O225+'Июнь 19'!O225+'Июль 19'!O225</f>
        <v>0</v>
      </c>
      <c r="P225" s="12">
        <f>'Январь 19'!P225+'февраль 19'!P225+'Март 19'!P225+'Апрель 19'!P225+'Май 19'!P225+'Июнь 19'!P225+'Июль 19'!P225</f>
        <v>0</v>
      </c>
      <c r="Q225" s="12">
        <f>'Январь 19'!Q225+'февраль 19'!Q225+'Март 19'!Q225+'Апрель 19'!Q225+'Май 19'!Q225+'Июнь 19'!Q225+'Июль 19'!Q225</f>
        <v>0</v>
      </c>
      <c r="R225" s="12">
        <f>'Январь 19'!R225+'февраль 19'!R225+'Март 19'!R225+'Апрель 19'!R225+'Май 19'!R225+'Июнь 19'!R225+'Июль 19'!R225</f>
        <v>0</v>
      </c>
      <c r="S225" s="12">
        <f>'Январь 19'!S225+'февраль 19'!S225+'Март 19'!S225+'Апрель 19'!S225+'Май 19'!S225+'Июнь 19'!S225+'Июль 19'!S225</f>
        <v>0</v>
      </c>
      <c r="T225" s="12">
        <f>'Январь 19'!T225+'февраль 19'!T225+'Март 19'!T225+'Апрель 19'!T225+'Май 19'!T225+'Июнь 19'!T225+'Июль 19'!T225</f>
        <v>0</v>
      </c>
      <c r="U225" s="12">
        <f>'Январь 19'!U225+'февраль 19'!U225+'Март 19'!U225+'Апрель 19'!U225+'Май 19'!U225+'Июнь 19'!U225+'Июль 19'!U225</f>
        <v>0</v>
      </c>
      <c r="V225" s="12">
        <f>'Январь 19'!V225+'февраль 19'!V225+'Март 19'!V225+'Апрель 19'!V225+'Май 19'!V225+'Июнь 19'!V225+'Июль 19'!V225</f>
        <v>0</v>
      </c>
      <c r="W225" s="12">
        <f>'Январь 19'!W225+'февраль 19'!W225+'Март 19'!W225+'Апрель 19'!W225+'Май 19'!W225+'Июнь 19'!W225+'Июль 19'!W225</f>
        <v>0</v>
      </c>
      <c r="X225" s="12">
        <f>'Январь 19'!X225+'февраль 19'!X225+'Март 19'!X225+'Апрель 19'!X225+'Май 19'!X225+'Июнь 19'!X225+'Июль 19'!X225</f>
        <v>0</v>
      </c>
      <c r="Y225" s="12">
        <f>'Январь 19'!Y225+'февраль 19'!Y225+'Март 19'!Y225+'Апрель 19'!Y225+'Май 19'!Y225+'Июнь 19'!Y225+'Июль 19'!Y225</f>
        <v>0</v>
      </c>
      <c r="Z225" s="12">
        <f>'Январь 19'!Z225+'февраль 19'!Z225+'Март 19'!Z225+'Апрель 19'!Z225+'Май 19'!Z225+'Июнь 19'!Z225+'Июль 19'!Z225</f>
        <v>0</v>
      </c>
      <c r="AA225" s="12">
        <f>'Январь 19'!AA225+'февраль 19'!AA225+'Март 19'!AA225+'Апрель 19'!AA225+'Май 19'!AA225+'Июнь 19'!AA225+'Июль 19'!AA225</f>
        <v>0</v>
      </c>
      <c r="AB225" s="12">
        <f>'Январь 19'!AB225+'февраль 19'!AB225+'Март 19'!AB225+'Апрель 19'!AB225+'Май 19'!AB225+'Июнь 19'!AB225+'Июль 19'!AB225</f>
        <v>0</v>
      </c>
      <c r="AC225" s="12">
        <f>'Январь 19'!AC225+'февраль 19'!AC225+'Март 19'!AC225+'Апрель 19'!AC225+'Май 19'!AC225+'Июнь 19'!AC225+'Июль 19'!AC225</f>
        <v>0</v>
      </c>
      <c r="AD225" s="12">
        <f>'Январь 19'!AD225+'февраль 19'!AD225+'Март 19'!AD225+'Апрель 19'!AD225+'Май 19'!AD225+'Июнь 19'!AD225+'Июль 19'!AD225</f>
        <v>0</v>
      </c>
    </row>
    <row r="226" spans="1:32" s="11" customFormat="1" x14ac:dyDescent="0.25">
      <c r="A226" s="26">
        <v>1</v>
      </c>
      <c r="B226" s="7" t="s">
        <v>25</v>
      </c>
      <c r="C226" s="15">
        <f>SUM(C225:C225)</f>
        <v>1</v>
      </c>
      <c r="D226" s="15">
        <f t="shared" ref="D226:AB226" si="74">SUM(D225:D225)</f>
        <v>0</v>
      </c>
      <c r="E226" s="15">
        <f t="shared" si="74"/>
        <v>0</v>
      </c>
      <c r="F226" s="15">
        <f t="shared" si="74"/>
        <v>0</v>
      </c>
      <c r="G226" s="15">
        <f t="shared" si="74"/>
        <v>1</v>
      </c>
      <c r="H226" s="15">
        <f t="shared" si="74"/>
        <v>0</v>
      </c>
      <c r="I226" s="15">
        <f t="shared" si="74"/>
        <v>0</v>
      </c>
      <c r="J226" s="15">
        <f t="shared" si="74"/>
        <v>0</v>
      </c>
      <c r="K226" s="15">
        <f t="shared" si="74"/>
        <v>0</v>
      </c>
      <c r="L226" s="120">
        <f>SUM(L225:L225)</f>
        <v>0</v>
      </c>
      <c r="M226" s="120">
        <f t="shared" ref="M226" si="75">SUM(M225:M225)</f>
        <v>0</v>
      </c>
      <c r="N226" s="15">
        <f t="shared" si="74"/>
        <v>0</v>
      </c>
      <c r="O226" s="15">
        <f t="shared" si="74"/>
        <v>0</v>
      </c>
      <c r="P226" s="120">
        <f t="shared" si="74"/>
        <v>0</v>
      </c>
      <c r="Q226" s="120">
        <f>SUM(Q225:Q225)</f>
        <v>0</v>
      </c>
      <c r="R226" s="15">
        <f t="shared" si="74"/>
        <v>0</v>
      </c>
      <c r="S226" s="15">
        <f t="shared" si="74"/>
        <v>0</v>
      </c>
      <c r="T226" s="15">
        <f t="shared" si="74"/>
        <v>0</v>
      </c>
      <c r="U226" s="120">
        <f t="shared" si="74"/>
        <v>0</v>
      </c>
      <c r="V226" s="15">
        <f t="shared" si="74"/>
        <v>0</v>
      </c>
      <c r="W226" s="120">
        <f t="shared" si="74"/>
        <v>0</v>
      </c>
      <c r="X226" s="120">
        <f>SUM(X225:X225)</f>
        <v>0</v>
      </c>
      <c r="Y226" s="15">
        <f t="shared" si="74"/>
        <v>0</v>
      </c>
      <c r="Z226" s="15">
        <f t="shared" si="74"/>
        <v>0</v>
      </c>
      <c r="AA226" s="15">
        <f t="shared" si="74"/>
        <v>0</v>
      </c>
      <c r="AB226" s="15">
        <f t="shared" si="74"/>
        <v>0</v>
      </c>
      <c r="AC226" s="15">
        <f>SUM(AC225:AC225)</f>
        <v>0</v>
      </c>
      <c r="AD226" s="120">
        <f>SUM(AD225:AD225)</f>
        <v>0</v>
      </c>
      <c r="AE226" s="39"/>
      <c r="AF226" s="36"/>
    </row>
    <row r="227" spans="1:32" s="11" customFormat="1" ht="20.25" customHeight="1" x14ac:dyDescent="0.25">
      <c r="A227" s="37"/>
      <c r="B227" s="145" t="s">
        <v>245</v>
      </c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  <c r="W227" s="146"/>
      <c r="X227" s="146"/>
      <c r="Y227" s="146"/>
      <c r="Z227" s="146"/>
      <c r="AA227" s="146"/>
      <c r="AB227" s="146"/>
      <c r="AC227" s="146"/>
      <c r="AD227" s="146"/>
      <c r="AE227" s="39"/>
      <c r="AF227" s="36"/>
    </row>
    <row r="228" spans="1:32" s="11" customFormat="1" ht="30" x14ac:dyDescent="0.25">
      <c r="A228" s="5">
        <v>151</v>
      </c>
      <c r="B228" s="9" t="s">
        <v>141</v>
      </c>
      <c r="C228" s="34">
        <f>SUM(D228:AD228)</f>
        <v>56</v>
      </c>
      <c r="D228" s="12">
        <f>'Январь 19'!D228+'февраль 19'!D228+'Март 19'!D228+'Апрель 19'!D228+'Май 19'!D228+'Июнь 19'!D228+'Июль 19'!D228</f>
        <v>13</v>
      </c>
      <c r="E228" s="12">
        <f>'Январь 19'!E228+'февраль 19'!E228+'Март 19'!E228+'Апрель 19'!E228+'Май 19'!E228+'Июнь 19'!E228+'Июль 19'!E228</f>
        <v>3</v>
      </c>
      <c r="F228" s="12">
        <f>'Январь 19'!F228+'февраль 19'!F228+'Март 19'!F228+'Апрель 19'!F228+'Май 19'!F228+'Июнь 19'!F228+'Июль 19'!F228</f>
        <v>0</v>
      </c>
      <c r="G228" s="12">
        <f>'Январь 19'!G228+'февраль 19'!G228+'Март 19'!G228+'Апрель 19'!G228+'Май 19'!G228+'Июнь 19'!G228+'Июль 19'!G228</f>
        <v>3</v>
      </c>
      <c r="H228" s="12">
        <f>'Январь 19'!H228+'февраль 19'!H228+'Март 19'!H228+'Апрель 19'!H228+'Май 19'!H228+'Июнь 19'!H228+'Июль 19'!H228</f>
        <v>12</v>
      </c>
      <c r="I228" s="12">
        <f>'Январь 19'!I228+'февраль 19'!I228+'Март 19'!I228+'Апрель 19'!I228+'Май 19'!I228+'Июнь 19'!I228+'Июль 19'!I228</f>
        <v>0</v>
      </c>
      <c r="J228" s="12">
        <f>'Январь 19'!J228+'февраль 19'!J228+'Март 19'!J228+'Апрель 19'!J228+'Май 19'!J228+'Июнь 19'!J228+'Июль 19'!J228</f>
        <v>14</v>
      </c>
      <c r="K228" s="12">
        <f>'Январь 19'!K228+'февраль 19'!K228+'Март 19'!K228+'Апрель 19'!K228+'Май 19'!K228+'Июнь 19'!K228+'Июль 19'!K228</f>
        <v>3</v>
      </c>
      <c r="L228" s="119" t="s">
        <v>13</v>
      </c>
      <c r="M228" s="119" t="s">
        <v>13</v>
      </c>
      <c r="N228" s="12">
        <f>'Январь 19'!N228+'февраль 19'!N228+'Март 19'!N228+'Апрель 19'!N228+'Май 19'!N228+'Июнь 19'!N228+'Июль 19'!N228</f>
        <v>0</v>
      </c>
      <c r="O228" s="12">
        <f>'Январь 19'!O228+'февраль 19'!O228+'Март 19'!O228+'Апрель 19'!O228+'Май 19'!O228+'Июнь 19'!O228+'Июль 19'!O228</f>
        <v>0</v>
      </c>
      <c r="P228" s="119" t="s">
        <v>13</v>
      </c>
      <c r="Q228" s="119" t="s">
        <v>13</v>
      </c>
      <c r="R228" s="12">
        <f>'Январь 19'!R228+'февраль 19'!R228+'Март 19'!R228+'Апрель 19'!R228+'Май 19'!R228+'Июнь 19'!R228+'Июль 19'!R228</f>
        <v>0</v>
      </c>
      <c r="S228" s="12">
        <f>'Январь 19'!S228+'февраль 19'!S228+'Март 19'!S228+'Апрель 19'!S228+'Май 19'!S228+'Июнь 19'!S228+'Июль 19'!S228</f>
        <v>0</v>
      </c>
      <c r="T228" s="12">
        <f>'Январь 19'!T228+'февраль 19'!T228+'Март 19'!T228+'Апрель 19'!T228+'Май 19'!T228+'Июнь 19'!T228+'Июль 19'!T228</f>
        <v>0</v>
      </c>
      <c r="U228" s="119" t="s">
        <v>13</v>
      </c>
      <c r="V228" s="12">
        <f>'Январь 19'!V228+'февраль 19'!V228+'Март 19'!V228+'Апрель 19'!V228+'Май 19'!V228+'Июнь 19'!V228+'Июль 19'!V228</f>
        <v>0</v>
      </c>
      <c r="W228" s="119" t="s">
        <v>13</v>
      </c>
      <c r="X228" s="119" t="s">
        <v>13</v>
      </c>
      <c r="Y228" s="12">
        <f>'Январь 19'!Y228+'февраль 19'!Y228+'Март 19'!Y228+'Апрель 19'!Y228+'Май 19'!Y228+'Июнь 19'!Y228+'Июль 19'!Y228</f>
        <v>2</v>
      </c>
      <c r="Z228" s="12">
        <f>'Январь 19'!Z228+'февраль 19'!Z228+'Март 19'!Z228+'Апрель 19'!Z228+'Май 19'!Z228+'Июнь 19'!Z228+'Июль 19'!Z228</f>
        <v>0</v>
      </c>
      <c r="AA228" s="12">
        <f>'Январь 19'!AA228+'февраль 19'!AA228+'Март 19'!AA228+'Апрель 19'!AA228+'Май 19'!AA228+'Июнь 19'!AA228+'Июль 19'!AA228</f>
        <v>2</v>
      </c>
      <c r="AB228" s="12">
        <f>'Январь 19'!AB228+'февраль 19'!AB228+'Март 19'!AB228+'Апрель 19'!AB228+'Май 19'!AB228+'Июнь 19'!AB228+'Июль 19'!AB228</f>
        <v>4</v>
      </c>
      <c r="AC228" s="12">
        <f>'Январь 19'!AC228+'февраль 19'!AC228+'Март 19'!AC228+'Апрель 19'!AC228+'Май 19'!AC228+'Июнь 19'!AC228+'Июль 19'!AC228</f>
        <v>0</v>
      </c>
      <c r="AD228" s="119" t="s">
        <v>13</v>
      </c>
      <c r="AE228" s="39"/>
      <c r="AF228" s="36"/>
    </row>
    <row r="229" spans="1:32" s="11" customFormat="1" x14ac:dyDescent="0.25">
      <c r="A229" s="26">
        <v>1</v>
      </c>
      <c r="B229" s="7" t="s">
        <v>25</v>
      </c>
      <c r="C229" s="21">
        <f>SUM(C228:C228)</f>
        <v>56</v>
      </c>
      <c r="D229" s="21">
        <f t="shared" ref="D229:AB229" si="76">SUM(D228:D228)</f>
        <v>13</v>
      </c>
      <c r="E229" s="21">
        <f t="shared" si="76"/>
        <v>3</v>
      </c>
      <c r="F229" s="21">
        <f t="shared" si="76"/>
        <v>0</v>
      </c>
      <c r="G229" s="21">
        <f t="shared" si="76"/>
        <v>3</v>
      </c>
      <c r="H229" s="21">
        <f t="shared" si="76"/>
        <v>12</v>
      </c>
      <c r="I229" s="21">
        <f t="shared" si="76"/>
        <v>0</v>
      </c>
      <c r="J229" s="21">
        <f t="shared" si="76"/>
        <v>14</v>
      </c>
      <c r="K229" s="21">
        <f t="shared" si="76"/>
        <v>3</v>
      </c>
      <c r="L229" s="126">
        <f>SUM(L228:L228)</f>
        <v>0</v>
      </c>
      <c r="M229" s="126">
        <f t="shared" ref="M229" si="77">SUM(M228:M228)</f>
        <v>0</v>
      </c>
      <c r="N229" s="21">
        <f t="shared" si="76"/>
        <v>0</v>
      </c>
      <c r="O229" s="21">
        <f t="shared" si="76"/>
        <v>0</v>
      </c>
      <c r="P229" s="126">
        <f t="shared" si="76"/>
        <v>0</v>
      </c>
      <c r="Q229" s="126">
        <f>SUM(Q228:Q228)</f>
        <v>0</v>
      </c>
      <c r="R229" s="21">
        <f t="shared" si="76"/>
        <v>0</v>
      </c>
      <c r="S229" s="21">
        <f t="shared" si="76"/>
        <v>0</v>
      </c>
      <c r="T229" s="21">
        <f t="shared" si="76"/>
        <v>0</v>
      </c>
      <c r="U229" s="126">
        <f t="shared" si="76"/>
        <v>0</v>
      </c>
      <c r="V229" s="21">
        <f t="shared" si="76"/>
        <v>0</v>
      </c>
      <c r="W229" s="126">
        <f t="shared" si="76"/>
        <v>0</v>
      </c>
      <c r="X229" s="126">
        <f>SUM(X228:X228)</f>
        <v>0</v>
      </c>
      <c r="Y229" s="21">
        <f t="shared" si="76"/>
        <v>2</v>
      </c>
      <c r="Z229" s="21">
        <f t="shared" si="76"/>
        <v>0</v>
      </c>
      <c r="AA229" s="21">
        <f t="shared" si="76"/>
        <v>2</v>
      </c>
      <c r="AB229" s="21">
        <f t="shared" si="76"/>
        <v>4</v>
      </c>
      <c r="AC229" s="21">
        <f>SUM(AC228:AC228)</f>
        <v>0</v>
      </c>
      <c r="AD229" s="126">
        <f>SUM(AD228:AD228)</f>
        <v>0</v>
      </c>
      <c r="AE229" s="39"/>
      <c r="AF229" s="36"/>
    </row>
    <row r="230" spans="1:32" s="11" customFormat="1" ht="21" customHeight="1" x14ac:dyDescent="0.25">
      <c r="A230" s="37"/>
      <c r="B230" s="145" t="s">
        <v>189</v>
      </c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46"/>
      <c r="X230" s="146"/>
      <c r="Y230" s="146"/>
      <c r="Z230" s="146"/>
      <c r="AA230" s="146"/>
      <c r="AB230" s="146"/>
      <c r="AC230" s="146"/>
      <c r="AD230" s="146"/>
      <c r="AE230" s="39"/>
      <c r="AF230" s="36"/>
    </row>
    <row r="231" spans="1:32" s="11" customFormat="1" ht="30" x14ac:dyDescent="0.25">
      <c r="A231" s="5">
        <v>152</v>
      </c>
      <c r="B231" s="9" t="s">
        <v>190</v>
      </c>
      <c r="C231" s="34">
        <f>SUM(D231:AD231)</f>
        <v>2</v>
      </c>
      <c r="D231" s="12">
        <f>'Январь 19'!D231+'февраль 19'!D231+'Март 19'!D231+'Апрель 19'!D231+'Май 19'!D231+'Июнь 19'!D231+'Июль 19'!D231</f>
        <v>1</v>
      </c>
      <c r="E231" s="12">
        <f>'Январь 19'!E231+'февраль 19'!E231+'Март 19'!E231+'Апрель 19'!E231+'Май 19'!E231+'Июнь 19'!E231+'Июль 19'!E231</f>
        <v>0</v>
      </c>
      <c r="F231" s="12">
        <f>'Январь 19'!F231+'февраль 19'!F231+'Март 19'!F231+'Апрель 19'!F231+'Май 19'!F231+'Июнь 19'!F231+'Июль 19'!F231</f>
        <v>0</v>
      </c>
      <c r="G231" s="12">
        <f>'Январь 19'!G231+'февраль 19'!G231+'Март 19'!G231+'Апрель 19'!G231+'Май 19'!G231+'Июнь 19'!G231+'Июль 19'!G231</f>
        <v>0</v>
      </c>
      <c r="H231" s="12">
        <f>'Январь 19'!H231+'февраль 19'!H231+'Март 19'!H231+'Апрель 19'!H231+'Май 19'!H231+'Июнь 19'!H231+'Июль 19'!H231</f>
        <v>0</v>
      </c>
      <c r="I231" s="12">
        <f>'Январь 19'!I231+'февраль 19'!I231+'Март 19'!I231+'Апрель 19'!I231+'Май 19'!I231+'Июнь 19'!I231+'Июль 19'!I231</f>
        <v>0</v>
      </c>
      <c r="J231" s="12">
        <f>'Январь 19'!J231+'февраль 19'!J231+'Март 19'!J231+'Апрель 19'!J231+'Май 19'!J231+'Июнь 19'!J231+'Июль 19'!J231</f>
        <v>0</v>
      </c>
      <c r="K231" s="12">
        <f>'Январь 19'!K231+'февраль 19'!K231+'Март 19'!K231+'Апрель 19'!K231+'Май 19'!K231+'Июнь 19'!K231+'Июль 19'!K231</f>
        <v>0</v>
      </c>
      <c r="L231" s="119" t="s">
        <v>13</v>
      </c>
      <c r="M231" s="119" t="s">
        <v>13</v>
      </c>
      <c r="N231" s="12">
        <f>'Январь 19'!N231+'февраль 19'!N231+'Март 19'!N231+'Апрель 19'!N231+'Май 19'!N231+'Июнь 19'!N231+'Июль 19'!N231</f>
        <v>0</v>
      </c>
      <c r="O231" s="12">
        <f>'Январь 19'!O231+'февраль 19'!O231+'Март 19'!O231+'Апрель 19'!O231+'Май 19'!O231+'Июнь 19'!O231+'Июль 19'!O231</f>
        <v>0</v>
      </c>
      <c r="P231" s="119" t="s">
        <v>13</v>
      </c>
      <c r="Q231" s="119" t="s">
        <v>13</v>
      </c>
      <c r="R231" s="12">
        <f>'Январь 19'!R231+'февраль 19'!R231+'Март 19'!R231+'Апрель 19'!R231+'Май 19'!R231+'Июнь 19'!R231+'Июль 19'!R231</f>
        <v>0</v>
      </c>
      <c r="S231" s="12">
        <f>'Январь 19'!S231+'февраль 19'!S231+'Март 19'!S231+'Апрель 19'!S231+'Май 19'!S231+'Июнь 19'!S231+'Июль 19'!S231</f>
        <v>0</v>
      </c>
      <c r="T231" s="12">
        <f>'Январь 19'!T231+'февраль 19'!T231+'Март 19'!T231+'Апрель 19'!T231+'Май 19'!T231+'Июнь 19'!T231+'Июль 19'!T231</f>
        <v>0</v>
      </c>
      <c r="U231" s="119" t="s">
        <v>13</v>
      </c>
      <c r="V231" s="12">
        <f>'Январь 19'!V231+'февраль 19'!V231+'Март 19'!V231+'Апрель 19'!V231+'Май 19'!V231+'Июнь 19'!V231+'Июль 19'!V231</f>
        <v>0</v>
      </c>
      <c r="W231" s="119" t="s">
        <v>13</v>
      </c>
      <c r="X231" s="119" t="s">
        <v>13</v>
      </c>
      <c r="Y231" s="12">
        <f>'Январь 19'!Y231+'февраль 19'!Y231+'Март 19'!Y231+'Апрель 19'!Y231+'Май 19'!Y231+'Июнь 19'!Y231+'Июль 19'!Y231</f>
        <v>0</v>
      </c>
      <c r="Z231" s="12">
        <f>'Январь 19'!Z231+'февраль 19'!Z231+'Март 19'!Z231+'Апрель 19'!Z231+'Май 19'!Z231+'Июнь 19'!Z231+'Июль 19'!Z231</f>
        <v>0</v>
      </c>
      <c r="AA231" s="12">
        <f>'Январь 19'!AA231+'февраль 19'!AA231+'Март 19'!AA231+'Апрель 19'!AA231+'Май 19'!AA231+'Июнь 19'!AA231+'Июль 19'!AA231</f>
        <v>0</v>
      </c>
      <c r="AB231" s="12">
        <f>'Январь 19'!AB231+'февраль 19'!AB231+'Март 19'!AB231+'Апрель 19'!AB231+'Май 19'!AB231+'Июнь 19'!AB231+'Июль 19'!AB231</f>
        <v>0</v>
      </c>
      <c r="AC231" s="12">
        <f>'Январь 19'!AC231+'февраль 19'!AC231+'Март 19'!AC231+'Апрель 19'!AC231+'Май 19'!AC231+'Июнь 19'!AC231+'Июль 19'!AC231</f>
        <v>1</v>
      </c>
      <c r="AD231" s="119" t="s">
        <v>13</v>
      </c>
      <c r="AE231" s="39"/>
      <c r="AF231" s="36"/>
    </row>
    <row r="232" spans="1:32" s="11" customFormat="1" x14ac:dyDescent="0.25">
      <c r="A232" s="26">
        <v>1</v>
      </c>
      <c r="B232" s="7" t="s">
        <v>25</v>
      </c>
      <c r="C232" s="21">
        <f>SUM(C231:C231)</f>
        <v>2</v>
      </c>
      <c r="D232" s="21">
        <f t="shared" ref="D232:AB232" si="78">SUM(D231:D231)</f>
        <v>1</v>
      </c>
      <c r="E232" s="21">
        <f t="shared" si="78"/>
        <v>0</v>
      </c>
      <c r="F232" s="21">
        <f t="shared" si="78"/>
        <v>0</v>
      </c>
      <c r="G232" s="21">
        <f t="shared" si="78"/>
        <v>0</v>
      </c>
      <c r="H232" s="21">
        <f t="shared" si="78"/>
        <v>0</v>
      </c>
      <c r="I232" s="21">
        <f t="shared" si="78"/>
        <v>0</v>
      </c>
      <c r="J232" s="21">
        <f t="shared" si="78"/>
        <v>0</v>
      </c>
      <c r="K232" s="21">
        <f t="shared" si="78"/>
        <v>0</v>
      </c>
      <c r="L232" s="126">
        <f>SUM(L231:L231)</f>
        <v>0</v>
      </c>
      <c r="M232" s="126">
        <f t="shared" ref="M232" si="79">SUM(M231:M231)</f>
        <v>0</v>
      </c>
      <c r="N232" s="21">
        <f t="shared" si="78"/>
        <v>0</v>
      </c>
      <c r="O232" s="21">
        <f t="shared" si="78"/>
        <v>0</v>
      </c>
      <c r="P232" s="126">
        <f t="shared" si="78"/>
        <v>0</v>
      </c>
      <c r="Q232" s="126">
        <f>SUM(Q231:Q231)</f>
        <v>0</v>
      </c>
      <c r="R232" s="21">
        <f t="shared" si="78"/>
        <v>0</v>
      </c>
      <c r="S232" s="21">
        <f t="shared" si="78"/>
        <v>0</v>
      </c>
      <c r="T232" s="21">
        <f t="shared" si="78"/>
        <v>0</v>
      </c>
      <c r="U232" s="126">
        <f t="shared" si="78"/>
        <v>0</v>
      </c>
      <c r="V232" s="21">
        <f t="shared" si="78"/>
        <v>0</v>
      </c>
      <c r="W232" s="126">
        <f t="shared" si="78"/>
        <v>0</v>
      </c>
      <c r="X232" s="126">
        <f>SUM(X231:X231)</f>
        <v>0</v>
      </c>
      <c r="Y232" s="21">
        <f t="shared" si="78"/>
        <v>0</v>
      </c>
      <c r="Z232" s="21">
        <f t="shared" si="78"/>
        <v>0</v>
      </c>
      <c r="AA232" s="21">
        <f t="shared" si="78"/>
        <v>0</v>
      </c>
      <c r="AB232" s="21">
        <f t="shared" si="78"/>
        <v>0</v>
      </c>
      <c r="AC232" s="21">
        <f>SUM(AC231:AC231)</f>
        <v>1</v>
      </c>
      <c r="AD232" s="126">
        <f>SUM(AD231:AD231)</f>
        <v>0</v>
      </c>
      <c r="AE232" s="39"/>
      <c r="AF232" s="36"/>
    </row>
    <row r="233" spans="1:32" s="11" customFormat="1" ht="30.75" customHeight="1" x14ac:dyDescent="0.25">
      <c r="A233" s="37"/>
      <c r="B233" s="145" t="s">
        <v>246</v>
      </c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146"/>
      <c r="W233" s="146"/>
      <c r="X233" s="146"/>
      <c r="Y233" s="146"/>
      <c r="Z233" s="146"/>
      <c r="AA233" s="146"/>
      <c r="AB233" s="146"/>
      <c r="AC233" s="146"/>
      <c r="AD233" s="146"/>
      <c r="AE233" s="39"/>
      <c r="AF233" s="36"/>
    </row>
    <row r="234" spans="1:32" s="11" customFormat="1" ht="135" x14ac:dyDescent="0.25">
      <c r="A234" s="5">
        <v>153</v>
      </c>
      <c r="B234" s="9" t="s">
        <v>222</v>
      </c>
      <c r="C234" s="34">
        <f>SUM(D234:AD234)</f>
        <v>151</v>
      </c>
      <c r="D234" s="12">
        <f>'Январь 19'!D234+'февраль 19'!D234+'Март 19'!D234+'Апрель 19'!D234+'Май 19'!D234+'Июнь 19'!D234+'Июль 19'!D234</f>
        <v>82</v>
      </c>
      <c r="E234" s="12">
        <f>'Январь 19'!E234+'февраль 19'!E234+'Март 19'!E234+'Апрель 19'!E234+'Май 19'!E234+'Июнь 19'!E234+'Июль 19'!E234</f>
        <v>10</v>
      </c>
      <c r="F234" s="12">
        <f>'Январь 19'!F234+'февраль 19'!F234+'Март 19'!F234+'Апрель 19'!F234+'Май 19'!F234+'Июнь 19'!F234+'Июль 19'!F234</f>
        <v>5</v>
      </c>
      <c r="G234" s="12">
        <f>'Январь 19'!G234+'февраль 19'!G234+'Март 19'!G234+'Апрель 19'!G234+'Май 19'!G234+'Июнь 19'!G234+'Июль 19'!G234</f>
        <v>4</v>
      </c>
      <c r="H234" s="12">
        <f>'Январь 19'!H234+'февраль 19'!H234+'Март 19'!H234+'Апрель 19'!H234+'Май 19'!H234+'Июнь 19'!H234+'Июль 19'!H234</f>
        <v>19</v>
      </c>
      <c r="I234" s="12">
        <f>'Январь 19'!I234+'февраль 19'!I234+'Март 19'!I234+'Апрель 19'!I234+'Май 19'!I234+'Июнь 19'!I234+'Июль 19'!I234</f>
        <v>2</v>
      </c>
      <c r="J234" s="12">
        <f>'Январь 19'!J234+'февраль 19'!J234+'Март 19'!J234+'Апрель 19'!J234+'Май 19'!J234+'Июнь 19'!J234+'Июль 19'!J234</f>
        <v>0</v>
      </c>
      <c r="K234" s="12">
        <f>'Январь 19'!K234+'февраль 19'!K234+'Март 19'!K234+'Апрель 19'!K234+'Май 19'!K234+'Июнь 19'!K234+'Июль 19'!K234</f>
        <v>6</v>
      </c>
      <c r="L234" s="119" t="s">
        <v>13</v>
      </c>
      <c r="M234" s="119" t="s">
        <v>13</v>
      </c>
      <c r="N234" s="12">
        <f>'Январь 19'!N234+'февраль 19'!N234+'Март 19'!N234+'Апрель 19'!N234+'Май 19'!N234+'Июнь 19'!N234+'Июль 19'!N234</f>
        <v>0</v>
      </c>
      <c r="O234" s="12">
        <f>'Январь 19'!O234+'февраль 19'!O234+'Март 19'!O234+'Апрель 19'!O234+'Май 19'!O234+'Июнь 19'!O234+'Июль 19'!O234</f>
        <v>2</v>
      </c>
      <c r="P234" s="119" t="s">
        <v>13</v>
      </c>
      <c r="Q234" s="119" t="s">
        <v>13</v>
      </c>
      <c r="R234" s="12">
        <f>'Январь 19'!R234+'февраль 19'!R234+'Март 19'!R234+'Апрель 19'!R234+'Май 19'!R234+'Июнь 19'!R234+'Июль 19'!R234</f>
        <v>1</v>
      </c>
      <c r="S234" s="12">
        <f>'Январь 19'!S234+'февраль 19'!S234+'Март 19'!S234+'Апрель 19'!S234+'Май 19'!S234+'Июнь 19'!S234+'Июль 19'!S234</f>
        <v>1</v>
      </c>
      <c r="T234" s="12">
        <f>'Январь 19'!T234+'февраль 19'!T234+'Март 19'!T234+'Апрель 19'!T234+'Май 19'!T234+'Июнь 19'!T234+'Июль 19'!T234</f>
        <v>9</v>
      </c>
      <c r="U234" s="119" t="s">
        <v>13</v>
      </c>
      <c r="V234" s="12">
        <f>'Январь 19'!V234+'февраль 19'!V234+'Март 19'!V234+'Апрель 19'!V234+'Май 19'!V234+'Июнь 19'!V234+'Июль 19'!V234</f>
        <v>1</v>
      </c>
      <c r="W234" s="119" t="s">
        <v>13</v>
      </c>
      <c r="X234" s="119" t="s">
        <v>13</v>
      </c>
      <c r="Y234" s="12">
        <f>'Январь 19'!Y234+'февраль 19'!Y234+'Март 19'!Y234+'Апрель 19'!Y234+'Май 19'!Y234+'Июнь 19'!Y234+'Июль 19'!Y234</f>
        <v>3</v>
      </c>
      <c r="Z234" s="12">
        <f>'Январь 19'!Z234+'февраль 19'!Z234+'Март 19'!Z234+'Апрель 19'!Z234+'Май 19'!Z234+'Июнь 19'!Z234+'Июль 19'!Z234</f>
        <v>0</v>
      </c>
      <c r="AA234" s="12">
        <f>'Январь 19'!AA234+'февраль 19'!AA234+'Март 19'!AA234+'Апрель 19'!AA234+'Май 19'!AA234+'Июнь 19'!AA234+'Июль 19'!AA234</f>
        <v>0</v>
      </c>
      <c r="AB234" s="12">
        <f>'Январь 19'!AB234+'февраль 19'!AB234+'Март 19'!AB234+'Апрель 19'!AB234+'Май 19'!AB234+'Июнь 19'!AB234+'Июль 19'!AB234</f>
        <v>0</v>
      </c>
      <c r="AC234" s="12">
        <f>'Январь 19'!AC234+'февраль 19'!AC234+'Март 19'!AC234+'Апрель 19'!AC234+'Май 19'!AC234+'Июнь 19'!AC234+'Июль 19'!AC234</f>
        <v>6</v>
      </c>
      <c r="AD234" s="119" t="s">
        <v>13</v>
      </c>
      <c r="AE234" s="39"/>
      <c r="AF234" s="36"/>
    </row>
    <row r="235" spans="1:32" s="11" customFormat="1" x14ac:dyDescent="0.25">
      <c r="A235" s="26">
        <v>1</v>
      </c>
      <c r="B235" s="7" t="s">
        <v>25</v>
      </c>
      <c r="C235" s="17">
        <f>SUM(C234:C234)</f>
        <v>151</v>
      </c>
      <c r="D235" s="17">
        <f>SUM(D234:D234)</f>
        <v>82</v>
      </c>
      <c r="E235" s="15">
        <f t="shared" ref="E235:AB235" si="80">SUM(E234:E234)</f>
        <v>10</v>
      </c>
      <c r="F235" s="15">
        <f t="shared" si="80"/>
        <v>5</v>
      </c>
      <c r="G235" s="15">
        <f t="shared" si="80"/>
        <v>4</v>
      </c>
      <c r="H235" s="15">
        <f t="shared" si="80"/>
        <v>19</v>
      </c>
      <c r="I235" s="15">
        <f t="shared" si="80"/>
        <v>2</v>
      </c>
      <c r="J235" s="15">
        <f t="shared" si="80"/>
        <v>0</v>
      </c>
      <c r="K235" s="15">
        <f t="shared" si="80"/>
        <v>6</v>
      </c>
      <c r="L235" s="120">
        <f>SUM(L234:L234)</f>
        <v>0</v>
      </c>
      <c r="M235" s="120">
        <f t="shared" ref="M235" si="81">SUM(M234:M234)</f>
        <v>0</v>
      </c>
      <c r="N235" s="15">
        <f t="shared" si="80"/>
        <v>0</v>
      </c>
      <c r="O235" s="15">
        <f t="shared" si="80"/>
        <v>2</v>
      </c>
      <c r="P235" s="120">
        <f t="shared" si="80"/>
        <v>0</v>
      </c>
      <c r="Q235" s="120">
        <f>SUM(Q234:Q234)</f>
        <v>0</v>
      </c>
      <c r="R235" s="15">
        <f t="shared" si="80"/>
        <v>1</v>
      </c>
      <c r="S235" s="15">
        <f t="shared" si="80"/>
        <v>1</v>
      </c>
      <c r="T235" s="15">
        <f t="shared" si="80"/>
        <v>9</v>
      </c>
      <c r="U235" s="120">
        <f t="shared" si="80"/>
        <v>0</v>
      </c>
      <c r="V235" s="15">
        <f t="shared" si="80"/>
        <v>1</v>
      </c>
      <c r="W235" s="120">
        <f t="shared" si="80"/>
        <v>0</v>
      </c>
      <c r="X235" s="120">
        <f>SUM(X234:X234)</f>
        <v>0</v>
      </c>
      <c r="Y235" s="15">
        <f t="shared" si="80"/>
        <v>3</v>
      </c>
      <c r="Z235" s="15">
        <f t="shared" si="80"/>
        <v>0</v>
      </c>
      <c r="AA235" s="15">
        <f t="shared" si="80"/>
        <v>0</v>
      </c>
      <c r="AB235" s="15">
        <f t="shared" si="80"/>
        <v>0</v>
      </c>
      <c r="AC235" s="15">
        <f>SUM(AC234:AC234)</f>
        <v>6</v>
      </c>
      <c r="AD235" s="120">
        <f>SUM(AD234:AD234)</f>
        <v>0</v>
      </c>
      <c r="AE235" s="39"/>
      <c r="AF235" s="36"/>
    </row>
    <row r="236" spans="1:32" s="11" customFormat="1" ht="19.5" customHeight="1" x14ac:dyDescent="0.25">
      <c r="A236" s="37"/>
      <c r="B236" s="145" t="s">
        <v>180</v>
      </c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39"/>
      <c r="AF236" s="36"/>
    </row>
    <row r="237" spans="1:32" s="11" customFormat="1" x14ac:dyDescent="0.25">
      <c r="A237" s="5">
        <v>154</v>
      </c>
      <c r="B237" s="9" t="s">
        <v>179</v>
      </c>
      <c r="C237" s="12">
        <f>SUM(D237:AD237)</f>
        <v>34</v>
      </c>
      <c r="D237" s="12">
        <f>'Январь 19'!D237+'февраль 19'!D237+'Март 19'!D237+'Апрель 19'!D237+'Май 19'!D237+'Июнь 19'!D237+'Июль 19'!D237</f>
        <v>3</v>
      </c>
      <c r="E237" s="12">
        <f>'Январь 19'!E237+'февраль 19'!E237+'Март 19'!E237+'Апрель 19'!E237+'Май 19'!E237+'Июнь 19'!E237+'Июль 19'!E237</f>
        <v>0</v>
      </c>
      <c r="F237" s="12">
        <f>'Январь 19'!F237+'февраль 19'!F237+'Март 19'!F237+'Апрель 19'!F237+'Май 19'!F237+'Июнь 19'!F237+'Июль 19'!F237</f>
        <v>0</v>
      </c>
      <c r="G237" s="12">
        <f>'Январь 19'!G237+'февраль 19'!G237+'Март 19'!G237+'Апрель 19'!G237+'Май 19'!G237+'Июнь 19'!G237+'Июль 19'!G237</f>
        <v>0</v>
      </c>
      <c r="H237" s="12">
        <f>'Январь 19'!H237+'февраль 19'!H237+'Март 19'!H237+'Апрель 19'!H237+'Май 19'!H237+'Июнь 19'!H237+'Июль 19'!H237</f>
        <v>4</v>
      </c>
      <c r="I237" s="12">
        <f>'Январь 19'!I237+'февраль 19'!I237+'Март 19'!I237+'Апрель 19'!I237+'Май 19'!I237+'Июнь 19'!I237+'Июль 19'!I237</f>
        <v>4</v>
      </c>
      <c r="J237" s="12">
        <f>'Январь 19'!J237+'февраль 19'!J237+'Март 19'!J237+'Апрель 19'!J237+'Май 19'!J237+'Июнь 19'!J237+'Июль 19'!J237</f>
        <v>5</v>
      </c>
      <c r="K237" s="12">
        <f>'Январь 19'!K237+'февраль 19'!K237+'Март 19'!K237+'Апрель 19'!K237+'Май 19'!K237+'Июнь 19'!K237+'Июль 19'!K237</f>
        <v>2</v>
      </c>
      <c r="L237" s="119" t="s">
        <v>13</v>
      </c>
      <c r="M237" s="119" t="s">
        <v>13</v>
      </c>
      <c r="N237" s="12">
        <f>'Январь 19'!N237+'февраль 19'!N237+'Март 19'!N237+'Апрель 19'!N237+'Май 19'!N237+'Июнь 19'!N237+'Июль 19'!N237</f>
        <v>1</v>
      </c>
      <c r="O237" s="12">
        <f>'Январь 19'!O237+'февраль 19'!O237+'Март 19'!O237+'Апрель 19'!O237+'Май 19'!O237+'Июнь 19'!O237+'Июль 19'!O237</f>
        <v>4</v>
      </c>
      <c r="P237" s="119" t="s">
        <v>13</v>
      </c>
      <c r="Q237" s="119" t="s">
        <v>13</v>
      </c>
      <c r="R237" s="12">
        <f>'Январь 19'!R237+'февраль 19'!R237+'Март 19'!R237+'Апрель 19'!R237+'Май 19'!R237+'Июнь 19'!R237+'Июль 19'!R237</f>
        <v>0</v>
      </c>
      <c r="S237" s="12">
        <f>'Январь 19'!S237+'февраль 19'!S237+'Март 19'!S237+'Апрель 19'!S237+'Май 19'!S237+'Июнь 19'!S237+'Июль 19'!S237</f>
        <v>1</v>
      </c>
      <c r="T237" s="12">
        <f>'Январь 19'!T237+'февраль 19'!T237+'Март 19'!T237+'Апрель 19'!T237+'Май 19'!T237+'Июнь 19'!T237+'Июль 19'!T237</f>
        <v>0</v>
      </c>
      <c r="U237" s="119" t="s">
        <v>13</v>
      </c>
      <c r="V237" s="12">
        <f>'Январь 19'!V237+'февраль 19'!V237+'Март 19'!V237+'Апрель 19'!V237+'Май 19'!V237+'Июнь 19'!V237+'Июль 19'!V237</f>
        <v>9</v>
      </c>
      <c r="W237" s="119" t="s">
        <v>13</v>
      </c>
      <c r="X237" s="119" t="s">
        <v>13</v>
      </c>
      <c r="Y237" s="12">
        <f>'Январь 19'!Y237+'февраль 19'!Y237+'Март 19'!Y237+'Апрель 19'!Y237+'Май 19'!Y237+'Июнь 19'!Y237+'Июль 19'!Y237</f>
        <v>1</v>
      </c>
      <c r="Z237" s="12">
        <f>'Январь 19'!Z237+'февраль 19'!Z237+'Март 19'!Z237+'Апрель 19'!Z237+'Май 19'!Z237+'Июнь 19'!Z237+'Июль 19'!Z237</f>
        <v>0</v>
      </c>
      <c r="AA237" s="12">
        <f>'Январь 19'!AA237+'февраль 19'!AA237+'Март 19'!AA237+'Апрель 19'!AA237+'Май 19'!AA237+'Июнь 19'!AA237+'Июль 19'!AA237</f>
        <v>0</v>
      </c>
      <c r="AB237" s="12">
        <f>'Январь 19'!AB237+'февраль 19'!AB237+'Март 19'!AB237+'Апрель 19'!AB237+'Май 19'!AB237+'Июнь 19'!AB237+'Июль 19'!AB237</f>
        <v>0</v>
      </c>
      <c r="AC237" s="12">
        <f>'Январь 19'!AC237+'февраль 19'!AC237+'Март 19'!AC237+'Апрель 19'!AC237+'Май 19'!AC237+'Июнь 19'!AC237+'Июль 19'!AC237</f>
        <v>0</v>
      </c>
      <c r="AD237" s="119" t="s">
        <v>13</v>
      </c>
      <c r="AE237" s="39"/>
      <c r="AF237" s="36"/>
    </row>
    <row r="238" spans="1:32" s="11" customFormat="1" x14ac:dyDescent="0.25">
      <c r="A238" s="26">
        <v>1</v>
      </c>
      <c r="B238" s="7" t="s">
        <v>25</v>
      </c>
      <c r="C238" s="15">
        <f>SUM(C237:C237)</f>
        <v>34</v>
      </c>
      <c r="D238" s="15">
        <f t="shared" ref="D238:AB238" si="82">SUM(D237:D237)</f>
        <v>3</v>
      </c>
      <c r="E238" s="15">
        <f t="shared" si="82"/>
        <v>0</v>
      </c>
      <c r="F238" s="15">
        <f t="shared" si="82"/>
        <v>0</v>
      </c>
      <c r="G238" s="15">
        <f t="shared" si="82"/>
        <v>0</v>
      </c>
      <c r="H238" s="15">
        <f t="shared" si="82"/>
        <v>4</v>
      </c>
      <c r="I238" s="15">
        <f t="shared" si="82"/>
        <v>4</v>
      </c>
      <c r="J238" s="15">
        <f t="shared" si="82"/>
        <v>5</v>
      </c>
      <c r="K238" s="15">
        <f t="shared" si="82"/>
        <v>2</v>
      </c>
      <c r="L238" s="120">
        <f>SUM(L237:L237)</f>
        <v>0</v>
      </c>
      <c r="M238" s="120">
        <f t="shared" ref="M238" si="83">SUM(M237:M237)</f>
        <v>0</v>
      </c>
      <c r="N238" s="15">
        <f t="shared" si="82"/>
        <v>1</v>
      </c>
      <c r="O238" s="15">
        <f t="shared" si="82"/>
        <v>4</v>
      </c>
      <c r="P238" s="120">
        <f t="shared" si="82"/>
        <v>0</v>
      </c>
      <c r="Q238" s="120">
        <f>SUM(Q237:Q237)</f>
        <v>0</v>
      </c>
      <c r="R238" s="15">
        <f t="shared" si="82"/>
        <v>0</v>
      </c>
      <c r="S238" s="15">
        <f t="shared" si="82"/>
        <v>1</v>
      </c>
      <c r="T238" s="15">
        <f t="shared" si="82"/>
        <v>0</v>
      </c>
      <c r="U238" s="120">
        <f t="shared" si="82"/>
        <v>0</v>
      </c>
      <c r="V238" s="15">
        <f t="shared" si="82"/>
        <v>9</v>
      </c>
      <c r="W238" s="120">
        <f t="shared" si="82"/>
        <v>0</v>
      </c>
      <c r="X238" s="120">
        <f>SUM(X237:X237)</f>
        <v>0</v>
      </c>
      <c r="Y238" s="15">
        <f t="shared" si="82"/>
        <v>1</v>
      </c>
      <c r="Z238" s="15">
        <f t="shared" si="82"/>
        <v>0</v>
      </c>
      <c r="AA238" s="15">
        <f t="shared" si="82"/>
        <v>0</v>
      </c>
      <c r="AB238" s="15">
        <f t="shared" si="82"/>
        <v>0</v>
      </c>
      <c r="AC238" s="15">
        <f>SUM(AC237:AC237)</f>
        <v>0</v>
      </c>
      <c r="AD238" s="120">
        <f>SUM(AD237:AD237)</f>
        <v>0</v>
      </c>
      <c r="AE238" s="39"/>
      <c r="AF238" s="36"/>
    </row>
    <row r="239" spans="1:32" s="11" customFormat="1" x14ac:dyDescent="0.25">
      <c r="A239" s="110"/>
      <c r="B239" s="7" t="s">
        <v>99</v>
      </c>
      <c r="C239" s="21">
        <f>C238+C226+C223+C229+C217+C232+C235</f>
        <v>714</v>
      </c>
      <c r="D239" s="21">
        <f t="shared" ref="D239:AB239" si="84">D238+D226+D223+D229+D217+D232+D235</f>
        <v>99</v>
      </c>
      <c r="E239" s="21">
        <f t="shared" si="84"/>
        <v>33</v>
      </c>
      <c r="F239" s="21">
        <f t="shared" si="84"/>
        <v>5</v>
      </c>
      <c r="G239" s="21">
        <f t="shared" si="84"/>
        <v>8</v>
      </c>
      <c r="H239" s="21">
        <f t="shared" si="84"/>
        <v>35</v>
      </c>
      <c r="I239" s="21">
        <f t="shared" si="84"/>
        <v>62</v>
      </c>
      <c r="J239" s="21">
        <f t="shared" si="84"/>
        <v>128</v>
      </c>
      <c r="K239" s="21">
        <f t="shared" si="84"/>
        <v>77</v>
      </c>
      <c r="L239" s="126">
        <f>L238+L226+L223+L229+L217+L232+L235</f>
        <v>0</v>
      </c>
      <c r="M239" s="126">
        <f t="shared" ref="M239" si="85">M238+M226+M223+M229+M217+M232+M235</f>
        <v>0</v>
      </c>
      <c r="N239" s="21">
        <f t="shared" si="84"/>
        <v>4</v>
      </c>
      <c r="O239" s="21">
        <f t="shared" si="84"/>
        <v>111</v>
      </c>
      <c r="P239" s="126">
        <f t="shared" si="84"/>
        <v>0</v>
      </c>
      <c r="Q239" s="126">
        <f>Q238+Q226+Q223+Q229+Q217+Q232+Q235</f>
        <v>0</v>
      </c>
      <c r="R239" s="21">
        <f t="shared" si="84"/>
        <v>9</v>
      </c>
      <c r="S239" s="21">
        <f t="shared" si="84"/>
        <v>12</v>
      </c>
      <c r="T239" s="21">
        <f t="shared" si="84"/>
        <v>17</v>
      </c>
      <c r="U239" s="126">
        <f t="shared" si="84"/>
        <v>0</v>
      </c>
      <c r="V239" s="21">
        <f t="shared" si="84"/>
        <v>30</v>
      </c>
      <c r="W239" s="126">
        <f t="shared" si="84"/>
        <v>0</v>
      </c>
      <c r="X239" s="126">
        <f>X238+X226+X223+X229+X217+X232+X235</f>
        <v>0</v>
      </c>
      <c r="Y239" s="21">
        <f t="shared" si="84"/>
        <v>45</v>
      </c>
      <c r="Z239" s="21">
        <f t="shared" si="84"/>
        <v>7</v>
      </c>
      <c r="AA239" s="21">
        <f t="shared" si="84"/>
        <v>6</v>
      </c>
      <c r="AB239" s="21">
        <f t="shared" si="84"/>
        <v>9</v>
      </c>
      <c r="AC239" s="21">
        <f>AC238+AC226+AC223+AC229+AC217+AC232+AC235</f>
        <v>17</v>
      </c>
      <c r="AD239" s="126">
        <f>AD238+AD226+AD223+AD229+AD217+AD232+AD235</f>
        <v>0</v>
      </c>
      <c r="AE239" s="39"/>
      <c r="AF239" s="36"/>
    </row>
    <row r="240" spans="1:32" ht="38.25" customHeight="1" x14ac:dyDescent="0.25">
      <c r="A240" s="5"/>
      <c r="B240" s="9" t="s">
        <v>38</v>
      </c>
      <c r="C240" s="12">
        <f>SUM(D240:AD240)</f>
        <v>47917</v>
      </c>
      <c r="D240" s="12">
        <f>'Январь 19'!D240+'февраль 19'!D240+'Март 19'!D240+'Апрель 19'!D240+'Май 19'!D240+'Июнь 19'!D240+'Июль 19'!D240</f>
        <v>5073</v>
      </c>
      <c r="E240" s="12">
        <f>'Январь 19'!E240+'февраль 19'!E240+'Март 19'!E240+'Апрель 19'!E240+'Май 19'!E240+'Июнь 19'!E240+'Июль 19'!E240</f>
        <v>3263</v>
      </c>
      <c r="F240" s="12">
        <f>'Январь 19'!F240+'февраль 19'!F240+'Март 19'!F240+'Апрель 19'!F240+'Май 19'!F240+'Июнь 19'!F240+'Июль 19'!F240</f>
        <v>2824</v>
      </c>
      <c r="G240" s="12">
        <f>'Январь 19'!G240+'февраль 19'!G240+'Март 19'!G240+'Апрель 19'!G240+'Май 19'!G240+'Июнь 19'!G240+'Июль 19'!G240</f>
        <v>5406</v>
      </c>
      <c r="H240" s="12">
        <f>'Январь 19'!H240+'февраль 19'!H240+'Март 19'!H240+'Апрель 19'!H240+'Май 19'!H240+'Июнь 19'!H240+'Июль 19'!H240</f>
        <v>8264</v>
      </c>
      <c r="I240" s="12">
        <f>'Январь 19'!I240+'февраль 19'!I240+'Март 19'!I240+'Апрель 19'!I240+'Май 19'!I240+'Июнь 19'!I240+'Июль 19'!I240</f>
        <v>3788</v>
      </c>
      <c r="J240" s="12">
        <f>'Январь 19'!J240+'февраль 19'!J240+'Март 19'!J240+'Апрель 19'!J240+'Май 19'!J240+'Июнь 19'!J240+'Июль 19'!J240</f>
        <v>2669</v>
      </c>
      <c r="K240" s="12">
        <f>'Январь 19'!K240+'февраль 19'!K240+'Март 19'!K240+'Апрель 19'!K240+'Май 19'!K240+'Июнь 19'!K240+'Июль 19'!K240</f>
        <v>5488</v>
      </c>
      <c r="L240" s="12">
        <f>'Январь 19'!L240+'февраль 19'!L240+'Март 19'!L240+'Апрель 19'!L240+'Май 19'!L240+'Июнь 19'!L240+'Июль 19'!L240</f>
        <v>0</v>
      </c>
      <c r="M240" s="12">
        <f>'Январь 19'!M240+'февраль 19'!M240+'Март 19'!M240+'Апрель 19'!M240+'Май 19'!M240+'Июнь 19'!M240+'Июль 19'!M240</f>
        <v>0</v>
      </c>
      <c r="N240" s="12">
        <f>'Январь 19'!N240+'февраль 19'!N240+'Март 19'!N240+'Апрель 19'!N240+'Май 19'!N240+'Июнь 19'!N240+'Июль 19'!N240</f>
        <v>1156</v>
      </c>
      <c r="O240" s="12">
        <f>'Январь 19'!O240+'февраль 19'!O240+'Март 19'!O240+'Апрель 19'!O240+'Май 19'!O240+'Июнь 19'!O240+'Июль 19'!O240</f>
        <v>605</v>
      </c>
      <c r="P240" s="12">
        <f>'Январь 19'!P240+'февраль 19'!P240+'Март 19'!P240+'Апрель 19'!P240+'Май 19'!P240+'Июнь 19'!P240+'Июль 19'!P240</f>
        <v>17</v>
      </c>
      <c r="Q240" s="12">
        <f>'Январь 19'!Q240+'февраль 19'!Q240+'Март 19'!Q240+'Апрель 19'!Q240+'Май 19'!Q240+'Июнь 19'!Q240+'Июль 19'!Q240</f>
        <v>0</v>
      </c>
      <c r="R240" s="12">
        <f>'Январь 19'!R240+'февраль 19'!R240+'Март 19'!R240+'Апрель 19'!R240+'Май 19'!R240+'Июнь 19'!R240+'Июль 19'!R240</f>
        <v>613</v>
      </c>
      <c r="S240" s="12">
        <f>'Январь 19'!S240+'февраль 19'!S240+'Март 19'!S240+'Апрель 19'!S240+'Май 19'!S240+'Июнь 19'!S240+'Июль 19'!S240</f>
        <v>406</v>
      </c>
      <c r="T240" s="12">
        <f>'Январь 19'!T240+'февраль 19'!T240+'Март 19'!T240+'Апрель 19'!T240+'Май 19'!T240+'Июнь 19'!T240+'Июль 19'!T240</f>
        <v>351</v>
      </c>
      <c r="U240" s="12">
        <f>'Январь 19'!U240+'февраль 19'!U240+'Март 19'!U240+'Апрель 19'!U240+'Май 19'!U240+'Июнь 19'!U240+'Июль 19'!U240</f>
        <v>3</v>
      </c>
      <c r="V240" s="12">
        <f>'Январь 19'!V240+'февраль 19'!V240+'Март 19'!V240+'Апрель 19'!V240+'Май 19'!V240+'Июнь 19'!V240+'Июль 19'!V240</f>
        <v>1506</v>
      </c>
      <c r="W240" s="12">
        <f>'Январь 19'!W240+'февраль 19'!W240+'Март 19'!W240+'Апрель 19'!W240+'Май 19'!W240+'Июнь 19'!W240+'Июль 19'!W240</f>
        <v>10</v>
      </c>
      <c r="X240" s="12">
        <f>'Январь 19'!X240+'февраль 19'!X240+'Март 19'!X240+'Апрель 19'!X240+'Май 19'!X240+'Июнь 19'!X240+'Июль 19'!X240</f>
        <v>3</v>
      </c>
      <c r="Y240" s="12">
        <f>'Январь 19'!Y240+'февраль 19'!Y240+'Март 19'!Y240+'Апрель 19'!Y240+'Май 19'!Y240+'Июнь 19'!Y240+'Июль 19'!Y240</f>
        <v>3542</v>
      </c>
      <c r="Z240" s="12">
        <f>'Январь 19'!Z240+'февраль 19'!Z240+'Март 19'!Z240+'Апрель 19'!Z240+'Май 19'!Z240+'Июнь 19'!Z240+'Июль 19'!Z240</f>
        <v>326</v>
      </c>
      <c r="AA240" s="12">
        <f>'Январь 19'!AA240+'февраль 19'!AA240+'Март 19'!AA240+'Апрель 19'!AA240+'Май 19'!AA240+'Июнь 19'!AA240+'Июль 19'!AA240</f>
        <v>1349</v>
      </c>
      <c r="AB240" s="12">
        <f>'Январь 19'!AB240+'февраль 19'!AB240+'Март 19'!AB240+'Апрель 19'!AB240+'Май 19'!AB240+'Июнь 19'!AB240+'Июль 19'!AB240</f>
        <v>818</v>
      </c>
      <c r="AC240" s="12">
        <f>'Январь 19'!AC240+'февраль 19'!AC240+'Март 19'!AC240+'Апрель 19'!AC240+'Май 19'!AC240+'Июнь 19'!AC240+'Июль 19'!AC240</f>
        <v>434</v>
      </c>
      <c r="AD240" s="12">
        <f>'Январь 19'!AD240+'февраль 19'!AD240+'Март 19'!AD240+'Апрель 19'!AD240+'Май 19'!AD240+'Июнь 19'!AD240+'Июль 19'!AD240</f>
        <v>3</v>
      </c>
    </row>
    <row r="241" spans="1:32" ht="28.5" x14ac:dyDescent="0.25">
      <c r="A241" s="110" t="s">
        <v>0</v>
      </c>
      <c r="B241" s="76" t="s">
        <v>239</v>
      </c>
      <c r="C241" s="29">
        <f>C239+C207+C164+C141+C71</f>
        <v>407301</v>
      </c>
      <c r="D241" s="29">
        <f t="shared" ref="D241:AC241" si="86">D239+D207+D164+D141+D71</f>
        <v>54545</v>
      </c>
      <c r="E241" s="29">
        <f t="shared" si="86"/>
        <v>19133</v>
      </c>
      <c r="F241" s="29">
        <f t="shared" si="86"/>
        <v>34265</v>
      </c>
      <c r="G241" s="29">
        <f t="shared" si="86"/>
        <v>52287</v>
      </c>
      <c r="H241" s="29">
        <f t="shared" si="86"/>
        <v>69343</v>
      </c>
      <c r="I241" s="29">
        <f t="shared" si="86"/>
        <v>18016</v>
      </c>
      <c r="J241" s="29">
        <f t="shared" si="86"/>
        <v>24916</v>
      </c>
      <c r="K241" s="29">
        <f t="shared" si="86"/>
        <v>35167</v>
      </c>
      <c r="L241" s="127">
        <f t="shared" ref="L241:M241" si="87">L239+L207+L164+L141+L71</f>
        <v>20</v>
      </c>
      <c r="M241" s="127">
        <f t="shared" si="87"/>
        <v>16</v>
      </c>
      <c r="N241" s="29">
        <f t="shared" si="86"/>
        <v>10766</v>
      </c>
      <c r="O241" s="29">
        <f t="shared" si="86"/>
        <v>5301</v>
      </c>
      <c r="P241" s="127">
        <f t="shared" si="86"/>
        <v>68</v>
      </c>
      <c r="Q241" s="127">
        <f t="shared" si="86"/>
        <v>29</v>
      </c>
      <c r="R241" s="29">
        <f t="shared" si="86"/>
        <v>9684</v>
      </c>
      <c r="S241" s="29">
        <f t="shared" si="86"/>
        <v>3983</v>
      </c>
      <c r="T241" s="29">
        <f t="shared" si="86"/>
        <v>10511</v>
      </c>
      <c r="U241" s="127">
        <f t="shared" ref="U241" si="88">U239+U207+U164+U141+U71</f>
        <v>18</v>
      </c>
      <c r="V241" s="29">
        <f t="shared" si="86"/>
        <v>14502</v>
      </c>
      <c r="W241" s="127">
        <f t="shared" ref="W241:X241" si="89">W239+W207+W164+W141+W71</f>
        <v>149</v>
      </c>
      <c r="X241" s="127">
        <f t="shared" si="89"/>
        <v>339</v>
      </c>
      <c r="Y241" s="29">
        <f t="shared" si="86"/>
        <v>23369</v>
      </c>
      <c r="Z241" s="29">
        <f t="shared" si="86"/>
        <v>2202</v>
      </c>
      <c r="AA241" s="29">
        <f t="shared" si="86"/>
        <v>8657</v>
      </c>
      <c r="AB241" s="29">
        <f t="shared" si="86"/>
        <v>6127</v>
      </c>
      <c r="AC241" s="29">
        <f t="shared" si="86"/>
        <v>3831</v>
      </c>
      <c r="AD241" s="127">
        <f t="shared" ref="AD241" si="90">AD239+AD207+AD164+AD141+AD71</f>
        <v>57</v>
      </c>
    </row>
    <row r="242" spans="1:32" x14ac:dyDescent="0.25">
      <c r="A242" s="79">
        <f>A238+A232+A229+A226+A223+A217+A206+A201+A196+A192+A183+A178+A173+A163+A149+A140+A137+A133+A129+A126+A118+A79+A70+A67+A64+A61+A58+A54+A50+A39+A32+A29+A186+A235</f>
        <v>154</v>
      </c>
      <c r="B242" s="74"/>
      <c r="C242" s="54">
        <f>C240+C241</f>
        <v>455218</v>
      </c>
      <c r="D242" s="54">
        <f>D240+D241</f>
        <v>59618</v>
      </c>
      <c r="E242" s="54">
        <f t="shared" ref="E242:AC242" si="91">E240+E241</f>
        <v>22396</v>
      </c>
      <c r="F242" s="54">
        <f t="shared" si="91"/>
        <v>37089</v>
      </c>
      <c r="G242" s="54">
        <f t="shared" si="91"/>
        <v>57693</v>
      </c>
      <c r="H242" s="54">
        <f t="shared" si="91"/>
        <v>77607</v>
      </c>
      <c r="I242" s="54">
        <f t="shared" si="91"/>
        <v>21804</v>
      </c>
      <c r="J242" s="54">
        <f t="shared" si="91"/>
        <v>27585</v>
      </c>
      <c r="K242" s="54">
        <f t="shared" si="91"/>
        <v>40655</v>
      </c>
      <c r="L242" s="128">
        <f t="shared" ref="L242:M242" si="92">L240+L241</f>
        <v>20</v>
      </c>
      <c r="M242" s="128">
        <f t="shared" si="92"/>
        <v>16</v>
      </c>
      <c r="N242" s="54">
        <f t="shared" si="91"/>
        <v>11922</v>
      </c>
      <c r="O242" s="54">
        <f t="shared" si="91"/>
        <v>5906</v>
      </c>
      <c r="P242" s="128">
        <f t="shared" si="91"/>
        <v>85</v>
      </c>
      <c r="Q242" s="128">
        <f t="shared" si="91"/>
        <v>29</v>
      </c>
      <c r="R242" s="54">
        <f t="shared" si="91"/>
        <v>10297</v>
      </c>
      <c r="S242" s="54">
        <f t="shared" si="91"/>
        <v>4389</v>
      </c>
      <c r="T242" s="54">
        <f t="shared" si="91"/>
        <v>10862</v>
      </c>
      <c r="U242" s="128">
        <f t="shared" ref="U242" si="93">U240+U241</f>
        <v>21</v>
      </c>
      <c r="V242" s="54">
        <f t="shared" si="91"/>
        <v>16008</v>
      </c>
      <c r="W242" s="128">
        <f t="shared" ref="W242:X242" si="94">W240+W241</f>
        <v>159</v>
      </c>
      <c r="X242" s="128">
        <f t="shared" si="94"/>
        <v>342</v>
      </c>
      <c r="Y242" s="54">
        <f t="shared" si="91"/>
        <v>26911</v>
      </c>
      <c r="Z242" s="54">
        <f t="shared" si="91"/>
        <v>2528</v>
      </c>
      <c r="AA242" s="54">
        <f t="shared" si="91"/>
        <v>10006</v>
      </c>
      <c r="AB242" s="54">
        <f t="shared" si="91"/>
        <v>6945</v>
      </c>
      <c r="AC242" s="54">
        <f t="shared" si="91"/>
        <v>4265</v>
      </c>
      <c r="AD242" s="128">
        <f t="shared" ref="AD242" si="95">AD240+AD241</f>
        <v>60</v>
      </c>
    </row>
    <row r="244" spans="1:32" s="161" customFormat="1" x14ac:dyDescent="0.25">
      <c r="C244" s="162">
        <f>C241-C239</f>
        <v>406587</v>
      </c>
      <c r="D244" s="163"/>
      <c r="F244" s="164"/>
      <c r="G244" s="164"/>
      <c r="L244" s="165"/>
      <c r="M244" s="165"/>
      <c r="P244" s="165"/>
      <c r="Q244" s="165"/>
      <c r="U244" s="165"/>
      <c r="W244" s="165"/>
      <c r="X244" s="165"/>
      <c r="AD244" s="165"/>
      <c r="AE244" s="166"/>
      <c r="AF244" s="166"/>
    </row>
    <row r="245" spans="1:32" x14ac:dyDescent="0.25">
      <c r="C245" s="68"/>
    </row>
  </sheetData>
  <autoFilter ref="A5:AF242"/>
  <mergeCells count="44">
    <mergeCell ref="B55:AD55"/>
    <mergeCell ref="I1:AD1"/>
    <mergeCell ref="B2:AD2"/>
    <mergeCell ref="A4:A5"/>
    <mergeCell ref="B4:B5"/>
    <mergeCell ref="C4:AD4"/>
    <mergeCell ref="B7:AD7"/>
    <mergeCell ref="B8:AD8"/>
    <mergeCell ref="B30:AD30"/>
    <mergeCell ref="B33:AD33"/>
    <mergeCell ref="B40:AD40"/>
    <mergeCell ref="B51:AD51"/>
    <mergeCell ref="B138:AD138"/>
    <mergeCell ref="B59:AD59"/>
    <mergeCell ref="B62:AD62"/>
    <mergeCell ref="B65:AD65"/>
    <mergeCell ref="B68:AD68"/>
    <mergeCell ref="B72:AD72"/>
    <mergeCell ref="B73:AD73"/>
    <mergeCell ref="B80:AD80"/>
    <mergeCell ref="B119:AD119"/>
    <mergeCell ref="B127:AD127"/>
    <mergeCell ref="B130:AD130"/>
    <mergeCell ref="B134:AD134"/>
    <mergeCell ref="B202:AD202"/>
    <mergeCell ref="B142:AD142"/>
    <mergeCell ref="B143:AD143"/>
    <mergeCell ref="B150:AD150"/>
    <mergeCell ref="B165:AD165"/>
    <mergeCell ref="B166:AD166"/>
    <mergeCell ref="B174:AD174"/>
    <mergeCell ref="B179:AD179"/>
    <mergeCell ref="B184:AD184"/>
    <mergeCell ref="B187:AD187"/>
    <mergeCell ref="B193:AD193"/>
    <mergeCell ref="B197:AD197"/>
    <mergeCell ref="B236:AD236"/>
    <mergeCell ref="B208:AD208"/>
    <mergeCell ref="B209:AD209"/>
    <mergeCell ref="B218:AD218"/>
    <mergeCell ref="B224:AD224"/>
    <mergeCell ref="B227:AD227"/>
    <mergeCell ref="B230:AD230"/>
    <mergeCell ref="B233:AD2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Январь 19</vt:lpstr>
      <vt:lpstr>февраль 19</vt:lpstr>
      <vt:lpstr>Март 19</vt:lpstr>
      <vt:lpstr>Апрель 19</vt:lpstr>
      <vt:lpstr>Май 19</vt:lpstr>
      <vt:lpstr>Июнь 19</vt:lpstr>
      <vt:lpstr>Июль 19</vt:lpstr>
      <vt:lpstr>2019</vt:lpstr>
      <vt:lpstr>'Январь 19'!Заголовки_для_печати</vt:lpstr>
      <vt:lpstr>'Январь 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2019-08-12T11:50:45Z</dcterms:modified>
</cp:coreProperties>
</file>