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20" tabRatio="895" activeTab="7"/>
  </bookViews>
  <sheets>
    <sheet name="Январь 18" sheetId="86" r:id="rId1"/>
    <sheet name="Февраль 18" sheetId="84" r:id="rId2"/>
    <sheet name="Март 18" sheetId="87" r:id="rId3"/>
    <sheet name="Апрель 18" sheetId="88" r:id="rId4"/>
    <sheet name="Май 18" sheetId="89" r:id="rId5"/>
    <sheet name="Июнь 18" sheetId="90" r:id="rId6"/>
    <sheet name="Июль 18" sheetId="91" r:id="rId7"/>
    <sheet name="2018" sheetId="85" r:id="rId8"/>
  </sheets>
  <definedNames>
    <definedName name="_xlnm._FilterDatabase" localSheetId="7" hidden="1">'2018'!$A$5:$V$234</definedName>
  </definedNames>
  <calcPr calcId="152511"/>
</workbook>
</file>

<file path=xl/calcChain.xml><?xml version="1.0" encoding="utf-8"?>
<calcChain xmlns="http://schemas.openxmlformats.org/spreadsheetml/2006/main">
  <c r="R109" i="85" l="1"/>
  <c r="S109" i="85"/>
  <c r="V231" i="85" l="1"/>
  <c r="U231" i="85"/>
  <c r="T231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V229" i="85"/>
  <c r="U229" i="85"/>
  <c r="T229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E229" i="85"/>
  <c r="D229" i="85"/>
  <c r="V226" i="85"/>
  <c r="U226" i="85"/>
  <c r="T226" i="85"/>
  <c r="S226" i="85"/>
  <c r="R226" i="85"/>
  <c r="Q226" i="85"/>
  <c r="P226" i="85"/>
  <c r="O226" i="85"/>
  <c r="N226" i="85"/>
  <c r="M226" i="85"/>
  <c r="L226" i="85"/>
  <c r="K226" i="85"/>
  <c r="J226" i="85"/>
  <c r="I226" i="85"/>
  <c r="H226" i="85"/>
  <c r="G226" i="85"/>
  <c r="F226" i="85"/>
  <c r="E226" i="85"/>
  <c r="D226" i="85"/>
  <c r="H223" i="85"/>
  <c r="G223" i="85"/>
  <c r="F223" i="85"/>
  <c r="H222" i="85"/>
  <c r="G222" i="85"/>
  <c r="F222" i="85"/>
  <c r="H221" i="85"/>
  <c r="G221" i="85"/>
  <c r="F221" i="85"/>
  <c r="H220" i="85"/>
  <c r="G220" i="85"/>
  <c r="F220" i="85"/>
  <c r="D223" i="85"/>
  <c r="D222" i="85"/>
  <c r="D221" i="85"/>
  <c r="D220" i="85"/>
  <c r="V217" i="85"/>
  <c r="U217" i="85"/>
  <c r="T217" i="85"/>
  <c r="S217" i="85"/>
  <c r="R217" i="85"/>
  <c r="Q217" i="85"/>
  <c r="P217" i="85"/>
  <c r="O217" i="85"/>
  <c r="N217" i="85"/>
  <c r="M217" i="85"/>
  <c r="L217" i="85"/>
  <c r="K217" i="85"/>
  <c r="J217" i="85"/>
  <c r="I217" i="85"/>
  <c r="H217" i="85"/>
  <c r="G217" i="85"/>
  <c r="F217" i="85"/>
  <c r="E217" i="85"/>
  <c r="D217" i="85"/>
  <c r="V214" i="85"/>
  <c r="U214" i="85"/>
  <c r="T214" i="85"/>
  <c r="S214" i="85"/>
  <c r="R214" i="85"/>
  <c r="Q214" i="85"/>
  <c r="P214" i="85"/>
  <c r="O214" i="85"/>
  <c r="N214" i="85"/>
  <c r="M214" i="85"/>
  <c r="L214" i="85"/>
  <c r="K214" i="85"/>
  <c r="J214" i="85"/>
  <c r="I214" i="85"/>
  <c r="H214" i="85"/>
  <c r="G214" i="85"/>
  <c r="F214" i="85"/>
  <c r="E214" i="85"/>
  <c r="D214" i="85"/>
  <c r="V213" i="85"/>
  <c r="U213" i="85"/>
  <c r="T213" i="85"/>
  <c r="S213" i="85"/>
  <c r="R213" i="85"/>
  <c r="Q213" i="85"/>
  <c r="P213" i="85"/>
  <c r="O213" i="85"/>
  <c r="N213" i="85"/>
  <c r="M213" i="85"/>
  <c r="L213" i="85"/>
  <c r="K213" i="85"/>
  <c r="J213" i="85"/>
  <c r="I213" i="85"/>
  <c r="H213" i="85"/>
  <c r="G213" i="85"/>
  <c r="F213" i="85"/>
  <c r="E213" i="85"/>
  <c r="D213" i="85"/>
  <c r="V212" i="85"/>
  <c r="U212" i="85"/>
  <c r="T212" i="85"/>
  <c r="S212" i="85"/>
  <c r="R212" i="85"/>
  <c r="Q212" i="85"/>
  <c r="P212" i="85"/>
  <c r="O212" i="85"/>
  <c r="N212" i="85"/>
  <c r="M212" i="85"/>
  <c r="L212" i="85"/>
  <c r="K212" i="85"/>
  <c r="J212" i="85"/>
  <c r="I212" i="85"/>
  <c r="H212" i="85"/>
  <c r="G212" i="85"/>
  <c r="F212" i="85"/>
  <c r="E212" i="85"/>
  <c r="D212" i="85"/>
  <c r="V211" i="85"/>
  <c r="U211" i="85"/>
  <c r="T211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E211" i="85"/>
  <c r="D211" i="85"/>
  <c r="V210" i="85"/>
  <c r="U210" i="85"/>
  <c r="T210" i="85"/>
  <c r="S210" i="85"/>
  <c r="R210" i="85"/>
  <c r="Q210" i="85"/>
  <c r="P210" i="85"/>
  <c r="O210" i="85"/>
  <c r="N210" i="85"/>
  <c r="M210" i="85"/>
  <c r="L210" i="85"/>
  <c r="K210" i="85"/>
  <c r="J210" i="85"/>
  <c r="I210" i="85"/>
  <c r="H210" i="85"/>
  <c r="G210" i="85"/>
  <c r="F210" i="85"/>
  <c r="E210" i="85"/>
  <c r="D210" i="85"/>
  <c r="V209" i="85"/>
  <c r="U209" i="85"/>
  <c r="T209" i="85"/>
  <c r="S209" i="85"/>
  <c r="R209" i="85"/>
  <c r="Q209" i="85"/>
  <c r="P209" i="85"/>
  <c r="O209" i="85"/>
  <c r="N209" i="85"/>
  <c r="M209" i="85"/>
  <c r="L209" i="85"/>
  <c r="K209" i="85"/>
  <c r="J209" i="85"/>
  <c r="I209" i="85"/>
  <c r="H209" i="85"/>
  <c r="G209" i="85"/>
  <c r="F209" i="85"/>
  <c r="E209" i="85"/>
  <c r="D209" i="85"/>
  <c r="V208" i="85"/>
  <c r="U208" i="85"/>
  <c r="T208" i="85"/>
  <c r="S208" i="85"/>
  <c r="R208" i="85"/>
  <c r="Q208" i="85"/>
  <c r="P208" i="85"/>
  <c r="O208" i="85"/>
  <c r="N208" i="85"/>
  <c r="M208" i="85"/>
  <c r="L208" i="85"/>
  <c r="K208" i="85"/>
  <c r="J208" i="85"/>
  <c r="I208" i="85"/>
  <c r="H208" i="85"/>
  <c r="G208" i="85"/>
  <c r="F208" i="85"/>
  <c r="E208" i="85"/>
  <c r="D208" i="85"/>
  <c r="V203" i="85"/>
  <c r="U203" i="85"/>
  <c r="T203" i="85"/>
  <c r="S203" i="85"/>
  <c r="R203" i="85"/>
  <c r="Q203" i="85"/>
  <c r="P203" i="85"/>
  <c r="O203" i="85"/>
  <c r="N203" i="85"/>
  <c r="M203" i="85"/>
  <c r="L203" i="85"/>
  <c r="K203" i="85"/>
  <c r="J203" i="85"/>
  <c r="I203" i="85"/>
  <c r="H203" i="85"/>
  <c r="G203" i="85"/>
  <c r="F203" i="85"/>
  <c r="E203" i="85"/>
  <c r="D203" i="85"/>
  <c r="V202" i="85"/>
  <c r="U202" i="85"/>
  <c r="T202" i="85"/>
  <c r="S202" i="85"/>
  <c r="R202" i="85"/>
  <c r="Q202" i="85"/>
  <c r="P202" i="85"/>
  <c r="O202" i="85"/>
  <c r="N202" i="85"/>
  <c r="M202" i="85"/>
  <c r="L202" i="85"/>
  <c r="K202" i="85"/>
  <c r="J202" i="85"/>
  <c r="I202" i="85"/>
  <c r="H202" i="85"/>
  <c r="G202" i="85"/>
  <c r="F202" i="85"/>
  <c r="E202" i="85"/>
  <c r="D202" i="85"/>
  <c r="V201" i="85"/>
  <c r="U201" i="85"/>
  <c r="T201" i="85"/>
  <c r="S201" i="85"/>
  <c r="R201" i="85"/>
  <c r="Q201" i="85"/>
  <c r="P201" i="85"/>
  <c r="O201" i="85"/>
  <c r="N201" i="85"/>
  <c r="M201" i="85"/>
  <c r="L201" i="85"/>
  <c r="K201" i="85"/>
  <c r="J201" i="85"/>
  <c r="I201" i="85"/>
  <c r="H201" i="85"/>
  <c r="G201" i="85"/>
  <c r="F201" i="85"/>
  <c r="E201" i="85"/>
  <c r="D201" i="85"/>
  <c r="I198" i="85"/>
  <c r="I197" i="85"/>
  <c r="I196" i="85"/>
  <c r="H193" i="85"/>
  <c r="H192" i="85"/>
  <c r="E189" i="85"/>
  <c r="E188" i="85"/>
  <c r="E187" i="85"/>
  <c r="E186" i="85"/>
  <c r="D183" i="85"/>
  <c r="D182" i="85"/>
  <c r="D181" i="85"/>
  <c r="D178" i="85"/>
  <c r="D177" i="85"/>
  <c r="D176" i="85"/>
  <c r="D173" i="85"/>
  <c r="D172" i="85"/>
  <c r="D171" i="85"/>
  <c r="D170" i="85"/>
  <c r="D169" i="85"/>
  <c r="D168" i="85"/>
  <c r="D167" i="85"/>
  <c r="D166" i="85"/>
  <c r="D165" i="85"/>
  <c r="D164" i="85"/>
  <c r="D163" i="85"/>
  <c r="D162" i="85"/>
  <c r="D161" i="85"/>
  <c r="D160" i="85"/>
  <c r="D159" i="85"/>
  <c r="V154" i="85"/>
  <c r="U154" i="85"/>
  <c r="T154" i="85"/>
  <c r="S154" i="85"/>
  <c r="R154" i="85"/>
  <c r="Q154" i="85"/>
  <c r="P154" i="85"/>
  <c r="O154" i="85"/>
  <c r="N154" i="85"/>
  <c r="M154" i="85"/>
  <c r="L154" i="85"/>
  <c r="K154" i="85"/>
  <c r="J154" i="85"/>
  <c r="I154" i="85"/>
  <c r="H154" i="85"/>
  <c r="G154" i="85"/>
  <c r="F154" i="85"/>
  <c r="E154" i="85"/>
  <c r="D154" i="85"/>
  <c r="V153" i="85"/>
  <c r="U153" i="85"/>
  <c r="T153" i="85"/>
  <c r="S153" i="85"/>
  <c r="R153" i="85"/>
  <c r="Q153" i="85"/>
  <c r="P153" i="85"/>
  <c r="O153" i="85"/>
  <c r="N153" i="85"/>
  <c r="M153" i="85"/>
  <c r="L153" i="85"/>
  <c r="K153" i="85"/>
  <c r="J153" i="85"/>
  <c r="I153" i="85"/>
  <c r="H153" i="85"/>
  <c r="G153" i="85"/>
  <c r="F153" i="85"/>
  <c r="E153" i="85"/>
  <c r="D153" i="85"/>
  <c r="V152" i="85"/>
  <c r="U152" i="85"/>
  <c r="T152" i="85"/>
  <c r="S152" i="85"/>
  <c r="R152" i="85"/>
  <c r="Q152" i="85"/>
  <c r="P152" i="85"/>
  <c r="O152" i="85"/>
  <c r="N152" i="85"/>
  <c r="M152" i="85"/>
  <c r="L152" i="85"/>
  <c r="K152" i="85"/>
  <c r="J152" i="85"/>
  <c r="I152" i="85"/>
  <c r="H152" i="85"/>
  <c r="G152" i="85"/>
  <c r="F152" i="85"/>
  <c r="E152" i="85"/>
  <c r="D152" i="85"/>
  <c r="V151" i="85"/>
  <c r="U151" i="85"/>
  <c r="T151" i="85"/>
  <c r="S151" i="85"/>
  <c r="R151" i="85"/>
  <c r="Q151" i="85"/>
  <c r="P151" i="85"/>
  <c r="O151" i="85"/>
  <c r="N151" i="85"/>
  <c r="M151" i="85"/>
  <c r="L151" i="85"/>
  <c r="K151" i="85"/>
  <c r="J151" i="85"/>
  <c r="I151" i="85"/>
  <c r="H151" i="85"/>
  <c r="G151" i="85"/>
  <c r="F151" i="85"/>
  <c r="E151" i="85"/>
  <c r="D151" i="85"/>
  <c r="V150" i="85"/>
  <c r="U150" i="85"/>
  <c r="T150" i="85"/>
  <c r="S150" i="85"/>
  <c r="R150" i="85"/>
  <c r="Q150" i="85"/>
  <c r="P150" i="85"/>
  <c r="O150" i="85"/>
  <c r="N150" i="85"/>
  <c r="M150" i="85"/>
  <c r="L150" i="85"/>
  <c r="K150" i="85"/>
  <c r="J150" i="85"/>
  <c r="I150" i="85"/>
  <c r="H150" i="85"/>
  <c r="G150" i="85"/>
  <c r="F150" i="85"/>
  <c r="E150" i="85"/>
  <c r="D150" i="85"/>
  <c r="V149" i="85"/>
  <c r="U149" i="85"/>
  <c r="T149" i="85"/>
  <c r="S149" i="85"/>
  <c r="R149" i="85"/>
  <c r="Q149" i="85"/>
  <c r="P149" i="85"/>
  <c r="O149" i="85"/>
  <c r="N149" i="85"/>
  <c r="M149" i="85"/>
  <c r="L149" i="85"/>
  <c r="K149" i="85"/>
  <c r="J149" i="85"/>
  <c r="I149" i="85"/>
  <c r="H149" i="85"/>
  <c r="G149" i="85"/>
  <c r="F149" i="85"/>
  <c r="E149" i="85"/>
  <c r="D149" i="85"/>
  <c r="V148" i="85"/>
  <c r="U148" i="85"/>
  <c r="T148" i="85"/>
  <c r="S148" i="85"/>
  <c r="R148" i="85"/>
  <c r="Q148" i="85"/>
  <c r="P148" i="85"/>
  <c r="O148" i="85"/>
  <c r="N148" i="85"/>
  <c r="M148" i="85"/>
  <c r="L148" i="85"/>
  <c r="K148" i="85"/>
  <c r="J148" i="85"/>
  <c r="I148" i="85"/>
  <c r="H148" i="85"/>
  <c r="G148" i="85"/>
  <c r="F148" i="85"/>
  <c r="E148" i="85"/>
  <c r="D148" i="85"/>
  <c r="V147" i="85"/>
  <c r="U147" i="85"/>
  <c r="T147" i="85"/>
  <c r="S147" i="85"/>
  <c r="R147" i="85"/>
  <c r="Q147" i="85"/>
  <c r="P147" i="85"/>
  <c r="O147" i="85"/>
  <c r="N147" i="85"/>
  <c r="M147" i="85"/>
  <c r="L147" i="85"/>
  <c r="K147" i="85"/>
  <c r="J147" i="85"/>
  <c r="I147" i="85"/>
  <c r="H147" i="85"/>
  <c r="G147" i="85"/>
  <c r="F147" i="85"/>
  <c r="E147" i="85"/>
  <c r="D147" i="85"/>
  <c r="V146" i="85"/>
  <c r="U146" i="85"/>
  <c r="T146" i="85"/>
  <c r="S146" i="85"/>
  <c r="R146" i="85"/>
  <c r="Q146" i="85"/>
  <c r="P146" i="85"/>
  <c r="O146" i="85"/>
  <c r="N146" i="85"/>
  <c r="M146" i="85"/>
  <c r="L146" i="85"/>
  <c r="K146" i="85"/>
  <c r="J146" i="85"/>
  <c r="I146" i="85"/>
  <c r="H146" i="85"/>
  <c r="G146" i="85"/>
  <c r="F146" i="85"/>
  <c r="E146" i="85"/>
  <c r="D146" i="85"/>
  <c r="V145" i="85"/>
  <c r="U145" i="85"/>
  <c r="T145" i="85"/>
  <c r="S145" i="85"/>
  <c r="R145" i="85"/>
  <c r="Q145" i="85"/>
  <c r="P145" i="85"/>
  <c r="O145" i="85"/>
  <c r="N145" i="85"/>
  <c r="M145" i="85"/>
  <c r="L145" i="85"/>
  <c r="K145" i="85"/>
  <c r="J145" i="85"/>
  <c r="I145" i="85"/>
  <c r="H145" i="85"/>
  <c r="G145" i="85"/>
  <c r="F145" i="85"/>
  <c r="E145" i="85"/>
  <c r="D145" i="85"/>
  <c r="V144" i="85"/>
  <c r="U144" i="85"/>
  <c r="T144" i="85"/>
  <c r="S144" i="85"/>
  <c r="R144" i="85"/>
  <c r="Q144" i="85"/>
  <c r="P144" i="85"/>
  <c r="O144" i="85"/>
  <c r="N144" i="85"/>
  <c r="M144" i="85"/>
  <c r="L144" i="85"/>
  <c r="K144" i="85"/>
  <c r="J144" i="85"/>
  <c r="I144" i="85"/>
  <c r="H144" i="85"/>
  <c r="G144" i="85"/>
  <c r="F144" i="85"/>
  <c r="E144" i="85"/>
  <c r="D144" i="85"/>
  <c r="V141" i="85"/>
  <c r="U141" i="85"/>
  <c r="T141" i="85"/>
  <c r="S141" i="85"/>
  <c r="R141" i="85"/>
  <c r="Q141" i="85"/>
  <c r="P141" i="85"/>
  <c r="O141" i="85"/>
  <c r="N141" i="85"/>
  <c r="M141" i="85"/>
  <c r="L141" i="85"/>
  <c r="K141" i="85"/>
  <c r="J141" i="85"/>
  <c r="I141" i="85"/>
  <c r="H141" i="85"/>
  <c r="G141" i="85"/>
  <c r="F141" i="85"/>
  <c r="E141" i="85"/>
  <c r="D141" i="85"/>
  <c r="D140" i="85"/>
  <c r="D139" i="85"/>
  <c r="D138" i="85"/>
  <c r="D137" i="85"/>
  <c r="V132" i="85"/>
  <c r="U132" i="85"/>
  <c r="T132" i="85"/>
  <c r="S132" i="85"/>
  <c r="R132" i="85"/>
  <c r="Q132" i="85"/>
  <c r="P132" i="85"/>
  <c r="O132" i="85"/>
  <c r="N132" i="85"/>
  <c r="M132" i="85"/>
  <c r="L132" i="85"/>
  <c r="K132" i="85"/>
  <c r="J132" i="85"/>
  <c r="I132" i="85"/>
  <c r="H132" i="85"/>
  <c r="G132" i="85"/>
  <c r="F132" i="85"/>
  <c r="E132" i="85"/>
  <c r="D132" i="85"/>
  <c r="V129" i="85"/>
  <c r="U129" i="85"/>
  <c r="T129" i="85"/>
  <c r="S129" i="85"/>
  <c r="R129" i="85"/>
  <c r="Q129" i="85"/>
  <c r="P129" i="85"/>
  <c r="O129" i="85"/>
  <c r="N129" i="85"/>
  <c r="M129" i="85"/>
  <c r="L129" i="85"/>
  <c r="K129" i="85"/>
  <c r="J129" i="85"/>
  <c r="I129" i="85"/>
  <c r="H129" i="85"/>
  <c r="G129" i="85"/>
  <c r="F129" i="85"/>
  <c r="E129" i="85"/>
  <c r="D129" i="85"/>
  <c r="V128" i="85"/>
  <c r="U128" i="85"/>
  <c r="T128" i="85"/>
  <c r="S128" i="85"/>
  <c r="R128" i="85"/>
  <c r="Q128" i="85"/>
  <c r="P128" i="85"/>
  <c r="O128" i="85"/>
  <c r="N128" i="85"/>
  <c r="M128" i="85"/>
  <c r="L128" i="85"/>
  <c r="K128" i="85"/>
  <c r="J128" i="85"/>
  <c r="I128" i="85"/>
  <c r="H128" i="85"/>
  <c r="G128" i="85"/>
  <c r="F128" i="85"/>
  <c r="E128" i="85"/>
  <c r="D128" i="85"/>
  <c r="V125" i="85"/>
  <c r="U125" i="85"/>
  <c r="T125" i="85"/>
  <c r="S125" i="85"/>
  <c r="R125" i="85"/>
  <c r="Q125" i="85"/>
  <c r="P125" i="85"/>
  <c r="O125" i="85"/>
  <c r="N125" i="85"/>
  <c r="M125" i="85"/>
  <c r="L125" i="85"/>
  <c r="K125" i="85"/>
  <c r="J125" i="85"/>
  <c r="I125" i="85"/>
  <c r="H125" i="85"/>
  <c r="G125" i="85"/>
  <c r="F125" i="85"/>
  <c r="E125" i="85"/>
  <c r="D125" i="85"/>
  <c r="V124" i="85"/>
  <c r="U124" i="85"/>
  <c r="T124" i="85"/>
  <c r="S124" i="85"/>
  <c r="R124" i="85"/>
  <c r="Q124" i="85"/>
  <c r="P124" i="85"/>
  <c r="O124" i="85"/>
  <c r="N124" i="85"/>
  <c r="M124" i="85"/>
  <c r="L124" i="85"/>
  <c r="K124" i="85"/>
  <c r="J124" i="85"/>
  <c r="I124" i="85"/>
  <c r="H124" i="85"/>
  <c r="G124" i="85"/>
  <c r="F124" i="85"/>
  <c r="E124" i="85"/>
  <c r="D124" i="85"/>
  <c r="V121" i="85"/>
  <c r="U121" i="85"/>
  <c r="T121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V118" i="85"/>
  <c r="U118" i="85"/>
  <c r="T118" i="85"/>
  <c r="S118" i="85"/>
  <c r="R118" i="85"/>
  <c r="Q118" i="85"/>
  <c r="P118" i="85"/>
  <c r="O118" i="85"/>
  <c r="N118" i="85"/>
  <c r="M118" i="85"/>
  <c r="L118" i="85"/>
  <c r="K118" i="85"/>
  <c r="J118" i="85"/>
  <c r="I118" i="85"/>
  <c r="H118" i="85"/>
  <c r="G118" i="85"/>
  <c r="F118" i="85"/>
  <c r="E118" i="85"/>
  <c r="D118" i="85"/>
  <c r="V117" i="85"/>
  <c r="U117" i="85"/>
  <c r="T117" i="85"/>
  <c r="S117" i="85"/>
  <c r="R117" i="85"/>
  <c r="Q117" i="85"/>
  <c r="P117" i="85"/>
  <c r="O117" i="85"/>
  <c r="N117" i="85"/>
  <c r="M117" i="85"/>
  <c r="L117" i="85"/>
  <c r="K117" i="85"/>
  <c r="J117" i="85"/>
  <c r="I117" i="85"/>
  <c r="H117" i="85"/>
  <c r="G117" i="85"/>
  <c r="F117" i="85"/>
  <c r="E117" i="85"/>
  <c r="D117" i="85"/>
  <c r="V116" i="85"/>
  <c r="U116" i="85"/>
  <c r="T116" i="85"/>
  <c r="S116" i="85"/>
  <c r="R116" i="85"/>
  <c r="Q116" i="85"/>
  <c r="P116" i="85"/>
  <c r="O116" i="85"/>
  <c r="N116" i="85"/>
  <c r="M116" i="85"/>
  <c r="L116" i="85"/>
  <c r="K116" i="85"/>
  <c r="J116" i="85"/>
  <c r="I116" i="85"/>
  <c r="H116" i="85"/>
  <c r="G116" i="85"/>
  <c r="F116" i="85"/>
  <c r="E116" i="85"/>
  <c r="D116" i="85"/>
  <c r="V115" i="85"/>
  <c r="U115" i="85"/>
  <c r="T115" i="85"/>
  <c r="S115" i="85"/>
  <c r="R115" i="85"/>
  <c r="Q115" i="85"/>
  <c r="P115" i="85"/>
  <c r="O115" i="85"/>
  <c r="N115" i="85"/>
  <c r="M115" i="85"/>
  <c r="L115" i="85"/>
  <c r="K115" i="85"/>
  <c r="J115" i="85"/>
  <c r="I115" i="85"/>
  <c r="H115" i="85"/>
  <c r="G115" i="85"/>
  <c r="F115" i="85"/>
  <c r="E115" i="85"/>
  <c r="D115" i="85"/>
  <c r="V114" i="85"/>
  <c r="U114" i="85"/>
  <c r="T114" i="85"/>
  <c r="S114" i="85"/>
  <c r="R114" i="85"/>
  <c r="Q114" i="85"/>
  <c r="P114" i="85"/>
  <c r="O114" i="85"/>
  <c r="N114" i="85"/>
  <c r="M114" i="85"/>
  <c r="L114" i="85"/>
  <c r="K114" i="85"/>
  <c r="J114" i="85"/>
  <c r="I114" i="85"/>
  <c r="H114" i="85"/>
  <c r="G114" i="85"/>
  <c r="F114" i="85"/>
  <c r="E114" i="85"/>
  <c r="D114" i="85"/>
  <c r="V113" i="85"/>
  <c r="U113" i="85"/>
  <c r="T113" i="85"/>
  <c r="S113" i="85"/>
  <c r="R113" i="85"/>
  <c r="Q113" i="85"/>
  <c r="P113" i="85"/>
  <c r="O113" i="85"/>
  <c r="N113" i="85"/>
  <c r="M113" i="85"/>
  <c r="L113" i="85"/>
  <c r="K113" i="85"/>
  <c r="J113" i="85"/>
  <c r="I113" i="85"/>
  <c r="H113" i="85"/>
  <c r="G113" i="85"/>
  <c r="F113" i="85"/>
  <c r="E113" i="85"/>
  <c r="D113" i="85"/>
  <c r="V110" i="85"/>
  <c r="U110" i="85"/>
  <c r="T110" i="85"/>
  <c r="S110" i="85"/>
  <c r="R110" i="85"/>
  <c r="Q110" i="85"/>
  <c r="P110" i="85"/>
  <c r="O110" i="85"/>
  <c r="N110" i="85"/>
  <c r="M110" i="85"/>
  <c r="L110" i="85"/>
  <c r="K110" i="85"/>
  <c r="J110" i="85"/>
  <c r="I110" i="85"/>
  <c r="H110" i="85"/>
  <c r="G110" i="85"/>
  <c r="F110" i="85"/>
  <c r="E110" i="85"/>
  <c r="D110" i="85"/>
  <c r="V109" i="85"/>
  <c r="U109" i="85"/>
  <c r="T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V108" i="85"/>
  <c r="U108" i="85"/>
  <c r="T108" i="85"/>
  <c r="S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V107" i="85"/>
  <c r="U107" i="85"/>
  <c r="T107" i="85"/>
  <c r="S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V106" i="85"/>
  <c r="U106" i="85"/>
  <c r="T106" i="85"/>
  <c r="S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V105" i="85"/>
  <c r="U105" i="85"/>
  <c r="T105" i="85"/>
  <c r="S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V104" i="85"/>
  <c r="U104" i="85"/>
  <c r="T104" i="85"/>
  <c r="S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V103" i="85"/>
  <c r="U103" i="85"/>
  <c r="T103" i="85"/>
  <c r="S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V102" i="85"/>
  <c r="U102" i="85"/>
  <c r="T102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V101" i="85"/>
  <c r="U101" i="85"/>
  <c r="T101" i="85"/>
  <c r="S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V100" i="85"/>
  <c r="U100" i="85"/>
  <c r="T100" i="85"/>
  <c r="S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V99" i="85"/>
  <c r="U99" i="85"/>
  <c r="T99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V98" i="85"/>
  <c r="U98" i="85"/>
  <c r="T98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V97" i="85"/>
  <c r="U97" i="85"/>
  <c r="T97" i="85"/>
  <c r="S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V96" i="85"/>
  <c r="U96" i="85"/>
  <c r="T96" i="85"/>
  <c r="S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V95" i="85"/>
  <c r="U95" i="85"/>
  <c r="T95" i="85"/>
  <c r="S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V94" i="85"/>
  <c r="U94" i="85"/>
  <c r="T94" i="85"/>
  <c r="S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V93" i="85"/>
  <c r="U93" i="85"/>
  <c r="T93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V92" i="85"/>
  <c r="U92" i="85"/>
  <c r="T92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V91" i="85"/>
  <c r="U91" i="85"/>
  <c r="T91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V90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V89" i="85"/>
  <c r="U89" i="85"/>
  <c r="T89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V88" i="85"/>
  <c r="U88" i="85"/>
  <c r="T88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V87" i="85"/>
  <c r="U87" i="85"/>
  <c r="T87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V86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V85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V84" i="85"/>
  <c r="U84" i="85"/>
  <c r="T84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V83" i="85"/>
  <c r="U83" i="85"/>
  <c r="T83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V82" i="85"/>
  <c r="U82" i="85"/>
  <c r="T82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V81" i="85"/>
  <c r="U81" i="85"/>
  <c r="T81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V80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V79" i="85"/>
  <c r="U79" i="85"/>
  <c r="T79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V78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V77" i="85"/>
  <c r="U77" i="85"/>
  <c r="T77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V72" i="85"/>
  <c r="U72" i="85"/>
  <c r="T72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V69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V66" i="85"/>
  <c r="U66" i="85"/>
  <c r="T66" i="85"/>
  <c r="S66" i="85"/>
  <c r="R66" i="85"/>
  <c r="Q66" i="85"/>
  <c r="P66" i="85"/>
  <c r="O66" i="85"/>
  <c r="N66" i="85"/>
  <c r="M66" i="85"/>
  <c r="L66" i="85"/>
  <c r="K66" i="85"/>
  <c r="J66" i="85"/>
  <c r="I66" i="85"/>
  <c r="H66" i="85"/>
  <c r="G66" i="85"/>
  <c r="F66" i="85"/>
  <c r="E66" i="85"/>
  <c r="D66" i="85"/>
  <c r="V65" i="85"/>
  <c r="U65" i="85"/>
  <c r="T65" i="85"/>
  <c r="S65" i="85"/>
  <c r="R65" i="85"/>
  <c r="Q65" i="85"/>
  <c r="P65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V64" i="85"/>
  <c r="U64" i="85"/>
  <c r="T64" i="85"/>
  <c r="S64" i="85"/>
  <c r="R64" i="85"/>
  <c r="Q64" i="85"/>
  <c r="P64" i="85"/>
  <c r="O64" i="85"/>
  <c r="N64" i="85"/>
  <c r="M64" i="85"/>
  <c r="L64" i="85"/>
  <c r="K64" i="85"/>
  <c r="J64" i="85"/>
  <c r="I64" i="85"/>
  <c r="H64" i="85"/>
  <c r="G64" i="85"/>
  <c r="F64" i="85"/>
  <c r="E64" i="85"/>
  <c r="D64" i="85"/>
  <c r="V61" i="85"/>
  <c r="U61" i="85"/>
  <c r="T61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V60" i="85"/>
  <c r="U60" i="85"/>
  <c r="T60" i="85"/>
  <c r="S60" i="85"/>
  <c r="R60" i="85"/>
  <c r="Q60" i="85"/>
  <c r="P60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V57" i="85"/>
  <c r="U57" i="85"/>
  <c r="T57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V55" i="85"/>
  <c r="U55" i="85"/>
  <c r="T55" i="85"/>
  <c r="S55" i="85"/>
  <c r="R55" i="85"/>
  <c r="Q55" i="85"/>
  <c r="P55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V54" i="85"/>
  <c r="U54" i="85"/>
  <c r="T54" i="85"/>
  <c r="S54" i="85"/>
  <c r="R54" i="85"/>
  <c r="Q54" i="85"/>
  <c r="P54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V53" i="85"/>
  <c r="U53" i="85"/>
  <c r="T53" i="85"/>
  <c r="S53" i="85"/>
  <c r="R53" i="85"/>
  <c r="Q53" i="85"/>
  <c r="P53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V52" i="85"/>
  <c r="U52" i="85"/>
  <c r="T52" i="85"/>
  <c r="S52" i="85"/>
  <c r="R52" i="85"/>
  <c r="Q52" i="85"/>
  <c r="P52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V51" i="85"/>
  <c r="U51" i="85"/>
  <c r="T51" i="85"/>
  <c r="S51" i="85"/>
  <c r="R51" i="85"/>
  <c r="Q51" i="85"/>
  <c r="P51" i="85"/>
  <c r="O51" i="85"/>
  <c r="N51" i="85"/>
  <c r="M51" i="85"/>
  <c r="L51" i="85"/>
  <c r="K51" i="85"/>
  <c r="J51" i="85"/>
  <c r="I51" i="85"/>
  <c r="H51" i="85"/>
  <c r="G51" i="85"/>
  <c r="F51" i="85"/>
  <c r="E51" i="85"/>
  <c r="D51" i="85"/>
  <c r="V50" i="85"/>
  <c r="U50" i="85"/>
  <c r="T50" i="85"/>
  <c r="S50" i="85"/>
  <c r="R50" i="85"/>
  <c r="Q50" i="85"/>
  <c r="P50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E44" i="85"/>
  <c r="E45" i="85"/>
  <c r="E46" i="85"/>
  <c r="E47" i="85"/>
  <c r="E43" i="85"/>
  <c r="D47" i="85"/>
  <c r="D46" i="85"/>
  <c r="D45" i="85"/>
  <c r="D44" i="85"/>
  <c r="D43" i="85"/>
  <c r="V40" i="85"/>
  <c r="U40" i="85"/>
  <c r="T40" i="85"/>
  <c r="S40" i="85"/>
  <c r="R40" i="85"/>
  <c r="Q40" i="85"/>
  <c r="P40" i="85"/>
  <c r="O40" i="85"/>
  <c r="N40" i="85"/>
  <c r="M40" i="85"/>
  <c r="L40" i="85"/>
  <c r="K40" i="85"/>
  <c r="J40" i="85"/>
  <c r="I40" i="85"/>
  <c r="H40" i="85"/>
  <c r="G40" i="85"/>
  <c r="F40" i="85"/>
  <c r="E40" i="85"/>
  <c r="D40" i="85"/>
  <c r="V37" i="85"/>
  <c r="U37" i="85"/>
  <c r="T37" i="85"/>
  <c r="S37" i="85"/>
  <c r="R37" i="85"/>
  <c r="Q37" i="85"/>
  <c r="P37" i="85"/>
  <c r="O37" i="85"/>
  <c r="N37" i="85"/>
  <c r="M37" i="85"/>
  <c r="L37" i="85"/>
  <c r="K37" i="85"/>
  <c r="J37" i="85"/>
  <c r="I37" i="85"/>
  <c r="H37" i="85"/>
  <c r="G37" i="85"/>
  <c r="F37" i="85"/>
  <c r="E37" i="85"/>
  <c r="D37" i="85"/>
  <c r="V34" i="85"/>
  <c r="U34" i="85"/>
  <c r="T34" i="85"/>
  <c r="S34" i="85"/>
  <c r="R34" i="85"/>
  <c r="Q34" i="85"/>
  <c r="P34" i="85"/>
  <c r="O34" i="85"/>
  <c r="N34" i="85"/>
  <c r="M34" i="85"/>
  <c r="L34" i="85"/>
  <c r="K34" i="85"/>
  <c r="J34" i="85"/>
  <c r="I34" i="85"/>
  <c r="H34" i="85"/>
  <c r="G34" i="85"/>
  <c r="F34" i="85"/>
  <c r="E34" i="85"/>
  <c r="D34" i="85"/>
  <c r="V31" i="85"/>
  <c r="U31" i="85"/>
  <c r="T31" i="85"/>
  <c r="S31" i="85"/>
  <c r="R31" i="85"/>
  <c r="Q31" i="85"/>
  <c r="P31" i="85"/>
  <c r="O31" i="85"/>
  <c r="N31" i="85"/>
  <c r="M31" i="85"/>
  <c r="L31" i="85"/>
  <c r="K31" i="85"/>
  <c r="J31" i="85"/>
  <c r="I31" i="85"/>
  <c r="H31" i="85"/>
  <c r="G31" i="85"/>
  <c r="F31" i="85"/>
  <c r="E31" i="85"/>
  <c r="D31" i="85"/>
  <c r="V28" i="85"/>
  <c r="U28" i="85"/>
  <c r="T28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28" i="85"/>
  <c r="D10" i="85"/>
  <c r="E10" i="85"/>
  <c r="F10" i="85"/>
  <c r="G10" i="85"/>
  <c r="H10" i="85"/>
  <c r="I10" i="85"/>
  <c r="J10" i="85"/>
  <c r="K10" i="85"/>
  <c r="L10" i="85"/>
  <c r="M10" i="85"/>
  <c r="N10" i="85"/>
  <c r="O10" i="85"/>
  <c r="P10" i="85"/>
  <c r="Q10" i="85"/>
  <c r="R10" i="85"/>
  <c r="S10" i="85"/>
  <c r="T10" i="85"/>
  <c r="U10" i="85"/>
  <c r="V10" i="85"/>
  <c r="D11" i="85"/>
  <c r="E11" i="85"/>
  <c r="F11" i="85"/>
  <c r="G11" i="85"/>
  <c r="H11" i="85"/>
  <c r="I11" i="85"/>
  <c r="J11" i="85"/>
  <c r="K11" i="85"/>
  <c r="L11" i="85"/>
  <c r="M11" i="85"/>
  <c r="N11" i="85"/>
  <c r="O11" i="85"/>
  <c r="P11" i="85"/>
  <c r="Q11" i="85"/>
  <c r="R11" i="85"/>
  <c r="S11" i="85"/>
  <c r="T11" i="85"/>
  <c r="U11" i="85"/>
  <c r="V11" i="85"/>
  <c r="D12" i="85"/>
  <c r="E12" i="85"/>
  <c r="F12" i="85"/>
  <c r="G12" i="85"/>
  <c r="H12" i="85"/>
  <c r="I12" i="85"/>
  <c r="J12" i="85"/>
  <c r="K12" i="85"/>
  <c r="L12" i="85"/>
  <c r="M12" i="85"/>
  <c r="N12" i="85"/>
  <c r="O12" i="85"/>
  <c r="P12" i="85"/>
  <c r="Q12" i="85"/>
  <c r="R12" i="85"/>
  <c r="S12" i="85"/>
  <c r="T12" i="85"/>
  <c r="U12" i="85"/>
  <c r="V12" i="85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D22" i="85"/>
  <c r="E22" i="85"/>
  <c r="F22" i="85"/>
  <c r="G22" i="85"/>
  <c r="H22" i="85"/>
  <c r="I22" i="85"/>
  <c r="J22" i="85"/>
  <c r="K22" i="85"/>
  <c r="L22" i="85"/>
  <c r="M22" i="85"/>
  <c r="N22" i="85"/>
  <c r="O22" i="85"/>
  <c r="P22" i="85"/>
  <c r="Q22" i="85"/>
  <c r="R22" i="85"/>
  <c r="S22" i="85"/>
  <c r="T22" i="85"/>
  <c r="U22" i="85"/>
  <c r="V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E9" i="85"/>
  <c r="F9" i="85"/>
  <c r="G9" i="85"/>
  <c r="H9" i="85"/>
  <c r="I9" i="85"/>
  <c r="J9" i="85"/>
  <c r="K9" i="85"/>
  <c r="L9" i="85"/>
  <c r="M9" i="85"/>
  <c r="N9" i="85"/>
  <c r="O9" i="85"/>
  <c r="P9" i="85"/>
  <c r="Q9" i="85"/>
  <c r="R9" i="85"/>
  <c r="S9" i="85"/>
  <c r="T9" i="85"/>
  <c r="U9" i="85"/>
  <c r="V9" i="85"/>
  <c r="D9" i="85"/>
  <c r="D26" i="91"/>
  <c r="E26" i="91"/>
  <c r="F26" i="91"/>
  <c r="G26" i="91"/>
  <c r="H26" i="91"/>
  <c r="I26" i="91"/>
  <c r="J26" i="91"/>
  <c r="K26" i="91"/>
  <c r="L26" i="91"/>
  <c r="M26" i="91"/>
  <c r="N26" i="91"/>
  <c r="O26" i="91"/>
  <c r="P26" i="91"/>
  <c r="Q26" i="91"/>
  <c r="R26" i="91"/>
  <c r="S26" i="91"/>
  <c r="T26" i="91"/>
  <c r="U26" i="91"/>
  <c r="V26" i="91"/>
  <c r="A233" i="91"/>
  <c r="C231" i="91"/>
  <c r="V230" i="91"/>
  <c r="U230" i="91"/>
  <c r="T230" i="91"/>
  <c r="S230" i="91"/>
  <c r="R230" i="91"/>
  <c r="Q230" i="91"/>
  <c r="P230" i="91"/>
  <c r="O230" i="91"/>
  <c r="N230" i="91"/>
  <c r="M230" i="91"/>
  <c r="L230" i="91"/>
  <c r="K230" i="91"/>
  <c r="J230" i="91"/>
  <c r="I230" i="91"/>
  <c r="H230" i="91"/>
  <c r="G230" i="91"/>
  <c r="F230" i="91"/>
  <c r="E230" i="91"/>
  <c r="D230" i="91"/>
  <c r="C230" i="91" s="1"/>
  <c r="C229" i="91"/>
  <c r="V227" i="91"/>
  <c r="U227" i="91"/>
  <c r="T227" i="91"/>
  <c r="S227" i="91"/>
  <c r="R227" i="91"/>
  <c r="Q227" i="91"/>
  <c r="P227" i="91"/>
  <c r="O227" i="91"/>
  <c r="N227" i="91"/>
  <c r="M227" i="91"/>
  <c r="L227" i="91"/>
  <c r="K227" i="91"/>
  <c r="J227" i="91"/>
  <c r="I227" i="91"/>
  <c r="H227" i="91"/>
  <c r="G227" i="91"/>
  <c r="F227" i="91"/>
  <c r="E227" i="91"/>
  <c r="D227" i="91"/>
  <c r="C226" i="91"/>
  <c r="V224" i="91"/>
  <c r="U224" i="91"/>
  <c r="T224" i="91"/>
  <c r="S224" i="91"/>
  <c r="R224" i="91"/>
  <c r="Q224" i="91"/>
  <c r="P224" i="91"/>
  <c r="O224" i="91"/>
  <c r="N224" i="91"/>
  <c r="M224" i="91"/>
  <c r="L224" i="91"/>
  <c r="K224" i="91"/>
  <c r="J224" i="91"/>
  <c r="I224" i="91"/>
  <c r="H224" i="91"/>
  <c r="G224" i="91"/>
  <c r="F224" i="91"/>
  <c r="E224" i="91"/>
  <c r="D224" i="91"/>
  <c r="C224" i="91" s="1"/>
  <c r="C223" i="91"/>
  <c r="C222" i="91"/>
  <c r="C221" i="91"/>
  <c r="C220" i="91"/>
  <c r="V218" i="91"/>
  <c r="U218" i="91"/>
  <c r="T218" i="91"/>
  <c r="S218" i="91"/>
  <c r="R218" i="91"/>
  <c r="Q218" i="91"/>
  <c r="P218" i="91"/>
  <c r="O218" i="91"/>
  <c r="N218" i="91"/>
  <c r="M218" i="91"/>
  <c r="L218" i="91"/>
  <c r="K218" i="91"/>
  <c r="J218" i="91"/>
  <c r="I218" i="91"/>
  <c r="H218" i="91"/>
  <c r="G218" i="91"/>
  <c r="F218" i="91"/>
  <c r="E218" i="91"/>
  <c r="D218" i="91"/>
  <c r="C217" i="91"/>
  <c r="V215" i="91"/>
  <c r="U215" i="91"/>
  <c r="T215" i="91"/>
  <c r="S215" i="91"/>
  <c r="R215" i="91"/>
  <c r="Q215" i="91"/>
  <c r="P215" i="91"/>
  <c r="O215" i="91"/>
  <c r="N215" i="91"/>
  <c r="M215" i="91"/>
  <c r="L215" i="91"/>
  <c r="K215" i="91"/>
  <c r="J215" i="91"/>
  <c r="I215" i="91"/>
  <c r="H215" i="91"/>
  <c r="G215" i="91"/>
  <c r="F215" i="91"/>
  <c r="E215" i="91"/>
  <c r="D215" i="91"/>
  <c r="C214" i="91"/>
  <c r="C213" i="91"/>
  <c r="C212" i="91"/>
  <c r="C211" i="91"/>
  <c r="C210" i="91"/>
  <c r="C209" i="91"/>
  <c r="C208" i="91"/>
  <c r="V204" i="91"/>
  <c r="U204" i="91"/>
  <c r="T204" i="91"/>
  <c r="S204" i="91"/>
  <c r="R204" i="91"/>
  <c r="Q204" i="91"/>
  <c r="P204" i="91"/>
  <c r="O204" i="91"/>
  <c r="N204" i="91"/>
  <c r="M204" i="91"/>
  <c r="L204" i="91"/>
  <c r="K204" i="91"/>
  <c r="J204" i="91"/>
  <c r="I204" i="91"/>
  <c r="H204" i="91"/>
  <c r="G204" i="91"/>
  <c r="F204" i="91"/>
  <c r="E204" i="91"/>
  <c r="D204" i="91"/>
  <c r="C203" i="91"/>
  <c r="C202" i="91"/>
  <c r="C201" i="91"/>
  <c r="V199" i="91"/>
  <c r="U199" i="91"/>
  <c r="T199" i="91"/>
  <c r="S199" i="91"/>
  <c r="R199" i="91"/>
  <c r="Q199" i="91"/>
  <c r="P199" i="91"/>
  <c r="O199" i="91"/>
  <c r="N199" i="91"/>
  <c r="M199" i="91"/>
  <c r="L199" i="91"/>
  <c r="K199" i="91"/>
  <c r="J199" i="91"/>
  <c r="I199" i="91"/>
  <c r="H199" i="91"/>
  <c r="G199" i="91"/>
  <c r="F199" i="91"/>
  <c r="E199" i="91"/>
  <c r="D199" i="91"/>
  <c r="C198" i="91"/>
  <c r="C197" i="91"/>
  <c r="C196" i="91"/>
  <c r="C199" i="91" s="1"/>
  <c r="V194" i="91"/>
  <c r="U194" i="91"/>
  <c r="T194" i="91"/>
  <c r="S194" i="91"/>
  <c r="R194" i="91"/>
  <c r="Q194" i="91"/>
  <c r="P194" i="91"/>
  <c r="O194" i="91"/>
  <c r="N194" i="91"/>
  <c r="M194" i="91"/>
  <c r="L194" i="91"/>
  <c r="K194" i="91"/>
  <c r="J194" i="91"/>
  <c r="I194" i="91"/>
  <c r="H194" i="91"/>
  <c r="G194" i="91"/>
  <c r="F194" i="91"/>
  <c r="E194" i="91"/>
  <c r="D194" i="91"/>
  <c r="C194" i="91"/>
  <c r="C193" i="91"/>
  <c r="C192" i="91"/>
  <c r="V190" i="91"/>
  <c r="U190" i="91"/>
  <c r="T190" i="91"/>
  <c r="S190" i="91"/>
  <c r="R190" i="91"/>
  <c r="Q190" i="91"/>
  <c r="P190" i="91"/>
  <c r="O190" i="91"/>
  <c r="N190" i="91"/>
  <c r="M190" i="91"/>
  <c r="L190" i="91"/>
  <c r="K190" i="91"/>
  <c r="J190" i="91"/>
  <c r="I190" i="91"/>
  <c r="H190" i="91"/>
  <c r="G190" i="91"/>
  <c r="F190" i="91"/>
  <c r="E190" i="91"/>
  <c r="D190" i="91"/>
  <c r="C190" i="91"/>
  <c r="V184" i="91"/>
  <c r="U184" i="91"/>
  <c r="T184" i="91"/>
  <c r="S184" i="91"/>
  <c r="R184" i="91"/>
  <c r="Q184" i="91"/>
  <c r="P184" i="91"/>
  <c r="P205" i="91" s="1"/>
  <c r="O184" i="91"/>
  <c r="N184" i="91"/>
  <c r="M184" i="91"/>
  <c r="L184" i="91"/>
  <c r="K184" i="91"/>
  <c r="J184" i="91"/>
  <c r="I184" i="91"/>
  <c r="H184" i="91"/>
  <c r="G184" i="91"/>
  <c r="F184" i="91"/>
  <c r="E184" i="91"/>
  <c r="D184" i="91"/>
  <c r="C183" i="91"/>
  <c r="C182" i="91"/>
  <c r="C181" i="91"/>
  <c r="V179" i="91"/>
  <c r="U179" i="91"/>
  <c r="T179" i="91"/>
  <c r="S179" i="91"/>
  <c r="R179" i="91"/>
  <c r="Q179" i="91"/>
  <c r="P179" i="91"/>
  <c r="O179" i="91"/>
  <c r="N179" i="91"/>
  <c r="M179" i="91"/>
  <c r="L179" i="91"/>
  <c r="K179" i="91"/>
  <c r="J179" i="91"/>
  <c r="I179" i="91"/>
  <c r="H179" i="91"/>
  <c r="G179" i="91"/>
  <c r="F179" i="91"/>
  <c r="E179" i="91"/>
  <c r="D179" i="91"/>
  <c r="C178" i="91"/>
  <c r="C177" i="91"/>
  <c r="C176" i="91"/>
  <c r="V174" i="91"/>
  <c r="U174" i="91"/>
  <c r="T174" i="91"/>
  <c r="S174" i="91"/>
  <c r="R174" i="91"/>
  <c r="Q174" i="91"/>
  <c r="P174" i="91"/>
  <c r="O174" i="91"/>
  <c r="N174" i="91"/>
  <c r="M174" i="91"/>
  <c r="L174" i="91"/>
  <c r="K174" i="91"/>
  <c r="J174" i="91"/>
  <c r="I174" i="91"/>
  <c r="H174" i="91"/>
  <c r="G174" i="91"/>
  <c r="F174" i="91"/>
  <c r="E174" i="91"/>
  <c r="D174" i="91"/>
  <c r="C173" i="91"/>
  <c r="C172" i="91"/>
  <c r="C171" i="91"/>
  <c r="C170" i="91"/>
  <c r="C169" i="91"/>
  <c r="C168" i="91"/>
  <c r="C167" i="91"/>
  <c r="C166" i="91"/>
  <c r="C165" i="91"/>
  <c r="C164" i="91"/>
  <c r="C163" i="91"/>
  <c r="C162" i="91"/>
  <c r="C161" i="91"/>
  <c r="C160" i="91"/>
  <c r="C159" i="91"/>
  <c r="V155" i="91"/>
  <c r="V156" i="91" s="1"/>
  <c r="U155" i="91"/>
  <c r="U156" i="91" s="1"/>
  <c r="T155" i="91"/>
  <c r="T156" i="91" s="1"/>
  <c r="S155" i="91"/>
  <c r="S156" i="91" s="1"/>
  <c r="R155" i="91"/>
  <c r="R156" i="91" s="1"/>
  <c r="Q155" i="91"/>
  <c r="Q156" i="91" s="1"/>
  <c r="P155" i="91"/>
  <c r="P156" i="91" s="1"/>
  <c r="O155" i="91"/>
  <c r="O156" i="91" s="1"/>
  <c r="N155" i="91"/>
  <c r="N156" i="91" s="1"/>
  <c r="M155" i="91"/>
  <c r="M156" i="91" s="1"/>
  <c r="L155" i="91"/>
  <c r="L156" i="91" s="1"/>
  <c r="K155" i="91"/>
  <c r="K156" i="91" s="1"/>
  <c r="J155" i="91"/>
  <c r="J156" i="91" s="1"/>
  <c r="I155" i="91"/>
  <c r="I156" i="91" s="1"/>
  <c r="H155" i="91"/>
  <c r="H156" i="91" s="1"/>
  <c r="G155" i="91"/>
  <c r="G156" i="91" s="1"/>
  <c r="F155" i="91"/>
  <c r="F156" i="91" s="1"/>
  <c r="E155" i="91"/>
  <c r="E156" i="91" s="1"/>
  <c r="D155" i="91"/>
  <c r="D156" i="91" s="1"/>
  <c r="C154" i="91"/>
  <c r="C153" i="91"/>
  <c r="C152" i="91"/>
  <c r="C151" i="91"/>
  <c r="C150" i="91"/>
  <c r="C149" i="91"/>
  <c r="C148" i="91"/>
  <c r="C147" i="91"/>
  <c r="C146" i="91"/>
  <c r="C145" i="91"/>
  <c r="C144" i="91"/>
  <c r="V142" i="91"/>
  <c r="U142" i="91"/>
  <c r="T142" i="91"/>
  <c r="S142" i="91"/>
  <c r="R142" i="91"/>
  <c r="Q142" i="91"/>
  <c r="P142" i="91"/>
  <c r="O142" i="91"/>
  <c r="N142" i="91"/>
  <c r="M142" i="91"/>
  <c r="L142" i="91"/>
  <c r="K142" i="91"/>
  <c r="J142" i="91"/>
  <c r="I142" i="91"/>
  <c r="H142" i="91"/>
  <c r="G142" i="91"/>
  <c r="F142" i="91"/>
  <c r="E142" i="91"/>
  <c r="D142" i="91"/>
  <c r="C141" i="91"/>
  <c r="C142" i="91" s="1"/>
  <c r="V133" i="91"/>
  <c r="U133" i="91"/>
  <c r="T133" i="91"/>
  <c r="S133" i="91"/>
  <c r="R133" i="91"/>
  <c r="Q133" i="91"/>
  <c r="P133" i="91"/>
  <c r="O133" i="91"/>
  <c r="N133" i="91"/>
  <c r="M133" i="91"/>
  <c r="L133" i="91"/>
  <c r="K133" i="91"/>
  <c r="J133" i="91"/>
  <c r="I133" i="91"/>
  <c r="H133" i="91"/>
  <c r="G133" i="91"/>
  <c r="F133" i="91"/>
  <c r="E133" i="91"/>
  <c r="D133" i="91"/>
  <c r="C132" i="91"/>
  <c r="C133" i="91" s="1"/>
  <c r="V130" i="91"/>
  <c r="U130" i="91"/>
  <c r="T130" i="91"/>
  <c r="S130" i="91"/>
  <c r="R130" i="91"/>
  <c r="Q130" i="91"/>
  <c r="P130" i="91"/>
  <c r="O130" i="91"/>
  <c r="N130" i="91"/>
  <c r="M130" i="91"/>
  <c r="L130" i="91"/>
  <c r="K130" i="91"/>
  <c r="J130" i="91"/>
  <c r="I130" i="91"/>
  <c r="H130" i="91"/>
  <c r="G130" i="91"/>
  <c r="F130" i="91"/>
  <c r="E130" i="91"/>
  <c r="D130" i="91"/>
  <c r="C129" i="91"/>
  <c r="C128" i="91"/>
  <c r="V126" i="91"/>
  <c r="U126" i="91"/>
  <c r="T126" i="91"/>
  <c r="S126" i="91"/>
  <c r="R126" i="91"/>
  <c r="Q126" i="91"/>
  <c r="P126" i="91"/>
  <c r="O126" i="91"/>
  <c r="N126" i="91"/>
  <c r="M126" i="91"/>
  <c r="L126" i="91"/>
  <c r="K126" i="91"/>
  <c r="J126" i="91"/>
  <c r="I126" i="91"/>
  <c r="H126" i="91"/>
  <c r="G126" i="91"/>
  <c r="F126" i="91"/>
  <c r="E126" i="91"/>
  <c r="D126" i="91"/>
  <c r="C125" i="91"/>
  <c r="C124" i="91"/>
  <c r="V122" i="91"/>
  <c r="U122" i="91"/>
  <c r="T122" i="91"/>
  <c r="S122" i="91"/>
  <c r="R122" i="91"/>
  <c r="Q122" i="91"/>
  <c r="P122" i="91"/>
  <c r="O122" i="91"/>
  <c r="N122" i="91"/>
  <c r="M122" i="91"/>
  <c r="L122" i="91"/>
  <c r="K122" i="91"/>
  <c r="J122" i="91"/>
  <c r="I122" i="91"/>
  <c r="H122" i="91"/>
  <c r="G122" i="91"/>
  <c r="F122" i="91"/>
  <c r="E122" i="91"/>
  <c r="D122" i="91"/>
  <c r="C121" i="91"/>
  <c r="C122" i="91" s="1"/>
  <c r="V119" i="91"/>
  <c r="U119" i="91"/>
  <c r="T119" i="91"/>
  <c r="S119" i="91"/>
  <c r="R119" i="91"/>
  <c r="Q119" i="91"/>
  <c r="P119" i="91"/>
  <c r="O119" i="91"/>
  <c r="N119" i="91"/>
  <c r="M119" i="91"/>
  <c r="L119" i="91"/>
  <c r="K119" i="91"/>
  <c r="J119" i="91"/>
  <c r="I119" i="91"/>
  <c r="H119" i="91"/>
  <c r="G119" i="91"/>
  <c r="F119" i="91"/>
  <c r="E119" i="91"/>
  <c r="D119" i="91"/>
  <c r="C118" i="91"/>
  <c r="C117" i="91"/>
  <c r="C116" i="91"/>
  <c r="C115" i="91"/>
  <c r="C114" i="91"/>
  <c r="C113" i="91"/>
  <c r="V111" i="91"/>
  <c r="U111" i="91"/>
  <c r="T111" i="91"/>
  <c r="S111" i="91"/>
  <c r="R111" i="91"/>
  <c r="Q111" i="91"/>
  <c r="P111" i="91"/>
  <c r="O111" i="91"/>
  <c r="N111" i="91"/>
  <c r="M111" i="91"/>
  <c r="L111" i="91"/>
  <c r="K111" i="91"/>
  <c r="J111" i="91"/>
  <c r="I111" i="91"/>
  <c r="H111" i="91"/>
  <c r="G111" i="91"/>
  <c r="F111" i="91"/>
  <c r="E111" i="91"/>
  <c r="D111" i="91"/>
  <c r="C110" i="91"/>
  <c r="C109" i="91"/>
  <c r="C108" i="91"/>
  <c r="C107" i="91"/>
  <c r="C106" i="91"/>
  <c r="C105" i="91"/>
  <c r="C104" i="91"/>
  <c r="C103" i="91"/>
  <c r="C102" i="91"/>
  <c r="C101" i="91"/>
  <c r="C100" i="91"/>
  <c r="C99" i="91"/>
  <c r="C98" i="91"/>
  <c r="C97" i="91"/>
  <c r="C96" i="91"/>
  <c r="C95" i="91"/>
  <c r="C94" i="91"/>
  <c r="C93" i="91"/>
  <c r="C92" i="91"/>
  <c r="C91" i="91"/>
  <c r="C90" i="91"/>
  <c r="C89" i="91"/>
  <c r="C88" i="91"/>
  <c r="C87" i="91"/>
  <c r="C86" i="91"/>
  <c r="C85" i="91"/>
  <c r="C84" i="91"/>
  <c r="C83" i="91"/>
  <c r="C82" i="91"/>
  <c r="C81" i="91"/>
  <c r="C80" i="91"/>
  <c r="C79" i="91"/>
  <c r="C78" i="91"/>
  <c r="C77" i="91"/>
  <c r="V73" i="91"/>
  <c r="U73" i="91"/>
  <c r="T73" i="91"/>
  <c r="S73" i="91"/>
  <c r="R73" i="91"/>
  <c r="Q73" i="91"/>
  <c r="P73" i="91"/>
  <c r="O73" i="91"/>
  <c r="N73" i="91"/>
  <c r="M73" i="91"/>
  <c r="L73" i="91"/>
  <c r="K73" i="91"/>
  <c r="J73" i="91"/>
  <c r="I73" i="91"/>
  <c r="H73" i="91"/>
  <c r="G73" i="91"/>
  <c r="F73" i="91"/>
  <c r="E73" i="91"/>
  <c r="D73" i="91"/>
  <c r="C72" i="91"/>
  <c r="C73" i="91" s="1"/>
  <c r="V70" i="91"/>
  <c r="U70" i="91"/>
  <c r="T70" i="91"/>
  <c r="S70" i="91"/>
  <c r="R70" i="91"/>
  <c r="Q70" i="91"/>
  <c r="P70" i="91"/>
  <c r="O70" i="91"/>
  <c r="N70" i="91"/>
  <c r="M70" i="91"/>
  <c r="L70" i="91"/>
  <c r="K70" i="91"/>
  <c r="J70" i="91"/>
  <c r="I70" i="91"/>
  <c r="H70" i="91"/>
  <c r="G70" i="91"/>
  <c r="F70" i="91"/>
  <c r="E70" i="91"/>
  <c r="D70" i="91"/>
  <c r="C69" i="91"/>
  <c r="C70" i="91" s="1"/>
  <c r="V67" i="91"/>
  <c r="U67" i="91"/>
  <c r="T67" i="91"/>
  <c r="S67" i="91"/>
  <c r="R67" i="91"/>
  <c r="Q67" i="91"/>
  <c r="P67" i="91"/>
  <c r="O67" i="91"/>
  <c r="N67" i="91"/>
  <c r="M67" i="91"/>
  <c r="L67" i="91"/>
  <c r="K67" i="91"/>
  <c r="J67" i="91"/>
  <c r="I67" i="91"/>
  <c r="H67" i="91"/>
  <c r="G67" i="91"/>
  <c r="F67" i="91"/>
  <c r="E67" i="91"/>
  <c r="D67" i="91"/>
  <c r="C66" i="91"/>
  <c r="C65" i="91"/>
  <c r="C64" i="91"/>
  <c r="V62" i="91"/>
  <c r="U62" i="91"/>
  <c r="T62" i="91"/>
  <c r="S62" i="91"/>
  <c r="R62" i="91"/>
  <c r="Q62" i="91"/>
  <c r="P62" i="91"/>
  <c r="O62" i="91"/>
  <c r="N62" i="91"/>
  <c r="M62" i="91"/>
  <c r="L62" i="91"/>
  <c r="K62" i="91"/>
  <c r="J62" i="91"/>
  <c r="I62" i="91"/>
  <c r="H62" i="91"/>
  <c r="G62" i="91"/>
  <c r="F62" i="91"/>
  <c r="E62" i="91"/>
  <c r="D62" i="91"/>
  <c r="C61" i="91"/>
  <c r="C60" i="91"/>
  <c r="C62" i="91" s="1"/>
  <c r="V58" i="91"/>
  <c r="U58" i="91"/>
  <c r="T58" i="91"/>
  <c r="S58" i="91"/>
  <c r="R58" i="91"/>
  <c r="Q58" i="91"/>
  <c r="P58" i="91"/>
  <c r="O58" i="91"/>
  <c r="N58" i="91"/>
  <c r="M58" i="91"/>
  <c r="L58" i="91"/>
  <c r="K58" i="91"/>
  <c r="J58" i="91"/>
  <c r="I58" i="91"/>
  <c r="H58" i="91"/>
  <c r="G58" i="91"/>
  <c r="F58" i="91"/>
  <c r="E58" i="91"/>
  <c r="D58" i="91"/>
  <c r="C57" i="91"/>
  <c r="C56" i="91"/>
  <c r="C55" i="91"/>
  <c r="C54" i="91"/>
  <c r="C53" i="91"/>
  <c r="C52" i="91"/>
  <c r="C51" i="91"/>
  <c r="C50" i="91"/>
  <c r="V48" i="91"/>
  <c r="U48" i="91"/>
  <c r="T48" i="91"/>
  <c r="S48" i="91"/>
  <c r="R48" i="91"/>
  <c r="Q48" i="91"/>
  <c r="P48" i="91"/>
  <c r="O48" i="91"/>
  <c r="N48" i="91"/>
  <c r="M48" i="91"/>
  <c r="L48" i="91"/>
  <c r="K48" i="91"/>
  <c r="J48" i="91"/>
  <c r="I48" i="91"/>
  <c r="H48" i="91"/>
  <c r="G48" i="91"/>
  <c r="F48" i="91"/>
  <c r="E48" i="91"/>
  <c r="D48" i="91"/>
  <c r="C47" i="91"/>
  <c r="C46" i="91"/>
  <c r="C45" i="91"/>
  <c r="C44" i="91"/>
  <c r="C48" i="91" s="1"/>
  <c r="C43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0" i="91"/>
  <c r="C41" i="91" s="1"/>
  <c r="V38" i="91"/>
  <c r="U38" i="91"/>
  <c r="T38" i="91"/>
  <c r="S38" i="91"/>
  <c r="R38" i="91"/>
  <c r="Q38" i="91"/>
  <c r="P38" i="91"/>
  <c r="O38" i="91"/>
  <c r="N38" i="91"/>
  <c r="M38" i="91"/>
  <c r="L38" i="91"/>
  <c r="K38" i="91"/>
  <c r="J38" i="91"/>
  <c r="I38" i="91"/>
  <c r="H38" i="91"/>
  <c r="G38" i="91"/>
  <c r="F38" i="91"/>
  <c r="E38" i="91"/>
  <c r="D38" i="91"/>
  <c r="C37" i="91"/>
  <c r="C38" i="91" s="1"/>
  <c r="V35" i="91"/>
  <c r="U35" i="91"/>
  <c r="T35" i="91"/>
  <c r="S35" i="91"/>
  <c r="R35" i="91"/>
  <c r="Q35" i="91"/>
  <c r="P35" i="91"/>
  <c r="O35" i="91"/>
  <c r="N35" i="91"/>
  <c r="M35" i="91"/>
  <c r="L35" i="91"/>
  <c r="K35" i="91"/>
  <c r="J35" i="91"/>
  <c r="I35" i="91"/>
  <c r="H35" i="91"/>
  <c r="G35" i="91"/>
  <c r="F35" i="91"/>
  <c r="E35" i="91"/>
  <c r="D35" i="91"/>
  <c r="C34" i="91"/>
  <c r="C35" i="91" s="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I32" i="91"/>
  <c r="H32" i="91"/>
  <c r="G32" i="91"/>
  <c r="F32" i="91"/>
  <c r="E32" i="91"/>
  <c r="D32" i="91"/>
  <c r="C31" i="91"/>
  <c r="C32" i="91" s="1"/>
  <c r="V29" i="91"/>
  <c r="U29" i="91"/>
  <c r="T29" i="91"/>
  <c r="S29" i="91"/>
  <c r="R29" i="91"/>
  <c r="Q29" i="91"/>
  <c r="P29" i="91"/>
  <c r="O29" i="91"/>
  <c r="N29" i="91"/>
  <c r="M29" i="91"/>
  <c r="L29" i="91"/>
  <c r="K29" i="91"/>
  <c r="J29" i="91"/>
  <c r="I29" i="91"/>
  <c r="H29" i="91"/>
  <c r="G29" i="91"/>
  <c r="F29" i="91"/>
  <c r="E29" i="91"/>
  <c r="D29" i="91"/>
  <c r="C28" i="91"/>
  <c r="C29" i="91" s="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U205" i="91" l="1"/>
  <c r="T205" i="91"/>
  <c r="Q205" i="91"/>
  <c r="M205" i="91"/>
  <c r="L205" i="91"/>
  <c r="I205" i="91"/>
  <c r="H205" i="91"/>
  <c r="C126" i="91"/>
  <c r="C130" i="91"/>
  <c r="E205" i="91"/>
  <c r="D134" i="91"/>
  <c r="C174" i="91"/>
  <c r="C215" i="91"/>
  <c r="F205" i="91"/>
  <c r="J205" i="91"/>
  <c r="N205" i="91"/>
  <c r="R205" i="91"/>
  <c r="V205" i="91"/>
  <c r="G205" i="91"/>
  <c r="K205" i="91"/>
  <c r="O205" i="91"/>
  <c r="S205" i="91"/>
  <c r="C204" i="91"/>
  <c r="C184" i="91"/>
  <c r="C179" i="91"/>
  <c r="D205" i="91"/>
  <c r="C155" i="91"/>
  <c r="C156" i="91" s="1"/>
  <c r="P134" i="91"/>
  <c r="H134" i="91"/>
  <c r="T134" i="91"/>
  <c r="C119" i="91"/>
  <c r="L134" i="91"/>
  <c r="E134" i="91"/>
  <c r="I134" i="91"/>
  <c r="M134" i="91"/>
  <c r="Q134" i="91"/>
  <c r="U134" i="91"/>
  <c r="F134" i="91"/>
  <c r="J134" i="91"/>
  <c r="N134" i="91"/>
  <c r="R134" i="91"/>
  <c r="V134" i="91"/>
  <c r="G134" i="91"/>
  <c r="K134" i="91"/>
  <c r="O134" i="91"/>
  <c r="S134" i="91"/>
  <c r="C111" i="91"/>
  <c r="R74" i="91"/>
  <c r="J74" i="91"/>
  <c r="N74" i="91"/>
  <c r="F74" i="91"/>
  <c r="V74" i="91"/>
  <c r="C67" i="91"/>
  <c r="C58" i="91"/>
  <c r="M233" i="91"/>
  <c r="F233" i="91"/>
  <c r="N233" i="91"/>
  <c r="R233" i="91"/>
  <c r="V233" i="91"/>
  <c r="H74" i="91"/>
  <c r="L74" i="91"/>
  <c r="P74" i="91"/>
  <c r="P232" i="91" s="1"/>
  <c r="T74" i="91"/>
  <c r="T232" i="91" s="1"/>
  <c r="I233" i="91"/>
  <c r="Q233" i="91"/>
  <c r="U233" i="91"/>
  <c r="J233" i="91"/>
  <c r="I74" i="91"/>
  <c r="M74" i="91"/>
  <c r="Q74" i="91"/>
  <c r="U74" i="91"/>
  <c r="U232" i="91" s="1"/>
  <c r="H233" i="91"/>
  <c r="L233" i="91"/>
  <c r="P233" i="91"/>
  <c r="T233" i="91"/>
  <c r="D74" i="91"/>
  <c r="E233" i="91"/>
  <c r="E74" i="91"/>
  <c r="E232" i="91" s="1"/>
  <c r="D233" i="91"/>
  <c r="C26" i="91"/>
  <c r="K74" i="91"/>
  <c r="O74" i="91"/>
  <c r="G233" i="91"/>
  <c r="K233" i="91"/>
  <c r="O233" i="91"/>
  <c r="S233" i="91"/>
  <c r="G74" i="91"/>
  <c r="G232" i="91" s="1"/>
  <c r="S74" i="91"/>
  <c r="C218" i="91"/>
  <c r="C227" i="91"/>
  <c r="C109" i="85"/>
  <c r="C226" i="85"/>
  <c r="C229" i="85"/>
  <c r="V232" i="91" l="1"/>
  <c r="S232" i="91"/>
  <c r="R232" i="91"/>
  <c r="Q232" i="91"/>
  <c r="O232" i="91"/>
  <c r="N232" i="91"/>
  <c r="M232" i="91"/>
  <c r="L232" i="91"/>
  <c r="K232" i="91"/>
  <c r="J232" i="91"/>
  <c r="I232" i="91"/>
  <c r="H232" i="91"/>
  <c r="F232" i="91"/>
  <c r="C74" i="91"/>
  <c r="C134" i="91"/>
  <c r="D232" i="91"/>
  <c r="C205" i="91"/>
  <c r="C233" i="91"/>
  <c r="C233" i="88"/>
  <c r="C233" i="87"/>
  <c r="C233" i="84"/>
  <c r="C233" i="86"/>
  <c r="C232" i="91" l="1"/>
  <c r="C196" i="85"/>
  <c r="C193" i="85"/>
  <c r="C231" i="85" l="1"/>
  <c r="C192" i="85"/>
  <c r="D194" i="90"/>
  <c r="E194" i="90"/>
  <c r="F194" i="90"/>
  <c r="G194" i="90"/>
  <c r="H194" i="90"/>
  <c r="I194" i="90"/>
  <c r="J194" i="90"/>
  <c r="K194" i="90"/>
  <c r="L194" i="90"/>
  <c r="M194" i="90"/>
  <c r="N194" i="90"/>
  <c r="O194" i="90"/>
  <c r="P194" i="90"/>
  <c r="Q194" i="90"/>
  <c r="R194" i="90"/>
  <c r="S194" i="90"/>
  <c r="T194" i="90"/>
  <c r="U194" i="90"/>
  <c r="V194" i="90"/>
  <c r="C192" i="90"/>
  <c r="A233" i="90"/>
  <c r="C231" i="90"/>
  <c r="V230" i="90"/>
  <c r="U230" i="90"/>
  <c r="T230" i="90"/>
  <c r="S230" i="90"/>
  <c r="R230" i="90"/>
  <c r="Q230" i="90"/>
  <c r="P230" i="90"/>
  <c r="O230" i="90"/>
  <c r="N230" i="90"/>
  <c r="M230" i="90"/>
  <c r="L230" i="90"/>
  <c r="K230" i="90"/>
  <c r="J230" i="90"/>
  <c r="I230" i="90"/>
  <c r="H230" i="90"/>
  <c r="G230" i="90"/>
  <c r="F230" i="90"/>
  <c r="E230" i="90"/>
  <c r="D230" i="90"/>
  <c r="C230" i="90" s="1"/>
  <c r="C229" i="90"/>
  <c r="V227" i="90"/>
  <c r="U227" i="90"/>
  <c r="T227" i="90"/>
  <c r="S227" i="90"/>
  <c r="R227" i="90"/>
  <c r="Q227" i="90"/>
  <c r="P227" i="90"/>
  <c r="O227" i="90"/>
  <c r="N227" i="90"/>
  <c r="M227" i="90"/>
  <c r="L227" i="90"/>
  <c r="K227" i="90"/>
  <c r="J227" i="90"/>
  <c r="I227" i="90"/>
  <c r="H227" i="90"/>
  <c r="G227" i="90"/>
  <c r="F227" i="90"/>
  <c r="E227" i="90"/>
  <c r="D227" i="90"/>
  <c r="C226" i="90"/>
  <c r="V224" i="90"/>
  <c r="U224" i="90"/>
  <c r="T224" i="90"/>
  <c r="S224" i="90"/>
  <c r="R224" i="90"/>
  <c r="Q224" i="90"/>
  <c r="P224" i="90"/>
  <c r="O224" i="90"/>
  <c r="N224" i="90"/>
  <c r="M224" i="90"/>
  <c r="L224" i="90"/>
  <c r="K224" i="90"/>
  <c r="J224" i="90"/>
  <c r="I224" i="90"/>
  <c r="H224" i="90"/>
  <c r="G224" i="90"/>
  <c r="F224" i="90"/>
  <c r="E224" i="90"/>
  <c r="D224" i="90"/>
  <c r="C224" i="90" s="1"/>
  <c r="C223" i="90"/>
  <c r="C222" i="90"/>
  <c r="C221" i="90"/>
  <c r="C220" i="90"/>
  <c r="V218" i="90"/>
  <c r="U218" i="90"/>
  <c r="T218" i="90"/>
  <c r="S218" i="90"/>
  <c r="R218" i="90"/>
  <c r="Q218" i="90"/>
  <c r="P218" i="90"/>
  <c r="O218" i="90"/>
  <c r="N218" i="90"/>
  <c r="M218" i="90"/>
  <c r="L218" i="90"/>
  <c r="K218" i="90"/>
  <c r="J218" i="90"/>
  <c r="I218" i="90"/>
  <c r="H218" i="90"/>
  <c r="G218" i="90"/>
  <c r="F218" i="90"/>
  <c r="E218" i="90"/>
  <c r="C218" i="90" s="1"/>
  <c r="D218" i="90"/>
  <c r="C217" i="90"/>
  <c r="V215" i="90"/>
  <c r="U215" i="90"/>
  <c r="T215" i="90"/>
  <c r="S215" i="90"/>
  <c r="R215" i="90"/>
  <c r="Q215" i="90"/>
  <c r="P215" i="90"/>
  <c r="O215" i="90"/>
  <c r="N215" i="90"/>
  <c r="M215" i="90"/>
  <c r="L215" i="90"/>
  <c r="K215" i="90"/>
  <c r="J215" i="90"/>
  <c r="I215" i="90"/>
  <c r="H215" i="90"/>
  <c r="G215" i="90"/>
  <c r="F215" i="90"/>
  <c r="E215" i="90"/>
  <c r="D215" i="90"/>
  <c r="C214" i="90"/>
  <c r="C213" i="90"/>
  <c r="C212" i="90"/>
  <c r="C211" i="90"/>
  <c r="C210" i="90"/>
  <c r="C209" i="90"/>
  <c r="C208" i="90"/>
  <c r="V204" i="90"/>
  <c r="V205" i="90" s="1"/>
  <c r="U204" i="90"/>
  <c r="T204" i="90"/>
  <c r="S204" i="90"/>
  <c r="R204" i="90"/>
  <c r="R205" i="90" s="1"/>
  <c r="Q204" i="90"/>
  <c r="P204" i="90"/>
  <c r="O204" i="90"/>
  <c r="N204" i="90"/>
  <c r="N205" i="90" s="1"/>
  <c r="M204" i="90"/>
  <c r="L204" i="90"/>
  <c r="K204" i="90"/>
  <c r="J204" i="90"/>
  <c r="J205" i="90" s="1"/>
  <c r="I204" i="90"/>
  <c r="H204" i="90"/>
  <c r="G204" i="90"/>
  <c r="F204" i="90"/>
  <c r="F205" i="90" s="1"/>
  <c r="E204" i="90"/>
  <c r="D204" i="90"/>
  <c r="C203" i="90"/>
  <c r="C202" i="90"/>
  <c r="C201" i="90"/>
  <c r="V199" i="90"/>
  <c r="U199" i="90"/>
  <c r="T199" i="90"/>
  <c r="S199" i="90"/>
  <c r="R199" i="90"/>
  <c r="Q199" i="90"/>
  <c r="P199" i="90"/>
  <c r="O199" i="90"/>
  <c r="N199" i="90"/>
  <c r="M199" i="90"/>
  <c r="L199" i="90"/>
  <c r="K199" i="90"/>
  <c r="J199" i="90"/>
  <c r="I199" i="90"/>
  <c r="H199" i="90"/>
  <c r="G199" i="90"/>
  <c r="F199" i="90"/>
  <c r="E199" i="90"/>
  <c r="D199" i="90"/>
  <c r="C198" i="90"/>
  <c r="C197" i="90"/>
  <c r="C196" i="90"/>
  <c r="C199" i="90" s="1"/>
  <c r="C193" i="90"/>
  <c r="C194" i="90" s="1"/>
  <c r="V190" i="90"/>
  <c r="U190" i="90"/>
  <c r="T190" i="90"/>
  <c r="S190" i="90"/>
  <c r="R190" i="90"/>
  <c r="Q190" i="90"/>
  <c r="P190" i="90"/>
  <c r="O190" i="90"/>
  <c r="N190" i="90"/>
  <c r="M190" i="90"/>
  <c r="L190" i="90"/>
  <c r="K190" i="90"/>
  <c r="J190" i="90"/>
  <c r="I190" i="90"/>
  <c r="H190" i="90"/>
  <c r="G190" i="90"/>
  <c r="F190" i="90"/>
  <c r="E190" i="90"/>
  <c r="D190" i="90"/>
  <c r="C190" i="90"/>
  <c r="V184" i="90"/>
  <c r="U184" i="90"/>
  <c r="T184" i="90"/>
  <c r="S184" i="90"/>
  <c r="R184" i="90"/>
  <c r="Q184" i="90"/>
  <c r="P184" i="90"/>
  <c r="O184" i="90"/>
  <c r="N184" i="90"/>
  <c r="M184" i="90"/>
  <c r="L184" i="90"/>
  <c r="K184" i="90"/>
  <c r="J184" i="90"/>
  <c r="I184" i="90"/>
  <c r="H184" i="90"/>
  <c r="G184" i="90"/>
  <c r="F184" i="90"/>
  <c r="E184" i="90"/>
  <c r="D184" i="90"/>
  <c r="C183" i="90"/>
  <c r="C182" i="90"/>
  <c r="C181" i="90"/>
  <c r="C184" i="90" s="1"/>
  <c r="V179" i="90"/>
  <c r="U179" i="90"/>
  <c r="T179" i="90"/>
  <c r="S179" i="90"/>
  <c r="R179" i="90"/>
  <c r="Q179" i="90"/>
  <c r="P179" i="90"/>
  <c r="O179" i="90"/>
  <c r="N179" i="90"/>
  <c r="M179" i="90"/>
  <c r="L179" i="90"/>
  <c r="K179" i="90"/>
  <c r="J179" i="90"/>
  <c r="I179" i="90"/>
  <c r="H179" i="90"/>
  <c r="G179" i="90"/>
  <c r="F179" i="90"/>
  <c r="E179" i="90"/>
  <c r="D179" i="90"/>
  <c r="C178" i="90"/>
  <c r="C177" i="90"/>
  <c r="C176" i="90"/>
  <c r="V174" i="90"/>
  <c r="U174" i="90"/>
  <c r="T174" i="90"/>
  <c r="S174" i="90"/>
  <c r="R174" i="90"/>
  <c r="Q174" i="90"/>
  <c r="P174" i="90"/>
  <c r="O174" i="90"/>
  <c r="N174" i="90"/>
  <c r="M174" i="90"/>
  <c r="L174" i="90"/>
  <c r="K174" i="90"/>
  <c r="J174" i="90"/>
  <c r="I174" i="90"/>
  <c r="H174" i="90"/>
  <c r="G174" i="90"/>
  <c r="F174" i="90"/>
  <c r="E174" i="90"/>
  <c r="D174" i="90"/>
  <c r="C173" i="90"/>
  <c r="C172" i="90"/>
  <c r="C171" i="90"/>
  <c r="C170" i="90"/>
  <c r="C169" i="90"/>
  <c r="C168" i="90"/>
  <c r="C167" i="90"/>
  <c r="C166" i="90"/>
  <c r="C165" i="90"/>
  <c r="C164" i="90"/>
  <c r="C163" i="90"/>
  <c r="C162" i="90"/>
  <c r="C161" i="90"/>
  <c r="C160" i="90"/>
  <c r="C159" i="90"/>
  <c r="V155" i="90"/>
  <c r="V156" i="90" s="1"/>
  <c r="U155" i="90"/>
  <c r="U156" i="90" s="1"/>
  <c r="T155" i="90"/>
  <c r="S155" i="90"/>
  <c r="S156" i="90" s="1"/>
  <c r="R155" i="90"/>
  <c r="R156" i="90" s="1"/>
  <c r="Q155" i="90"/>
  <c r="Q156" i="90" s="1"/>
  <c r="P155" i="90"/>
  <c r="P156" i="90" s="1"/>
  <c r="O155" i="90"/>
  <c r="O156" i="90" s="1"/>
  <c r="N155" i="90"/>
  <c r="N156" i="90" s="1"/>
  <c r="M155" i="90"/>
  <c r="M156" i="90" s="1"/>
  <c r="L155" i="90"/>
  <c r="L156" i="90" s="1"/>
  <c r="K155" i="90"/>
  <c r="K156" i="90" s="1"/>
  <c r="J155" i="90"/>
  <c r="J156" i="90" s="1"/>
  <c r="I155" i="90"/>
  <c r="I156" i="90" s="1"/>
  <c r="H155" i="90"/>
  <c r="H156" i="90" s="1"/>
  <c r="G155" i="90"/>
  <c r="G156" i="90" s="1"/>
  <c r="F155" i="90"/>
  <c r="F156" i="90" s="1"/>
  <c r="E155" i="90"/>
  <c r="E156" i="90" s="1"/>
  <c r="D155" i="90"/>
  <c r="D156" i="90" s="1"/>
  <c r="C154" i="90"/>
  <c r="C153" i="90"/>
  <c r="C152" i="90"/>
  <c r="C151" i="90"/>
  <c r="C150" i="90"/>
  <c r="C149" i="90"/>
  <c r="C148" i="90"/>
  <c r="C147" i="90"/>
  <c r="C146" i="90"/>
  <c r="C145" i="90"/>
  <c r="C144" i="90"/>
  <c r="V142" i="90"/>
  <c r="U142" i="90"/>
  <c r="T142" i="90"/>
  <c r="S142" i="90"/>
  <c r="R142" i="90"/>
  <c r="Q142" i="90"/>
  <c r="P142" i="90"/>
  <c r="O142" i="90"/>
  <c r="N142" i="90"/>
  <c r="M142" i="90"/>
  <c r="L142" i="90"/>
  <c r="K142" i="90"/>
  <c r="J142" i="90"/>
  <c r="I142" i="90"/>
  <c r="H142" i="90"/>
  <c r="G142" i="90"/>
  <c r="F142" i="90"/>
  <c r="E142" i="90"/>
  <c r="D142" i="90"/>
  <c r="C141" i="90"/>
  <c r="C142" i="90" s="1"/>
  <c r="V133" i="90"/>
  <c r="U133" i="90"/>
  <c r="T133" i="90"/>
  <c r="S133" i="90"/>
  <c r="R133" i="90"/>
  <c r="Q133" i="90"/>
  <c r="P133" i="90"/>
  <c r="O133" i="90"/>
  <c r="N133" i="90"/>
  <c r="M133" i="90"/>
  <c r="L133" i="90"/>
  <c r="K133" i="90"/>
  <c r="J133" i="90"/>
  <c r="I133" i="90"/>
  <c r="H133" i="90"/>
  <c r="G133" i="90"/>
  <c r="F133" i="90"/>
  <c r="E133" i="90"/>
  <c r="D133" i="90"/>
  <c r="C132" i="90"/>
  <c r="C133" i="90" s="1"/>
  <c r="V130" i="90"/>
  <c r="U130" i="90"/>
  <c r="T130" i="90"/>
  <c r="S130" i="90"/>
  <c r="R130" i="90"/>
  <c r="Q130" i="90"/>
  <c r="P130" i="90"/>
  <c r="O130" i="90"/>
  <c r="N130" i="90"/>
  <c r="M130" i="90"/>
  <c r="L130" i="90"/>
  <c r="K130" i="90"/>
  <c r="J130" i="90"/>
  <c r="I130" i="90"/>
  <c r="H130" i="90"/>
  <c r="G130" i="90"/>
  <c r="F130" i="90"/>
  <c r="E130" i="90"/>
  <c r="D130" i="90"/>
  <c r="C129" i="90"/>
  <c r="C128" i="90"/>
  <c r="V126" i="90"/>
  <c r="U126" i="90"/>
  <c r="T126" i="90"/>
  <c r="S126" i="90"/>
  <c r="R126" i="90"/>
  <c r="Q126" i="90"/>
  <c r="P126" i="90"/>
  <c r="O126" i="90"/>
  <c r="N126" i="90"/>
  <c r="M126" i="90"/>
  <c r="L126" i="90"/>
  <c r="K126" i="90"/>
  <c r="J126" i="90"/>
  <c r="I126" i="90"/>
  <c r="H126" i="90"/>
  <c r="G126" i="90"/>
  <c r="F126" i="90"/>
  <c r="E126" i="90"/>
  <c r="D126" i="90"/>
  <c r="C125" i="90"/>
  <c r="C124" i="90"/>
  <c r="V122" i="90"/>
  <c r="U122" i="90"/>
  <c r="T122" i="90"/>
  <c r="S122" i="90"/>
  <c r="R122" i="90"/>
  <c r="Q122" i="90"/>
  <c r="P122" i="90"/>
  <c r="O122" i="90"/>
  <c r="N122" i="90"/>
  <c r="M122" i="90"/>
  <c r="L122" i="90"/>
  <c r="K122" i="90"/>
  <c r="J122" i="90"/>
  <c r="I122" i="90"/>
  <c r="H122" i="90"/>
  <c r="G122" i="90"/>
  <c r="F122" i="90"/>
  <c r="E122" i="90"/>
  <c r="D122" i="90"/>
  <c r="C121" i="90"/>
  <c r="C122" i="90" s="1"/>
  <c r="V119" i="90"/>
  <c r="U119" i="90"/>
  <c r="T119" i="90"/>
  <c r="S119" i="90"/>
  <c r="R119" i="90"/>
  <c r="Q119" i="90"/>
  <c r="P119" i="90"/>
  <c r="O119" i="90"/>
  <c r="N119" i="90"/>
  <c r="M119" i="90"/>
  <c r="L119" i="90"/>
  <c r="K119" i="90"/>
  <c r="J119" i="90"/>
  <c r="I119" i="90"/>
  <c r="H119" i="90"/>
  <c r="G119" i="90"/>
  <c r="F119" i="90"/>
  <c r="E119" i="90"/>
  <c r="D119" i="90"/>
  <c r="C118" i="90"/>
  <c r="C117" i="90"/>
  <c r="C116" i="90"/>
  <c r="C115" i="90"/>
  <c r="C114" i="90"/>
  <c r="C113" i="90"/>
  <c r="V111" i="90"/>
  <c r="U111" i="90"/>
  <c r="T111" i="90"/>
  <c r="S111" i="90"/>
  <c r="R111" i="90"/>
  <c r="Q111" i="90"/>
  <c r="P111" i="90"/>
  <c r="O111" i="90"/>
  <c r="N111" i="90"/>
  <c r="M111" i="90"/>
  <c r="L111" i="90"/>
  <c r="K111" i="90"/>
  <c r="J111" i="90"/>
  <c r="I111" i="90"/>
  <c r="H111" i="90"/>
  <c r="G111" i="90"/>
  <c r="F111" i="90"/>
  <c r="E111" i="90"/>
  <c r="D111" i="90"/>
  <c r="C110" i="90"/>
  <c r="C109" i="90"/>
  <c r="C108" i="90"/>
  <c r="C107" i="90"/>
  <c r="C106" i="90"/>
  <c r="C105" i="90"/>
  <c r="C104" i="90"/>
  <c r="C103" i="90"/>
  <c r="C102" i="90"/>
  <c r="C101" i="90"/>
  <c r="C100" i="90"/>
  <c r="C99" i="90"/>
  <c r="C98" i="90"/>
  <c r="C97" i="90"/>
  <c r="C96" i="90"/>
  <c r="C95" i="90"/>
  <c r="C94" i="90"/>
  <c r="C93" i="90"/>
  <c r="C92" i="90"/>
  <c r="C91" i="90"/>
  <c r="C90" i="90"/>
  <c r="C89" i="90"/>
  <c r="C88" i="90"/>
  <c r="C87" i="90"/>
  <c r="C86" i="90"/>
  <c r="C85" i="90"/>
  <c r="C84" i="90"/>
  <c r="C83" i="90"/>
  <c r="C82" i="90"/>
  <c r="C81" i="90"/>
  <c r="C80" i="90"/>
  <c r="C79" i="90"/>
  <c r="C78" i="90"/>
  <c r="C77" i="90"/>
  <c r="V73" i="90"/>
  <c r="U73" i="90"/>
  <c r="T73" i="90"/>
  <c r="S73" i="90"/>
  <c r="R73" i="90"/>
  <c r="Q73" i="90"/>
  <c r="P73" i="90"/>
  <c r="O73" i="90"/>
  <c r="N73" i="90"/>
  <c r="M73" i="90"/>
  <c r="L73" i="90"/>
  <c r="K73" i="90"/>
  <c r="J73" i="90"/>
  <c r="I73" i="90"/>
  <c r="H73" i="90"/>
  <c r="G73" i="90"/>
  <c r="F73" i="90"/>
  <c r="E73" i="90"/>
  <c r="D73" i="90"/>
  <c r="C73" i="90"/>
  <c r="C72" i="90"/>
  <c r="V70" i="90"/>
  <c r="U70" i="90"/>
  <c r="T70" i="90"/>
  <c r="S70" i="90"/>
  <c r="R70" i="90"/>
  <c r="Q70" i="90"/>
  <c r="P70" i="90"/>
  <c r="O70" i="90"/>
  <c r="N70" i="90"/>
  <c r="M70" i="90"/>
  <c r="L70" i="90"/>
  <c r="K70" i="90"/>
  <c r="J70" i="90"/>
  <c r="I70" i="90"/>
  <c r="H70" i="90"/>
  <c r="G70" i="90"/>
  <c r="F70" i="90"/>
  <c r="E70" i="90"/>
  <c r="D70" i="90"/>
  <c r="C69" i="90"/>
  <c r="C70" i="90" s="1"/>
  <c r="V67" i="90"/>
  <c r="U67" i="90"/>
  <c r="T67" i="90"/>
  <c r="S67" i="90"/>
  <c r="R67" i="90"/>
  <c r="Q67" i="90"/>
  <c r="P67" i="90"/>
  <c r="O67" i="90"/>
  <c r="N67" i="90"/>
  <c r="M67" i="90"/>
  <c r="L67" i="90"/>
  <c r="K67" i="90"/>
  <c r="J67" i="90"/>
  <c r="I67" i="90"/>
  <c r="H67" i="90"/>
  <c r="G67" i="90"/>
  <c r="F67" i="90"/>
  <c r="E67" i="90"/>
  <c r="D67" i="90"/>
  <c r="C66" i="90"/>
  <c r="C65" i="90"/>
  <c r="C64" i="90"/>
  <c r="V62" i="90"/>
  <c r="U62" i="90"/>
  <c r="T62" i="90"/>
  <c r="S62" i="90"/>
  <c r="R62" i="90"/>
  <c r="Q62" i="90"/>
  <c r="P62" i="90"/>
  <c r="O62" i="90"/>
  <c r="N62" i="90"/>
  <c r="M62" i="90"/>
  <c r="L62" i="90"/>
  <c r="K62" i="90"/>
  <c r="J62" i="90"/>
  <c r="I62" i="90"/>
  <c r="H62" i="90"/>
  <c r="G62" i="90"/>
  <c r="F62" i="90"/>
  <c r="E62" i="90"/>
  <c r="D62" i="90"/>
  <c r="C61" i="90"/>
  <c r="C60" i="90"/>
  <c r="C62" i="90" s="1"/>
  <c r="V58" i="90"/>
  <c r="U58" i="90"/>
  <c r="T58" i="90"/>
  <c r="S58" i="90"/>
  <c r="R58" i="90"/>
  <c r="Q58" i="90"/>
  <c r="P58" i="90"/>
  <c r="O58" i="90"/>
  <c r="N58" i="90"/>
  <c r="M58" i="90"/>
  <c r="L58" i="90"/>
  <c r="K58" i="90"/>
  <c r="J58" i="90"/>
  <c r="I58" i="90"/>
  <c r="H58" i="90"/>
  <c r="G58" i="90"/>
  <c r="F58" i="90"/>
  <c r="E58" i="90"/>
  <c r="D58" i="90"/>
  <c r="C57" i="90"/>
  <c r="C56" i="90"/>
  <c r="C55" i="90"/>
  <c r="C54" i="90"/>
  <c r="C53" i="90"/>
  <c r="C52" i="90"/>
  <c r="C51" i="90"/>
  <c r="C50" i="90"/>
  <c r="V48" i="90"/>
  <c r="U48" i="90"/>
  <c r="T48" i="90"/>
  <c r="S48" i="90"/>
  <c r="R48" i="90"/>
  <c r="Q48" i="90"/>
  <c r="P48" i="90"/>
  <c r="O48" i="90"/>
  <c r="N48" i="90"/>
  <c r="M48" i="90"/>
  <c r="L48" i="90"/>
  <c r="K48" i="90"/>
  <c r="J48" i="90"/>
  <c r="I48" i="90"/>
  <c r="H48" i="90"/>
  <c r="G48" i="90"/>
  <c r="F48" i="90"/>
  <c r="E48" i="90"/>
  <c r="D48" i="90"/>
  <c r="C47" i="90"/>
  <c r="C46" i="90"/>
  <c r="C45" i="90"/>
  <c r="C44" i="90"/>
  <c r="C48" i="90" s="1"/>
  <c r="C43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C40" i="90"/>
  <c r="V38" i="90"/>
  <c r="U38" i="90"/>
  <c r="T38" i="90"/>
  <c r="S38" i="90"/>
  <c r="R38" i="90"/>
  <c r="Q38" i="90"/>
  <c r="P38" i="90"/>
  <c r="O38" i="90"/>
  <c r="N38" i="90"/>
  <c r="M38" i="90"/>
  <c r="L38" i="90"/>
  <c r="K38" i="90"/>
  <c r="J38" i="90"/>
  <c r="I38" i="90"/>
  <c r="H38" i="90"/>
  <c r="G38" i="90"/>
  <c r="F38" i="90"/>
  <c r="E38" i="90"/>
  <c r="D38" i="90"/>
  <c r="C37" i="90"/>
  <c r="C38" i="90" s="1"/>
  <c r="V35" i="90"/>
  <c r="U35" i="90"/>
  <c r="T35" i="90"/>
  <c r="S35" i="90"/>
  <c r="R35" i="90"/>
  <c r="Q35" i="90"/>
  <c r="P35" i="90"/>
  <c r="O35" i="90"/>
  <c r="N35" i="90"/>
  <c r="M35" i="90"/>
  <c r="L35" i="90"/>
  <c r="K35" i="90"/>
  <c r="J35" i="90"/>
  <c r="I35" i="90"/>
  <c r="H35" i="90"/>
  <c r="G35" i="90"/>
  <c r="F35" i="90"/>
  <c r="E35" i="90"/>
  <c r="D35" i="90"/>
  <c r="C35" i="90"/>
  <c r="C34" i="90"/>
  <c r="V32" i="90"/>
  <c r="U32" i="90"/>
  <c r="T32" i="90"/>
  <c r="S32" i="90"/>
  <c r="R32" i="90"/>
  <c r="Q32" i="90"/>
  <c r="P32" i="90"/>
  <c r="O32" i="90"/>
  <c r="N32" i="90"/>
  <c r="M32" i="90"/>
  <c r="L32" i="90"/>
  <c r="K32" i="90"/>
  <c r="J32" i="90"/>
  <c r="I32" i="90"/>
  <c r="H32" i="90"/>
  <c r="G32" i="90"/>
  <c r="F32" i="90"/>
  <c r="E32" i="90"/>
  <c r="D32" i="90"/>
  <c r="C31" i="90"/>
  <c r="C32" i="90" s="1"/>
  <c r="V29" i="90"/>
  <c r="U29" i="90"/>
  <c r="T29" i="90"/>
  <c r="S29" i="90"/>
  <c r="R29" i="90"/>
  <c r="Q29" i="90"/>
  <c r="P29" i="90"/>
  <c r="O29" i="90"/>
  <c r="N29" i="90"/>
  <c r="M29" i="90"/>
  <c r="L29" i="90"/>
  <c r="K29" i="90"/>
  <c r="J29" i="90"/>
  <c r="I29" i="90"/>
  <c r="H29" i="90"/>
  <c r="G29" i="90"/>
  <c r="F29" i="90"/>
  <c r="E29" i="90"/>
  <c r="D29" i="90"/>
  <c r="C28" i="90"/>
  <c r="C29" i="90" s="1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/>
  <c r="H26" i="90"/>
  <c r="G26" i="90"/>
  <c r="F26" i="90"/>
  <c r="E26" i="90"/>
  <c r="D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215" i="90" l="1"/>
  <c r="U205" i="90"/>
  <c r="Q205" i="90"/>
  <c r="M205" i="90"/>
  <c r="I205" i="90"/>
  <c r="C130" i="90"/>
  <c r="E205" i="90"/>
  <c r="C204" i="90"/>
  <c r="H205" i="90"/>
  <c r="L205" i="90"/>
  <c r="P205" i="90"/>
  <c r="T205" i="90"/>
  <c r="C179" i="90"/>
  <c r="C174" i="90"/>
  <c r="D205" i="90"/>
  <c r="T156" i="90"/>
  <c r="C126" i="90"/>
  <c r="Q134" i="90"/>
  <c r="M134" i="90"/>
  <c r="E134" i="90"/>
  <c r="I134" i="90"/>
  <c r="U134" i="90"/>
  <c r="F134" i="90"/>
  <c r="J134" i="90"/>
  <c r="N134" i="90"/>
  <c r="R134" i="90"/>
  <c r="V134" i="90"/>
  <c r="G134" i="90"/>
  <c r="K134" i="90"/>
  <c r="O134" i="90"/>
  <c r="S134" i="90"/>
  <c r="H134" i="90"/>
  <c r="L134" i="90"/>
  <c r="P134" i="90"/>
  <c r="T134" i="90"/>
  <c r="D134" i="90"/>
  <c r="C67" i="90"/>
  <c r="D74" i="90"/>
  <c r="D233" i="90"/>
  <c r="E233" i="90"/>
  <c r="I233" i="90"/>
  <c r="M233" i="90"/>
  <c r="Q233" i="90"/>
  <c r="U233" i="90"/>
  <c r="N74" i="90"/>
  <c r="V74" i="90"/>
  <c r="G74" i="90"/>
  <c r="K74" i="90"/>
  <c r="O74" i="90"/>
  <c r="S74" i="90"/>
  <c r="J74" i="90"/>
  <c r="R74" i="90"/>
  <c r="H74" i="90"/>
  <c r="L74" i="90"/>
  <c r="P74" i="90"/>
  <c r="T74" i="90"/>
  <c r="F233" i="90"/>
  <c r="J233" i="90"/>
  <c r="N233" i="90"/>
  <c r="R233" i="90"/>
  <c r="V233" i="90"/>
  <c r="F74" i="90"/>
  <c r="E74" i="90"/>
  <c r="I74" i="90"/>
  <c r="M74" i="90"/>
  <c r="Q74" i="90"/>
  <c r="U74" i="90"/>
  <c r="H233" i="90"/>
  <c r="L233" i="90"/>
  <c r="P233" i="90"/>
  <c r="T233" i="90"/>
  <c r="G233" i="90"/>
  <c r="K233" i="90"/>
  <c r="O233" i="90"/>
  <c r="S233" i="90"/>
  <c r="G205" i="90"/>
  <c r="K205" i="90"/>
  <c r="O205" i="90"/>
  <c r="S205" i="90"/>
  <c r="C26" i="90"/>
  <c r="C58" i="90"/>
  <c r="C119" i="90"/>
  <c r="C111" i="90"/>
  <c r="C155" i="90"/>
  <c r="C156" i="90" s="1"/>
  <c r="C227" i="90"/>
  <c r="D126" i="89"/>
  <c r="D230" i="89"/>
  <c r="C230" i="89" s="1"/>
  <c r="F230" i="89"/>
  <c r="G230" i="89"/>
  <c r="H230" i="89"/>
  <c r="I230" i="89"/>
  <c r="J230" i="89"/>
  <c r="K230" i="89"/>
  <c r="L230" i="89"/>
  <c r="M230" i="89"/>
  <c r="N230" i="89"/>
  <c r="O230" i="89"/>
  <c r="P230" i="89"/>
  <c r="Q230" i="89"/>
  <c r="R230" i="89"/>
  <c r="S230" i="89"/>
  <c r="T230" i="89"/>
  <c r="U230" i="89"/>
  <c r="V230" i="89"/>
  <c r="E230" i="89"/>
  <c r="F232" i="90" l="1"/>
  <c r="V232" i="90"/>
  <c r="U232" i="90"/>
  <c r="T232" i="90"/>
  <c r="S232" i="90"/>
  <c r="Q232" i="90"/>
  <c r="P232" i="90"/>
  <c r="N232" i="90"/>
  <c r="M232" i="90"/>
  <c r="L232" i="90"/>
  <c r="J232" i="90"/>
  <c r="C134" i="90"/>
  <c r="H232" i="90"/>
  <c r="E232" i="90"/>
  <c r="G232" i="90"/>
  <c r="C205" i="90"/>
  <c r="D232" i="90"/>
  <c r="I232" i="90"/>
  <c r="K232" i="90"/>
  <c r="O232" i="90"/>
  <c r="R232" i="90"/>
  <c r="C74" i="90"/>
  <c r="C233" i="90"/>
  <c r="C234" i="85" s="1"/>
  <c r="A233" i="89"/>
  <c r="C231" i="89"/>
  <c r="C229" i="89"/>
  <c r="V227" i="89"/>
  <c r="U227" i="89"/>
  <c r="T227" i="89"/>
  <c r="S227" i="89"/>
  <c r="R227" i="89"/>
  <c r="Q227" i="89"/>
  <c r="P227" i="89"/>
  <c r="O227" i="89"/>
  <c r="N227" i="89"/>
  <c r="M227" i="89"/>
  <c r="L227" i="89"/>
  <c r="K227" i="89"/>
  <c r="J227" i="89"/>
  <c r="I227" i="89"/>
  <c r="H227" i="89"/>
  <c r="G227" i="89"/>
  <c r="F227" i="89"/>
  <c r="E227" i="89"/>
  <c r="D227" i="89"/>
  <c r="C226" i="89"/>
  <c r="V224" i="89"/>
  <c r="U224" i="89"/>
  <c r="T224" i="89"/>
  <c r="S224" i="89"/>
  <c r="R224" i="89"/>
  <c r="Q224" i="89"/>
  <c r="P224" i="89"/>
  <c r="O224" i="89"/>
  <c r="N224" i="89"/>
  <c r="M224" i="89"/>
  <c r="L224" i="89"/>
  <c r="K224" i="89"/>
  <c r="J224" i="89"/>
  <c r="I224" i="89"/>
  <c r="H224" i="89"/>
  <c r="G224" i="89"/>
  <c r="F224" i="89"/>
  <c r="E224" i="89"/>
  <c r="D224" i="89"/>
  <c r="C224" i="89"/>
  <c r="C223" i="89"/>
  <c r="C222" i="89"/>
  <c r="C221" i="89"/>
  <c r="C220" i="89"/>
  <c r="V218" i="89"/>
  <c r="U218" i="89"/>
  <c r="T218" i="89"/>
  <c r="S218" i="89"/>
  <c r="R218" i="89"/>
  <c r="Q218" i="89"/>
  <c r="P218" i="89"/>
  <c r="O218" i="89"/>
  <c r="N218" i="89"/>
  <c r="M218" i="89"/>
  <c r="L218" i="89"/>
  <c r="K218" i="89"/>
  <c r="J218" i="89"/>
  <c r="I218" i="89"/>
  <c r="H218" i="89"/>
  <c r="G218" i="89"/>
  <c r="F218" i="89"/>
  <c r="E218" i="89"/>
  <c r="D218" i="89"/>
  <c r="C218" i="89"/>
  <c r="C217" i="89"/>
  <c r="V215" i="89"/>
  <c r="U215" i="89"/>
  <c r="T215" i="89"/>
  <c r="S215" i="89"/>
  <c r="R215" i="89"/>
  <c r="Q215" i="89"/>
  <c r="P215" i="89"/>
  <c r="O215" i="89"/>
  <c r="N215" i="89"/>
  <c r="M215" i="89"/>
  <c r="L215" i="89"/>
  <c r="K215" i="89"/>
  <c r="J215" i="89"/>
  <c r="I215" i="89"/>
  <c r="H215" i="89"/>
  <c r="G215" i="89"/>
  <c r="F215" i="89"/>
  <c r="E215" i="89"/>
  <c r="D215" i="89"/>
  <c r="C214" i="89"/>
  <c r="C213" i="89"/>
  <c r="C212" i="89"/>
  <c r="C211" i="89"/>
  <c r="C210" i="89"/>
  <c r="C209" i="89"/>
  <c r="C208" i="89"/>
  <c r="V204" i="89"/>
  <c r="U204" i="89"/>
  <c r="T204" i="89"/>
  <c r="S204" i="89"/>
  <c r="S205" i="89" s="1"/>
  <c r="R204" i="89"/>
  <c r="Q204" i="89"/>
  <c r="P204" i="89"/>
  <c r="O204" i="89"/>
  <c r="O205" i="89" s="1"/>
  <c r="N204" i="89"/>
  <c r="M204" i="89"/>
  <c r="L204" i="89"/>
  <c r="K204" i="89"/>
  <c r="K205" i="89" s="1"/>
  <c r="J204" i="89"/>
  <c r="I204" i="89"/>
  <c r="H204" i="89"/>
  <c r="G204" i="89"/>
  <c r="G205" i="89" s="1"/>
  <c r="F204" i="89"/>
  <c r="E204" i="89"/>
  <c r="D204" i="89"/>
  <c r="C203" i="89"/>
  <c r="C202" i="89"/>
  <c r="C201" i="89"/>
  <c r="V199" i="89"/>
  <c r="U199" i="89"/>
  <c r="T199" i="89"/>
  <c r="S199" i="89"/>
  <c r="R199" i="89"/>
  <c r="Q199" i="89"/>
  <c r="P199" i="89"/>
  <c r="O199" i="89"/>
  <c r="N199" i="89"/>
  <c r="M199" i="89"/>
  <c r="L199" i="89"/>
  <c r="K199" i="89"/>
  <c r="J199" i="89"/>
  <c r="I199" i="89"/>
  <c r="H199" i="89"/>
  <c r="G199" i="89"/>
  <c r="F199" i="89"/>
  <c r="E199" i="89"/>
  <c r="D199" i="89"/>
  <c r="C198" i="89"/>
  <c r="C197" i="89"/>
  <c r="C196" i="89"/>
  <c r="C199" i="89" s="1"/>
  <c r="V194" i="89"/>
  <c r="U194" i="89"/>
  <c r="T194" i="89"/>
  <c r="S194" i="89"/>
  <c r="R194" i="89"/>
  <c r="Q194" i="89"/>
  <c r="P194" i="89"/>
  <c r="O194" i="89"/>
  <c r="N194" i="89"/>
  <c r="M194" i="89"/>
  <c r="L194" i="89"/>
  <c r="K194" i="89"/>
  <c r="J194" i="89"/>
  <c r="I194" i="89"/>
  <c r="H194" i="89"/>
  <c r="G194" i="89"/>
  <c r="F194" i="89"/>
  <c r="E194" i="89"/>
  <c r="D194" i="89"/>
  <c r="C192" i="89"/>
  <c r="C194" i="89" s="1"/>
  <c r="V190" i="89"/>
  <c r="U190" i="89"/>
  <c r="T190" i="89"/>
  <c r="S190" i="89"/>
  <c r="R190" i="89"/>
  <c r="Q190" i="89"/>
  <c r="P190" i="89"/>
  <c r="O190" i="89"/>
  <c r="N190" i="89"/>
  <c r="M190" i="89"/>
  <c r="L190" i="89"/>
  <c r="K190" i="89"/>
  <c r="J190" i="89"/>
  <c r="I190" i="89"/>
  <c r="H190" i="89"/>
  <c r="G190" i="89"/>
  <c r="F190" i="89"/>
  <c r="E190" i="89"/>
  <c r="D190" i="89"/>
  <c r="C190" i="89"/>
  <c r="V184" i="89"/>
  <c r="V205" i="89" s="1"/>
  <c r="U184" i="89"/>
  <c r="U205" i="89" s="1"/>
  <c r="T184" i="89"/>
  <c r="T205" i="89" s="1"/>
  <c r="S184" i="89"/>
  <c r="R184" i="89"/>
  <c r="R205" i="89" s="1"/>
  <c r="Q184" i="89"/>
  <c r="Q205" i="89" s="1"/>
  <c r="P184" i="89"/>
  <c r="P205" i="89" s="1"/>
  <c r="O184" i="89"/>
  <c r="N184" i="89"/>
  <c r="N205" i="89" s="1"/>
  <c r="M184" i="89"/>
  <c r="M205" i="89" s="1"/>
  <c r="L184" i="89"/>
  <c r="L205" i="89" s="1"/>
  <c r="K184" i="89"/>
  <c r="J184" i="89"/>
  <c r="J205" i="89" s="1"/>
  <c r="I184" i="89"/>
  <c r="I205" i="89" s="1"/>
  <c r="H184" i="89"/>
  <c r="G184" i="89"/>
  <c r="F184" i="89"/>
  <c r="E184" i="89"/>
  <c r="D184" i="89"/>
  <c r="D233" i="89" s="1"/>
  <c r="C183" i="89"/>
  <c r="C182" i="89"/>
  <c r="C181" i="89"/>
  <c r="V179" i="89"/>
  <c r="U179" i="89"/>
  <c r="T179" i="89"/>
  <c r="S179" i="89"/>
  <c r="R179" i="89"/>
  <c r="Q179" i="89"/>
  <c r="P179" i="89"/>
  <c r="O179" i="89"/>
  <c r="N179" i="89"/>
  <c r="M179" i="89"/>
  <c r="L179" i="89"/>
  <c r="K179" i="89"/>
  <c r="J179" i="89"/>
  <c r="I179" i="89"/>
  <c r="H179" i="89"/>
  <c r="G179" i="89"/>
  <c r="F179" i="89"/>
  <c r="E179" i="89"/>
  <c r="D179" i="89"/>
  <c r="C178" i="89"/>
  <c r="C177" i="89"/>
  <c r="C176" i="89"/>
  <c r="V174" i="89"/>
  <c r="U174" i="89"/>
  <c r="T174" i="89"/>
  <c r="S174" i="89"/>
  <c r="R174" i="89"/>
  <c r="Q174" i="89"/>
  <c r="P174" i="89"/>
  <c r="O174" i="89"/>
  <c r="N174" i="89"/>
  <c r="M174" i="89"/>
  <c r="L174" i="89"/>
  <c r="K174" i="89"/>
  <c r="J174" i="89"/>
  <c r="I174" i="89"/>
  <c r="H174" i="89"/>
  <c r="G174" i="89"/>
  <c r="F174" i="89"/>
  <c r="E174" i="89"/>
  <c r="D174" i="89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V155" i="89"/>
  <c r="U155" i="89"/>
  <c r="T155" i="89"/>
  <c r="S155" i="89"/>
  <c r="R155" i="89"/>
  <c r="Q155" i="89"/>
  <c r="P155" i="89"/>
  <c r="O155" i="89"/>
  <c r="N155" i="89"/>
  <c r="N233" i="89" s="1"/>
  <c r="M155" i="89"/>
  <c r="L155" i="89"/>
  <c r="K155" i="89"/>
  <c r="K156" i="89" s="1"/>
  <c r="J155" i="89"/>
  <c r="I155" i="89"/>
  <c r="H155" i="89"/>
  <c r="H156" i="89" s="1"/>
  <c r="G155" i="89"/>
  <c r="F155" i="89"/>
  <c r="E155" i="89"/>
  <c r="D155" i="89"/>
  <c r="D156" i="89" s="1"/>
  <c r="C154" i="89"/>
  <c r="C153" i="89"/>
  <c r="C152" i="89"/>
  <c r="C151" i="89"/>
  <c r="C150" i="89"/>
  <c r="C149" i="89"/>
  <c r="C148" i="89"/>
  <c r="C147" i="89"/>
  <c r="C146" i="89"/>
  <c r="C145" i="89"/>
  <c r="C144" i="89"/>
  <c r="V142" i="89"/>
  <c r="U142" i="89"/>
  <c r="T142" i="89"/>
  <c r="S142" i="89"/>
  <c r="R142" i="89"/>
  <c r="Q142" i="89"/>
  <c r="P142" i="89"/>
  <c r="O142" i="89"/>
  <c r="N142" i="89"/>
  <c r="M142" i="89"/>
  <c r="L142" i="89"/>
  <c r="K142" i="89"/>
  <c r="J142" i="89"/>
  <c r="I142" i="89"/>
  <c r="H142" i="89"/>
  <c r="G142" i="89"/>
  <c r="F142" i="89"/>
  <c r="E142" i="89"/>
  <c r="D142" i="89"/>
  <c r="C141" i="89"/>
  <c r="C142" i="89" s="1"/>
  <c r="V133" i="89"/>
  <c r="U133" i="89"/>
  <c r="T133" i="89"/>
  <c r="S133" i="89"/>
  <c r="R133" i="89"/>
  <c r="Q133" i="89"/>
  <c r="P133" i="89"/>
  <c r="O133" i="89"/>
  <c r="N133" i="89"/>
  <c r="M133" i="89"/>
  <c r="L133" i="89"/>
  <c r="K133" i="89"/>
  <c r="J133" i="89"/>
  <c r="I133" i="89"/>
  <c r="H133" i="89"/>
  <c r="G133" i="89"/>
  <c r="F133" i="89"/>
  <c r="E133" i="89"/>
  <c r="D133" i="89"/>
  <c r="C133" i="89"/>
  <c r="C132" i="89"/>
  <c r="V130" i="89"/>
  <c r="U130" i="89"/>
  <c r="T130" i="89"/>
  <c r="S130" i="89"/>
  <c r="R130" i="89"/>
  <c r="Q130" i="89"/>
  <c r="P130" i="89"/>
  <c r="O130" i="89"/>
  <c r="N130" i="89"/>
  <c r="M130" i="89"/>
  <c r="L130" i="89"/>
  <c r="K130" i="89"/>
  <c r="J130" i="89"/>
  <c r="I130" i="89"/>
  <c r="H130" i="89"/>
  <c r="G130" i="89"/>
  <c r="F130" i="89"/>
  <c r="E130" i="89"/>
  <c r="D130" i="89"/>
  <c r="C129" i="89"/>
  <c r="C128" i="89"/>
  <c r="V126" i="89"/>
  <c r="U126" i="89"/>
  <c r="T126" i="89"/>
  <c r="S126" i="89"/>
  <c r="R126" i="89"/>
  <c r="Q126" i="89"/>
  <c r="P126" i="89"/>
  <c r="O126" i="89"/>
  <c r="N126" i="89"/>
  <c r="M126" i="89"/>
  <c r="L126" i="89"/>
  <c r="K126" i="89"/>
  <c r="J126" i="89"/>
  <c r="I126" i="89"/>
  <c r="H126" i="89"/>
  <c r="G126" i="89"/>
  <c r="F126" i="89"/>
  <c r="E126" i="89"/>
  <c r="C125" i="89"/>
  <c r="C124" i="89"/>
  <c r="V122" i="89"/>
  <c r="U122" i="89"/>
  <c r="T122" i="89"/>
  <c r="S122" i="89"/>
  <c r="R122" i="89"/>
  <c r="Q122" i="89"/>
  <c r="P122" i="89"/>
  <c r="O122" i="89"/>
  <c r="N122" i="89"/>
  <c r="M122" i="89"/>
  <c r="L122" i="89"/>
  <c r="K122" i="89"/>
  <c r="J122" i="89"/>
  <c r="I122" i="89"/>
  <c r="H122" i="89"/>
  <c r="G122" i="89"/>
  <c r="F122" i="89"/>
  <c r="E122" i="89"/>
  <c r="D122" i="89"/>
  <c r="C121" i="89"/>
  <c r="C122" i="89" s="1"/>
  <c r="V119" i="89"/>
  <c r="U119" i="89"/>
  <c r="T119" i="89"/>
  <c r="S119" i="89"/>
  <c r="R119" i="89"/>
  <c r="Q119" i="89"/>
  <c r="P119" i="89"/>
  <c r="O119" i="89"/>
  <c r="N119" i="89"/>
  <c r="M119" i="89"/>
  <c r="L119" i="89"/>
  <c r="K119" i="89"/>
  <c r="J119" i="89"/>
  <c r="I119" i="89"/>
  <c r="H119" i="89"/>
  <c r="G119" i="89"/>
  <c r="F119" i="89"/>
  <c r="E119" i="89"/>
  <c r="D119" i="89"/>
  <c r="C118" i="89"/>
  <c r="C117" i="89"/>
  <c r="C116" i="89"/>
  <c r="C115" i="89"/>
  <c r="C114" i="89"/>
  <c r="C113" i="89"/>
  <c r="V111" i="89"/>
  <c r="U111" i="89"/>
  <c r="T111" i="89"/>
  <c r="S111" i="89"/>
  <c r="R111" i="89"/>
  <c r="Q111" i="89"/>
  <c r="P111" i="89"/>
  <c r="O111" i="89"/>
  <c r="N111" i="89"/>
  <c r="M111" i="89"/>
  <c r="L111" i="89"/>
  <c r="K111" i="89"/>
  <c r="J111" i="89"/>
  <c r="I111" i="89"/>
  <c r="H111" i="89"/>
  <c r="G111" i="89"/>
  <c r="F111" i="89"/>
  <c r="E111" i="89"/>
  <c r="D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V73" i="89"/>
  <c r="U73" i="89"/>
  <c r="T73" i="89"/>
  <c r="S73" i="89"/>
  <c r="R73" i="89"/>
  <c r="Q73" i="89"/>
  <c r="P73" i="89"/>
  <c r="O73" i="89"/>
  <c r="N73" i="89"/>
  <c r="M73" i="89"/>
  <c r="L73" i="89"/>
  <c r="K73" i="89"/>
  <c r="J73" i="89"/>
  <c r="I73" i="89"/>
  <c r="H73" i="89"/>
  <c r="G73" i="89"/>
  <c r="F73" i="89"/>
  <c r="E73" i="89"/>
  <c r="D73" i="89"/>
  <c r="C72" i="89"/>
  <c r="C73" i="89" s="1"/>
  <c r="V70" i="89"/>
  <c r="U70" i="89"/>
  <c r="T70" i="89"/>
  <c r="S70" i="89"/>
  <c r="R70" i="89"/>
  <c r="Q70" i="89"/>
  <c r="P70" i="89"/>
  <c r="O70" i="89"/>
  <c r="N70" i="89"/>
  <c r="M70" i="89"/>
  <c r="L70" i="89"/>
  <c r="K70" i="89"/>
  <c r="J70" i="89"/>
  <c r="I70" i="89"/>
  <c r="H70" i="89"/>
  <c r="G70" i="89"/>
  <c r="F70" i="89"/>
  <c r="E70" i="89"/>
  <c r="D70" i="89"/>
  <c r="C69" i="89"/>
  <c r="C70" i="89" s="1"/>
  <c r="V67" i="89"/>
  <c r="U67" i="89"/>
  <c r="T67" i="89"/>
  <c r="S67" i="89"/>
  <c r="R67" i="89"/>
  <c r="Q67" i="89"/>
  <c r="P67" i="89"/>
  <c r="O67" i="89"/>
  <c r="N67" i="89"/>
  <c r="M67" i="89"/>
  <c r="L67" i="89"/>
  <c r="K67" i="89"/>
  <c r="J67" i="89"/>
  <c r="I67" i="89"/>
  <c r="H67" i="89"/>
  <c r="G67" i="89"/>
  <c r="F67" i="89"/>
  <c r="E67" i="89"/>
  <c r="D67" i="89"/>
  <c r="C66" i="89"/>
  <c r="C65" i="89"/>
  <c r="C64" i="89"/>
  <c r="V62" i="89"/>
  <c r="U62" i="89"/>
  <c r="T62" i="89"/>
  <c r="S62" i="89"/>
  <c r="R62" i="89"/>
  <c r="Q62" i="89"/>
  <c r="P62" i="89"/>
  <c r="O62" i="89"/>
  <c r="N62" i="89"/>
  <c r="M62" i="89"/>
  <c r="L62" i="89"/>
  <c r="K62" i="89"/>
  <c r="J62" i="89"/>
  <c r="I62" i="89"/>
  <c r="H62" i="89"/>
  <c r="G62" i="89"/>
  <c r="F62" i="89"/>
  <c r="E62" i="89"/>
  <c r="D62" i="89"/>
  <c r="C61" i="89"/>
  <c r="C60" i="89"/>
  <c r="C62" i="89" s="1"/>
  <c r="V58" i="89"/>
  <c r="U58" i="89"/>
  <c r="T58" i="89"/>
  <c r="S58" i="89"/>
  <c r="R58" i="89"/>
  <c r="Q58" i="89"/>
  <c r="P58" i="89"/>
  <c r="O58" i="89"/>
  <c r="N58" i="89"/>
  <c r="M58" i="89"/>
  <c r="L58" i="89"/>
  <c r="K58" i="89"/>
  <c r="J58" i="89"/>
  <c r="I58" i="89"/>
  <c r="H58" i="89"/>
  <c r="G58" i="89"/>
  <c r="F58" i="89"/>
  <c r="E58" i="89"/>
  <c r="D58" i="89"/>
  <c r="C57" i="89"/>
  <c r="C56" i="89"/>
  <c r="C55" i="89"/>
  <c r="C54" i="89"/>
  <c r="C53" i="89"/>
  <c r="C52" i="89"/>
  <c r="C51" i="89"/>
  <c r="C50" i="89"/>
  <c r="V48" i="89"/>
  <c r="U48" i="89"/>
  <c r="T48" i="89"/>
  <c r="S48" i="89"/>
  <c r="R48" i="89"/>
  <c r="Q48" i="89"/>
  <c r="P48" i="89"/>
  <c r="O48" i="89"/>
  <c r="N48" i="89"/>
  <c r="M48" i="89"/>
  <c r="L48" i="89"/>
  <c r="K48" i="89"/>
  <c r="J48" i="89"/>
  <c r="I48" i="89"/>
  <c r="H48" i="89"/>
  <c r="G48" i="89"/>
  <c r="F48" i="89"/>
  <c r="E48" i="89"/>
  <c r="D48" i="89"/>
  <c r="C47" i="89"/>
  <c r="C46" i="89"/>
  <c r="C45" i="89"/>
  <c r="C44" i="89"/>
  <c r="C43" i="89"/>
  <c r="C48" i="89" s="1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C40" i="89"/>
  <c r="V38" i="89"/>
  <c r="U38" i="89"/>
  <c r="T38" i="89"/>
  <c r="S38" i="89"/>
  <c r="R38" i="89"/>
  <c r="Q38" i="89"/>
  <c r="P38" i="89"/>
  <c r="O38" i="89"/>
  <c r="N38" i="89"/>
  <c r="M38" i="89"/>
  <c r="L38" i="89"/>
  <c r="K38" i="89"/>
  <c r="J38" i="89"/>
  <c r="I38" i="89"/>
  <c r="H38" i="89"/>
  <c r="G38" i="89"/>
  <c r="F38" i="89"/>
  <c r="E38" i="89"/>
  <c r="D38" i="89"/>
  <c r="C37" i="89"/>
  <c r="C38" i="89" s="1"/>
  <c r="V35" i="89"/>
  <c r="U35" i="89"/>
  <c r="T35" i="89"/>
  <c r="S35" i="89"/>
  <c r="R35" i="89"/>
  <c r="Q35" i="89"/>
  <c r="P35" i="89"/>
  <c r="O35" i="89"/>
  <c r="N35" i="89"/>
  <c r="M35" i="89"/>
  <c r="L35" i="89"/>
  <c r="K35" i="89"/>
  <c r="J35" i="89"/>
  <c r="I35" i="89"/>
  <c r="H35" i="89"/>
  <c r="G35" i="89"/>
  <c r="F35" i="89"/>
  <c r="E35" i="89"/>
  <c r="D35" i="89"/>
  <c r="C35" i="89"/>
  <c r="C34" i="89"/>
  <c r="V32" i="89"/>
  <c r="U32" i="89"/>
  <c r="T32" i="89"/>
  <c r="S32" i="89"/>
  <c r="R32" i="89"/>
  <c r="Q32" i="89"/>
  <c r="P32" i="89"/>
  <c r="O32" i="89"/>
  <c r="N32" i="89"/>
  <c r="M32" i="89"/>
  <c r="L32" i="89"/>
  <c r="K32" i="89"/>
  <c r="J32" i="89"/>
  <c r="I32" i="89"/>
  <c r="H32" i="89"/>
  <c r="G32" i="89"/>
  <c r="F32" i="89"/>
  <c r="E32" i="89"/>
  <c r="D32" i="89"/>
  <c r="C31" i="89"/>
  <c r="C32" i="89" s="1"/>
  <c r="V29" i="89"/>
  <c r="U29" i="89"/>
  <c r="T29" i="89"/>
  <c r="S29" i="89"/>
  <c r="R29" i="89"/>
  <c r="Q29" i="89"/>
  <c r="P29" i="89"/>
  <c r="O29" i="89"/>
  <c r="N29" i="89"/>
  <c r="M29" i="89"/>
  <c r="L29" i="89"/>
  <c r="K29" i="89"/>
  <c r="J29" i="89"/>
  <c r="I29" i="89"/>
  <c r="H29" i="89"/>
  <c r="G29" i="89"/>
  <c r="F29" i="89"/>
  <c r="E29" i="89"/>
  <c r="D29" i="89"/>
  <c r="C28" i="89"/>
  <c r="C29" i="89" s="1"/>
  <c r="V26" i="89"/>
  <c r="U26" i="89"/>
  <c r="T26" i="89"/>
  <c r="S26" i="89"/>
  <c r="R26" i="89"/>
  <c r="Q26" i="89"/>
  <c r="P26" i="89"/>
  <c r="O26" i="89"/>
  <c r="N26" i="89"/>
  <c r="M26" i="89"/>
  <c r="L26" i="89"/>
  <c r="K26" i="89"/>
  <c r="J26" i="89"/>
  <c r="I26" i="89"/>
  <c r="H26" i="89"/>
  <c r="G26" i="89"/>
  <c r="F26" i="89"/>
  <c r="E26" i="89"/>
  <c r="D26" i="89"/>
  <c r="C25" i="89"/>
  <c r="C24" i="89"/>
  <c r="C23" i="89"/>
  <c r="C22" i="89"/>
  <c r="C21" i="89"/>
  <c r="C20" i="89"/>
  <c r="C19" i="89"/>
  <c r="C18" i="89"/>
  <c r="C17" i="89"/>
  <c r="C16" i="89"/>
  <c r="C15" i="89"/>
  <c r="C14" i="89"/>
  <c r="C13" i="89"/>
  <c r="C12" i="89"/>
  <c r="C11" i="89"/>
  <c r="C10" i="89"/>
  <c r="C9" i="89"/>
  <c r="C232" i="90" l="1"/>
  <c r="V233" i="89"/>
  <c r="U233" i="89"/>
  <c r="T156" i="89"/>
  <c r="T233" i="89"/>
  <c r="S156" i="89"/>
  <c r="S233" i="89"/>
  <c r="R233" i="89"/>
  <c r="Q233" i="89"/>
  <c r="P156" i="89"/>
  <c r="P233" i="89"/>
  <c r="O156" i="89"/>
  <c r="O233" i="89"/>
  <c r="C130" i="89"/>
  <c r="M233" i="89"/>
  <c r="L156" i="89"/>
  <c r="L233" i="89"/>
  <c r="K233" i="89"/>
  <c r="J233" i="89"/>
  <c r="C67" i="89"/>
  <c r="I233" i="89"/>
  <c r="H233" i="89"/>
  <c r="H205" i="89"/>
  <c r="G156" i="89"/>
  <c r="G233" i="89"/>
  <c r="F205" i="89"/>
  <c r="F233" i="89"/>
  <c r="E205" i="89"/>
  <c r="C204" i="89"/>
  <c r="E233" i="89"/>
  <c r="C184" i="89"/>
  <c r="C174" i="89"/>
  <c r="C215" i="89"/>
  <c r="C179" i="89"/>
  <c r="D205" i="89"/>
  <c r="D232" i="89" s="1"/>
  <c r="C155" i="89"/>
  <c r="C156" i="89" s="1"/>
  <c r="E156" i="89"/>
  <c r="I156" i="89"/>
  <c r="M156" i="89"/>
  <c r="Q156" i="89"/>
  <c r="U156" i="89"/>
  <c r="F156" i="89"/>
  <c r="J156" i="89"/>
  <c r="N156" i="89"/>
  <c r="R156" i="89"/>
  <c r="V156" i="89"/>
  <c r="C126" i="89"/>
  <c r="C119" i="89"/>
  <c r="M134" i="89"/>
  <c r="F134" i="89"/>
  <c r="J134" i="89"/>
  <c r="N134" i="89"/>
  <c r="R134" i="89"/>
  <c r="V134" i="89"/>
  <c r="E134" i="89"/>
  <c r="Q134" i="89"/>
  <c r="G134" i="89"/>
  <c r="K134" i="89"/>
  <c r="O134" i="89"/>
  <c r="S134" i="89"/>
  <c r="I134" i="89"/>
  <c r="U134" i="89"/>
  <c r="H134" i="89"/>
  <c r="L134" i="89"/>
  <c r="P134" i="89"/>
  <c r="T134" i="89"/>
  <c r="C111" i="89"/>
  <c r="D134" i="89"/>
  <c r="R74" i="89"/>
  <c r="F74" i="89"/>
  <c r="N74" i="89"/>
  <c r="J74" i="89"/>
  <c r="V74" i="89"/>
  <c r="C58" i="89"/>
  <c r="C26" i="89"/>
  <c r="D74" i="89"/>
  <c r="G74" i="89"/>
  <c r="K74" i="89"/>
  <c r="O74" i="89"/>
  <c r="S74" i="89"/>
  <c r="H74" i="89"/>
  <c r="L74" i="89"/>
  <c r="P74" i="89"/>
  <c r="T74" i="89"/>
  <c r="E74" i="89"/>
  <c r="I74" i="89"/>
  <c r="M74" i="89"/>
  <c r="Q74" i="89"/>
  <c r="U74" i="89"/>
  <c r="C227" i="89"/>
  <c r="V232" i="89" l="1"/>
  <c r="T232" i="89"/>
  <c r="R232" i="89"/>
  <c r="P232" i="89"/>
  <c r="N232" i="89"/>
  <c r="L232" i="89"/>
  <c r="H232" i="89"/>
  <c r="G232" i="89"/>
  <c r="F232" i="89"/>
  <c r="C134" i="89"/>
  <c r="C205" i="89"/>
  <c r="C233" i="89"/>
  <c r="C74" i="89"/>
  <c r="I232" i="89"/>
  <c r="M232" i="89"/>
  <c r="U232" i="89"/>
  <c r="K232" i="89"/>
  <c r="E232" i="89"/>
  <c r="O232" i="89"/>
  <c r="J232" i="89"/>
  <c r="Q232" i="89"/>
  <c r="S232" i="89"/>
  <c r="J155" i="88"/>
  <c r="C232" i="89" l="1"/>
  <c r="G134" i="88"/>
  <c r="C24" i="88"/>
  <c r="D74" i="88"/>
  <c r="A233" i="85" l="1"/>
  <c r="A233" i="88"/>
  <c r="C24" i="85"/>
  <c r="V230" i="88"/>
  <c r="U230" i="88" s="1"/>
  <c r="T230" i="88" s="1"/>
  <c r="S230" i="88" s="1"/>
  <c r="R230" i="88" s="1"/>
  <c r="Q230" i="88" s="1"/>
  <c r="P230" i="88" s="1"/>
  <c r="O230" i="88" s="1"/>
  <c r="N230" i="88" s="1"/>
  <c r="M230" i="88" s="1"/>
  <c r="L230" i="88" s="1"/>
  <c r="K230" i="88" s="1"/>
  <c r="J230" i="88" s="1"/>
  <c r="I230" i="88" s="1"/>
  <c r="H230" i="88" s="1"/>
  <c r="G230" i="88" s="1"/>
  <c r="F230" i="88" s="1"/>
  <c r="E230" i="88" s="1"/>
  <c r="D230" i="88" s="1"/>
  <c r="C168" i="88"/>
  <c r="C169" i="88"/>
  <c r="V169" i="85"/>
  <c r="U169" i="85"/>
  <c r="T169" i="85"/>
  <c r="S169" i="85"/>
  <c r="R169" i="85"/>
  <c r="Q169" i="85"/>
  <c r="P169" i="85"/>
  <c r="O169" i="85"/>
  <c r="N169" i="85"/>
  <c r="M169" i="85"/>
  <c r="L169" i="85"/>
  <c r="K169" i="85"/>
  <c r="J169" i="85"/>
  <c r="I169" i="85"/>
  <c r="H169" i="85"/>
  <c r="G169" i="85"/>
  <c r="F169" i="85"/>
  <c r="E169" i="85"/>
  <c r="V168" i="85"/>
  <c r="U168" i="85"/>
  <c r="T168" i="85"/>
  <c r="S168" i="85"/>
  <c r="R168" i="85"/>
  <c r="Q168" i="85"/>
  <c r="P168" i="85"/>
  <c r="O168" i="85"/>
  <c r="N168" i="85"/>
  <c r="M168" i="85"/>
  <c r="L168" i="85"/>
  <c r="K168" i="85"/>
  <c r="J168" i="85"/>
  <c r="I168" i="85"/>
  <c r="H168" i="85"/>
  <c r="G168" i="85"/>
  <c r="F168" i="85"/>
  <c r="E168" i="85"/>
  <c r="C25" i="85" l="1"/>
  <c r="C168" i="85"/>
  <c r="C169" i="85"/>
  <c r="I199" i="88"/>
  <c r="C231" i="88"/>
  <c r="V227" i="88"/>
  <c r="U227" i="88"/>
  <c r="T227" i="88"/>
  <c r="S227" i="88"/>
  <c r="R227" i="88"/>
  <c r="Q227" i="88"/>
  <c r="P227" i="88"/>
  <c r="O227" i="88"/>
  <c r="N227" i="88"/>
  <c r="M227" i="88"/>
  <c r="L227" i="88"/>
  <c r="K227" i="88"/>
  <c r="J227" i="88"/>
  <c r="I227" i="88"/>
  <c r="H227" i="88"/>
  <c r="G227" i="88"/>
  <c r="F227" i="88"/>
  <c r="E227" i="88"/>
  <c r="D227" i="88"/>
  <c r="C226" i="88"/>
  <c r="V224" i="88"/>
  <c r="U224" i="88"/>
  <c r="T224" i="88"/>
  <c r="S224" i="88"/>
  <c r="R224" i="88"/>
  <c r="Q224" i="88"/>
  <c r="P224" i="88"/>
  <c r="O224" i="88"/>
  <c r="N224" i="88"/>
  <c r="M224" i="88"/>
  <c r="L224" i="88"/>
  <c r="K224" i="88"/>
  <c r="J224" i="88"/>
  <c r="I224" i="88"/>
  <c r="H224" i="88"/>
  <c r="G224" i="88"/>
  <c r="F224" i="88"/>
  <c r="E224" i="88"/>
  <c r="D224" i="88"/>
  <c r="C223" i="88"/>
  <c r="C222" i="88"/>
  <c r="C221" i="88"/>
  <c r="C220" i="88"/>
  <c r="V218" i="88"/>
  <c r="U218" i="88"/>
  <c r="T218" i="88"/>
  <c r="S218" i="88"/>
  <c r="R218" i="88"/>
  <c r="Q218" i="88"/>
  <c r="P218" i="88"/>
  <c r="O218" i="88"/>
  <c r="N218" i="88"/>
  <c r="M218" i="88"/>
  <c r="L218" i="88"/>
  <c r="K218" i="88"/>
  <c r="J218" i="88"/>
  <c r="I218" i="88"/>
  <c r="H218" i="88"/>
  <c r="G218" i="88"/>
  <c r="F218" i="88"/>
  <c r="E218" i="88"/>
  <c r="D218" i="88"/>
  <c r="C217" i="88"/>
  <c r="V215" i="88"/>
  <c r="U215" i="88"/>
  <c r="T215" i="88"/>
  <c r="S215" i="88"/>
  <c r="R215" i="88"/>
  <c r="Q215" i="88"/>
  <c r="P215" i="88"/>
  <c r="O215" i="88"/>
  <c r="N215" i="88"/>
  <c r="M215" i="88"/>
  <c r="L215" i="88"/>
  <c r="K215" i="88"/>
  <c r="J215" i="88"/>
  <c r="I215" i="88"/>
  <c r="H215" i="88"/>
  <c r="G215" i="88"/>
  <c r="F215" i="88"/>
  <c r="E215" i="88"/>
  <c r="D215" i="88"/>
  <c r="C214" i="88"/>
  <c r="C213" i="88"/>
  <c r="C212" i="88"/>
  <c r="C211" i="88"/>
  <c r="C210" i="88"/>
  <c r="C209" i="88"/>
  <c r="C208" i="88"/>
  <c r="V204" i="88"/>
  <c r="U204" i="88"/>
  <c r="T204" i="88"/>
  <c r="S204" i="88"/>
  <c r="R204" i="88"/>
  <c r="Q204" i="88"/>
  <c r="P204" i="88"/>
  <c r="O204" i="88"/>
  <c r="N204" i="88"/>
  <c r="M204" i="88"/>
  <c r="L204" i="88"/>
  <c r="K204" i="88"/>
  <c r="J204" i="88"/>
  <c r="I204" i="88"/>
  <c r="H204" i="88"/>
  <c r="G204" i="88"/>
  <c r="F204" i="88"/>
  <c r="E204" i="88"/>
  <c r="D204" i="88"/>
  <c r="C203" i="88"/>
  <c r="C202" i="88"/>
  <c r="C201" i="88"/>
  <c r="V199" i="88"/>
  <c r="U199" i="88"/>
  <c r="T199" i="88"/>
  <c r="S199" i="88"/>
  <c r="R199" i="88"/>
  <c r="Q199" i="88"/>
  <c r="P199" i="88"/>
  <c r="O199" i="88"/>
  <c r="N199" i="88"/>
  <c r="M199" i="88"/>
  <c r="L199" i="88"/>
  <c r="K199" i="88"/>
  <c r="J199" i="88"/>
  <c r="H199" i="88"/>
  <c r="G199" i="88"/>
  <c r="F199" i="88"/>
  <c r="E199" i="88"/>
  <c r="D199" i="88"/>
  <c r="C198" i="88"/>
  <c r="C197" i="88"/>
  <c r="C196" i="88"/>
  <c r="V194" i="88"/>
  <c r="U194" i="88"/>
  <c r="T194" i="88"/>
  <c r="S194" i="88"/>
  <c r="R194" i="88"/>
  <c r="Q194" i="88"/>
  <c r="P194" i="88"/>
  <c r="O194" i="88"/>
  <c r="N194" i="88"/>
  <c r="M194" i="88"/>
  <c r="L194" i="88"/>
  <c r="K194" i="88"/>
  <c r="J194" i="88"/>
  <c r="I194" i="88"/>
  <c r="H194" i="88"/>
  <c r="G194" i="88"/>
  <c r="F194" i="88"/>
  <c r="E194" i="88"/>
  <c r="D194" i="88"/>
  <c r="C192" i="88"/>
  <c r="C194" i="88" s="1"/>
  <c r="V190" i="88"/>
  <c r="U190" i="88"/>
  <c r="T190" i="88"/>
  <c r="S190" i="88"/>
  <c r="R190" i="88"/>
  <c r="Q190" i="88"/>
  <c r="P190" i="88"/>
  <c r="O190" i="88"/>
  <c r="N190" i="88"/>
  <c r="M190" i="88"/>
  <c r="L190" i="88"/>
  <c r="K190" i="88"/>
  <c r="J190" i="88"/>
  <c r="I190" i="88"/>
  <c r="H190" i="88"/>
  <c r="G190" i="88"/>
  <c r="F190" i="88"/>
  <c r="E190" i="88"/>
  <c r="D190" i="88"/>
  <c r="C190" i="88"/>
  <c r="V184" i="88"/>
  <c r="U184" i="88"/>
  <c r="T184" i="88"/>
  <c r="S184" i="88"/>
  <c r="R184" i="88"/>
  <c r="Q184" i="88"/>
  <c r="P184" i="88"/>
  <c r="O184" i="88"/>
  <c r="N184" i="88"/>
  <c r="M184" i="88"/>
  <c r="L184" i="88"/>
  <c r="K184" i="88"/>
  <c r="J184" i="88"/>
  <c r="I184" i="88"/>
  <c r="H184" i="88"/>
  <c r="G184" i="88"/>
  <c r="F184" i="88"/>
  <c r="E184" i="88"/>
  <c r="D184" i="88"/>
  <c r="C183" i="88"/>
  <c r="C182" i="88"/>
  <c r="C181" i="88"/>
  <c r="V179" i="88"/>
  <c r="U179" i="88"/>
  <c r="T179" i="88"/>
  <c r="S179" i="88"/>
  <c r="R179" i="88"/>
  <c r="Q179" i="88"/>
  <c r="P179" i="88"/>
  <c r="O179" i="88"/>
  <c r="N179" i="88"/>
  <c r="M179" i="88"/>
  <c r="L179" i="88"/>
  <c r="K179" i="88"/>
  <c r="J179" i="88"/>
  <c r="I179" i="88"/>
  <c r="H179" i="88"/>
  <c r="G179" i="88"/>
  <c r="F179" i="88"/>
  <c r="E179" i="88"/>
  <c r="D179" i="88"/>
  <c r="C178" i="88"/>
  <c r="C177" i="88"/>
  <c r="C176" i="88"/>
  <c r="V174" i="88"/>
  <c r="U174" i="88"/>
  <c r="T174" i="88"/>
  <c r="S174" i="88"/>
  <c r="R174" i="88"/>
  <c r="Q174" i="88"/>
  <c r="P174" i="88"/>
  <c r="O174" i="88"/>
  <c r="N174" i="88"/>
  <c r="M174" i="88"/>
  <c r="L174" i="88"/>
  <c r="K174" i="88"/>
  <c r="J174" i="88"/>
  <c r="I174" i="88"/>
  <c r="H174" i="88"/>
  <c r="G174" i="88"/>
  <c r="F174" i="88"/>
  <c r="E174" i="88"/>
  <c r="D174" i="88"/>
  <c r="C173" i="88"/>
  <c r="C167" i="88"/>
  <c r="C166" i="88"/>
  <c r="C165" i="88"/>
  <c r="C164" i="88"/>
  <c r="C163" i="88"/>
  <c r="C170" i="88"/>
  <c r="C162" i="88"/>
  <c r="C161" i="88"/>
  <c r="C171" i="88"/>
  <c r="C160" i="88"/>
  <c r="C159" i="88"/>
  <c r="C172" i="88"/>
  <c r="V155" i="88"/>
  <c r="U155" i="88"/>
  <c r="T155" i="88"/>
  <c r="S155" i="88"/>
  <c r="R155" i="88"/>
  <c r="Q155" i="88"/>
  <c r="P155" i="88"/>
  <c r="O155" i="88"/>
  <c r="N155" i="88"/>
  <c r="M155" i="88"/>
  <c r="L155" i="88"/>
  <c r="K155" i="88"/>
  <c r="I155" i="88"/>
  <c r="H155" i="88"/>
  <c r="G155" i="88"/>
  <c r="F155" i="88"/>
  <c r="E155" i="88"/>
  <c r="D155" i="88"/>
  <c r="C154" i="88"/>
  <c r="C153" i="88"/>
  <c r="C152" i="88"/>
  <c r="C151" i="88"/>
  <c r="C150" i="88"/>
  <c r="C149" i="88"/>
  <c r="C148" i="88"/>
  <c r="C147" i="88"/>
  <c r="C146" i="88"/>
  <c r="C145" i="88"/>
  <c r="C144" i="88"/>
  <c r="V142" i="88"/>
  <c r="U142" i="88"/>
  <c r="T142" i="88"/>
  <c r="S142" i="88"/>
  <c r="R142" i="88"/>
  <c r="Q142" i="88"/>
  <c r="P142" i="88"/>
  <c r="O142" i="88"/>
  <c r="N142" i="88"/>
  <c r="M142" i="88"/>
  <c r="L142" i="88"/>
  <c r="K142" i="88"/>
  <c r="J142" i="88"/>
  <c r="I142" i="88"/>
  <c r="H142" i="88"/>
  <c r="G142" i="88"/>
  <c r="F142" i="88"/>
  <c r="E142" i="88"/>
  <c r="D142" i="88"/>
  <c r="C141" i="88"/>
  <c r="C142" i="88" s="1"/>
  <c r="V133" i="88"/>
  <c r="U133" i="88"/>
  <c r="T133" i="88"/>
  <c r="S133" i="88"/>
  <c r="R133" i="88"/>
  <c r="Q133" i="88"/>
  <c r="P133" i="88"/>
  <c r="O133" i="88"/>
  <c r="N133" i="88"/>
  <c r="M133" i="88"/>
  <c r="L133" i="88"/>
  <c r="K133" i="88"/>
  <c r="J133" i="88"/>
  <c r="I133" i="88"/>
  <c r="H133" i="88"/>
  <c r="G133" i="88"/>
  <c r="F133" i="88"/>
  <c r="E133" i="88"/>
  <c r="D133" i="88"/>
  <c r="C132" i="88"/>
  <c r="C133" i="88" s="1"/>
  <c r="V130" i="88"/>
  <c r="U130" i="88"/>
  <c r="T130" i="88"/>
  <c r="S130" i="88"/>
  <c r="R130" i="88"/>
  <c r="Q130" i="88"/>
  <c r="P130" i="88"/>
  <c r="O130" i="88"/>
  <c r="N130" i="88"/>
  <c r="M130" i="88"/>
  <c r="L130" i="88"/>
  <c r="K130" i="88"/>
  <c r="J130" i="88"/>
  <c r="I130" i="88"/>
  <c r="H130" i="88"/>
  <c r="G130" i="88"/>
  <c r="F130" i="88"/>
  <c r="E130" i="88"/>
  <c r="D130" i="88"/>
  <c r="C129" i="88"/>
  <c r="C128" i="88"/>
  <c r="V126" i="88"/>
  <c r="U126" i="88"/>
  <c r="T126" i="88"/>
  <c r="S126" i="88"/>
  <c r="R126" i="88"/>
  <c r="Q126" i="88"/>
  <c r="P126" i="88"/>
  <c r="O126" i="88"/>
  <c r="N126" i="88"/>
  <c r="M126" i="88"/>
  <c r="L126" i="88"/>
  <c r="K126" i="88"/>
  <c r="J126" i="88"/>
  <c r="I126" i="88"/>
  <c r="H126" i="88"/>
  <c r="G126" i="88"/>
  <c r="F126" i="88"/>
  <c r="E126" i="88"/>
  <c r="D126" i="88"/>
  <c r="C125" i="88"/>
  <c r="C124" i="88"/>
  <c r="V122" i="88"/>
  <c r="U122" i="88"/>
  <c r="T122" i="88"/>
  <c r="S122" i="88"/>
  <c r="R122" i="88"/>
  <c r="Q122" i="88"/>
  <c r="P122" i="88"/>
  <c r="O122" i="88"/>
  <c r="N122" i="88"/>
  <c r="M122" i="88"/>
  <c r="L122" i="88"/>
  <c r="K122" i="88"/>
  <c r="J122" i="88"/>
  <c r="I122" i="88"/>
  <c r="H122" i="88"/>
  <c r="G122" i="88"/>
  <c r="F122" i="88"/>
  <c r="E122" i="88"/>
  <c r="D122" i="88"/>
  <c r="C121" i="88"/>
  <c r="C122" i="88" s="1"/>
  <c r="V119" i="88"/>
  <c r="U119" i="88"/>
  <c r="T119" i="88"/>
  <c r="S119" i="88"/>
  <c r="R119" i="88"/>
  <c r="Q119" i="88"/>
  <c r="P119" i="88"/>
  <c r="O119" i="88"/>
  <c r="N119" i="88"/>
  <c r="M119" i="88"/>
  <c r="L119" i="88"/>
  <c r="K119" i="88"/>
  <c r="J119" i="88"/>
  <c r="I119" i="88"/>
  <c r="H119" i="88"/>
  <c r="G119" i="88"/>
  <c r="F119" i="88"/>
  <c r="E119" i="88"/>
  <c r="D119" i="88"/>
  <c r="C118" i="88"/>
  <c r="C117" i="88"/>
  <c r="C116" i="88"/>
  <c r="C115" i="88"/>
  <c r="C114" i="88"/>
  <c r="C113" i="88"/>
  <c r="V111" i="88"/>
  <c r="U111" i="88"/>
  <c r="T111" i="88"/>
  <c r="S111" i="88"/>
  <c r="R111" i="88"/>
  <c r="Q111" i="88"/>
  <c r="P111" i="88"/>
  <c r="O111" i="88"/>
  <c r="N111" i="88"/>
  <c r="M111" i="88"/>
  <c r="L111" i="88"/>
  <c r="K111" i="88"/>
  <c r="J111" i="88"/>
  <c r="I111" i="88"/>
  <c r="H111" i="88"/>
  <c r="G111" i="88"/>
  <c r="F111" i="88"/>
  <c r="E111" i="88"/>
  <c r="D111" i="88"/>
  <c r="C110" i="88"/>
  <c r="C109" i="88"/>
  <c r="C108" i="88"/>
  <c r="C107" i="88"/>
  <c r="C106" i="88"/>
  <c r="C105" i="88"/>
  <c r="C104" i="88"/>
  <c r="C103" i="88"/>
  <c r="C102" i="88"/>
  <c r="C101" i="88"/>
  <c r="C100" i="88"/>
  <c r="C99" i="88"/>
  <c r="C98" i="88"/>
  <c r="C97" i="88"/>
  <c r="C96" i="88"/>
  <c r="C95" i="88"/>
  <c r="C94" i="88"/>
  <c r="C93" i="88"/>
  <c r="C92" i="88"/>
  <c r="C91" i="88"/>
  <c r="C90" i="88"/>
  <c r="C89" i="88"/>
  <c r="C88" i="88"/>
  <c r="C87" i="88"/>
  <c r="C86" i="88"/>
  <c r="C85" i="88"/>
  <c r="C84" i="88"/>
  <c r="C83" i="88"/>
  <c r="C82" i="88"/>
  <c r="C81" i="88"/>
  <c r="C80" i="88"/>
  <c r="C79" i="88"/>
  <c r="C78" i="88"/>
  <c r="C77" i="88"/>
  <c r="V73" i="88"/>
  <c r="U73" i="88"/>
  <c r="T73" i="88"/>
  <c r="S73" i="88"/>
  <c r="R73" i="88"/>
  <c r="Q73" i="88"/>
  <c r="P73" i="88"/>
  <c r="O73" i="88"/>
  <c r="N73" i="88"/>
  <c r="M73" i="88"/>
  <c r="L73" i="88"/>
  <c r="K73" i="88"/>
  <c r="J73" i="88"/>
  <c r="I73" i="88"/>
  <c r="H73" i="88"/>
  <c r="G73" i="88"/>
  <c r="F73" i="88"/>
  <c r="E73" i="88"/>
  <c r="D73" i="88"/>
  <c r="C72" i="88"/>
  <c r="C73" i="88" s="1"/>
  <c r="V70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C69" i="88"/>
  <c r="C70" i="88" s="1"/>
  <c r="V67" i="88"/>
  <c r="U67" i="88"/>
  <c r="T67" i="88"/>
  <c r="S67" i="88"/>
  <c r="R67" i="88"/>
  <c r="Q67" i="88"/>
  <c r="P67" i="88"/>
  <c r="O67" i="88"/>
  <c r="N67" i="88"/>
  <c r="M67" i="88"/>
  <c r="L67" i="88"/>
  <c r="K67" i="88"/>
  <c r="J67" i="88"/>
  <c r="I67" i="88"/>
  <c r="G67" i="88"/>
  <c r="F67" i="88"/>
  <c r="E67" i="88"/>
  <c r="C66" i="88"/>
  <c r="C65" i="88"/>
  <c r="H67" i="88"/>
  <c r="D67" i="88"/>
  <c r="V62" i="88"/>
  <c r="U62" i="88"/>
  <c r="T62" i="88"/>
  <c r="S62" i="88"/>
  <c r="R62" i="88"/>
  <c r="Q62" i="88"/>
  <c r="P62" i="88"/>
  <c r="O62" i="88"/>
  <c r="N62" i="88"/>
  <c r="M62" i="88"/>
  <c r="L62" i="88"/>
  <c r="K62" i="88"/>
  <c r="J62" i="88"/>
  <c r="I62" i="88"/>
  <c r="H62" i="88"/>
  <c r="G62" i="88"/>
  <c r="F62" i="88"/>
  <c r="E62" i="88"/>
  <c r="D62" i="88"/>
  <c r="C61" i="88"/>
  <c r="C60" i="88"/>
  <c r="V58" i="88"/>
  <c r="U58" i="88"/>
  <c r="T58" i="88"/>
  <c r="S58" i="88"/>
  <c r="R58" i="88"/>
  <c r="Q58" i="88"/>
  <c r="P58" i="88"/>
  <c r="O58" i="88"/>
  <c r="N58" i="88"/>
  <c r="M58" i="88"/>
  <c r="L58" i="88"/>
  <c r="K58" i="88"/>
  <c r="J58" i="88"/>
  <c r="I58" i="88"/>
  <c r="H58" i="88"/>
  <c r="G58" i="88"/>
  <c r="F58" i="88"/>
  <c r="E58" i="88"/>
  <c r="D58" i="88"/>
  <c r="C57" i="88"/>
  <c r="C56" i="88"/>
  <c r="C55" i="88"/>
  <c r="C54" i="88"/>
  <c r="C53" i="88"/>
  <c r="C52" i="88"/>
  <c r="C51" i="88"/>
  <c r="C50" i="88"/>
  <c r="V48" i="88"/>
  <c r="U48" i="88"/>
  <c r="T48" i="88"/>
  <c r="S48" i="88"/>
  <c r="R48" i="88"/>
  <c r="Q48" i="88"/>
  <c r="P48" i="88"/>
  <c r="O48" i="88"/>
  <c r="N48" i="88"/>
  <c r="M48" i="88"/>
  <c r="L48" i="88"/>
  <c r="K48" i="88"/>
  <c r="J48" i="88"/>
  <c r="I48" i="88"/>
  <c r="H48" i="88"/>
  <c r="G48" i="88"/>
  <c r="F48" i="88"/>
  <c r="E48" i="88"/>
  <c r="D48" i="88"/>
  <c r="C47" i="88"/>
  <c r="C46" i="88"/>
  <c r="C45" i="88"/>
  <c r="C44" i="88"/>
  <c r="C43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0" i="88"/>
  <c r="C41" i="88" s="1"/>
  <c r="V38" i="88"/>
  <c r="U38" i="88"/>
  <c r="T38" i="88"/>
  <c r="S38" i="88"/>
  <c r="R38" i="88"/>
  <c r="Q38" i="88"/>
  <c r="P38" i="88"/>
  <c r="O38" i="88"/>
  <c r="N38" i="88"/>
  <c r="M38" i="88"/>
  <c r="L38" i="88"/>
  <c r="K38" i="88"/>
  <c r="J38" i="88"/>
  <c r="I38" i="88"/>
  <c r="H38" i="88"/>
  <c r="G38" i="88"/>
  <c r="F38" i="88"/>
  <c r="E38" i="88"/>
  <c r="D38" i="88"/>
  <c r="C37" i="88"/>
  <c r="C38" i="88" s="1"/>
  <c r="V35" i="88"/>
  <c r="U35" i="88"/>
  <c r="T35" i="88"/>
  <c r="S35" i="88"/>
  <c r="R35" i="88"/>
  <c r="Q35" i="88"/>
  <c r="P35" i="88"/>
  <c r="O35" i="88"/>
  <c r="N35" i="88"/>
  <c r="M35" i="88"/>
  <c r="L35" i="88"/>
  <c r="K35" i="88"/>
  <c r="J35" i="88"/>
  <c r="I35" i="88"/>
  <c r="H35" i="88"/>
  <c r="G35" i="88"/>
  <c r="F35" i="88"/>
  <c r="E35" i="88"/>
  <c r="D35" i="88"/>
  <c r="C34" i="88"/>
  <c r="C35" i="88" s="1"/>
  <c r="V32" i="88"/>
  <c r="U32" i="88"/>
  <c r="T32" i="88"/>
  <c r="S32" i="88"/>
  <c r="R32" i="88"/>
  <c r="Q32" i="88"/>
  <c r="P32" i="88"/>
  <c r="O32" i="88"/>
  <c r="N32" i="88"/>
  <c r="M32" i="88"/>
  <c r="L32" i="88"/>
  <c r="K32" i="88"/>
  <c r="J32" i="88"/>
  <c r="I32" i="88"/>
  <c r="H32" i="88"/>
  <c r="G32" i="88"/>
  <c r="F32" i="88"/>
  <c r="E32" i="88"/>
  <c r="D32" i="88"/>
  <c r="C31" i="88"/>
  <c r="C32" i="88" s="1"/>
  <c r="V29" i="88"/>
  <c r="U29" i="88"/>
  <c r="T29" i="88"/>
  <c r="S29" i="88"/>
  <c r="R29" i="88"/>
  <c r="Q29" i="88"/>
  <c r="P29" i="88"/>
  <c r="O29" i="88"/>
  <c r="N29" i="88"/>
  <c r="M29" i="88"/>
  <c r="L29" i="88"/>
  <c r="K29" i="88"/>
  <c r="J29" i="88"/>
  <c r="I29" i="88"/>
  <c r="H29" i="88"/>
  <c r="G29" i="88"/>
  <c r="F29" i="88"/>
  <c r="E29" i="88"/>
  <c r="D29" i="88"/>
  <c r="C28" i="88"/>
  <c r="C29" i="88" s="1"/>
  <c r="V26" i="88"/>
  <c r="U26" i="88"/>
  <c r="T26" i="88"/>
  <c r="S26" i="88"/>
  <c r="R26" i="88"/>
  <c r="Q26" i="88"/>
  <c r="P26" i="88"/>
  <c r="O26" i="88"/>
  <c r="N26" i="88"/>
  <c r="M26" i="88"/>
  <c r="L26" i="88"/>
  <c r="K26" i="88"/>
  <c r="J26" i="88"/>
  <c r="I26" i="88"/>
  <c r="H26" i="88"/>
  <c r="G26" i="88"/>
  <c r="F26" i="88"/>
  <c r="E26" i="88"/>
  <c r="D26" i="88"/>
  <c r="C25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126" i="88" l="1"/>
  <c r="C130" i="88"/>
  <c r="D156" i="88"/>
  <c r="L156" i="88"/>
  <c r="P156" i="88"/>
  <c r="T156" i="88"/>
  <c r="C224" i="88"/>
  <c r="G156" i="88"/>
  <c r="K156" i="88"/>
  <c r="O156" i="88"/>
  <c r="S156" i="88"/>
  <c r="G205" i="88"/>
  <c r="K205" i="88"/>
  <c r="O205" i="88"/>
  <c r="S205" i="88"/>
  <c r="C199" i="88"/>
  <c r="C204" i="88"/>
  <c r="H205" i="88"/>
  <c r="L205" i="88"/>
  <c r="P205" i="88"/>
  <c r="T205" i="88"/>
  <c r="E156" i="88"/>
  <c r="I156" i="88"/>
  <c r="M156" i="88"/>
  <c r="Q156" i="88"/>
  <c r="U156" i="88"/>
  <c r="M205" i="88"/>
  <c r="Q205" i="88"/>
  <c r="C179" i="88"/>
  <c r="C218" i="88"/>
  <c r="F156" i="88"/>
  <c r="J156" i="88"/>
  <c r="N156" i="88"/>
  <c r="R156" i="88"/>
  <c r="V156" i="88"/>
  <c r="F205" i="88"/>
  <c r="E205" i="88"/>
  <c r="U205" i="88"/>
  <c r="J205" i="88"/>
  <c r="N205" i="88"/>
  <c r="R205" i="88"/>
  <c r="V205" i="88"/>
  <c r="C227" i="88"/>
  <c r="I205" i="88"/>
  <c r="C184" i="88"/>
  <c r="C174" i="88"/>
  <c r="C155" i="88"/>
  <c r="C156" i="88" s="1"/>
  <c r="H156" i="88"/>
  <c r="K134" i="88"/>
  <c r="O134" i="88"/>
  <c r="S134" i="88"/>
  <c r="C119" i="88"/>
  <c r="H134" i="88"/>
  <c r="L134" i="88"/>
  <c r="P134" i="88"/>
  <c r="T134" i="88"/>
  <c r="E134" i="88"/>
  <c r="I134" i="88"/>
  <c r="M134" i="88"/>
  <c r="Q134" i="88"/>
  <c r="U134" i="88"/>
  <c r="F134" i="88"/>
  <c r="J134" i="88"/>
  <c r="N134" i="88"/>
  <c r="R134" i="88"/>
  <c r="V134" i="88"/>
  <c r="D134" i="88"/>
  <c r="C111" i="88"/>
  <c r="C62" i="88"/>
  <c r="E74" i="88"/>
  <c r="U74" i="88"/>
  <c r="M74" i="88"/>
  <c r="I74" i="88"/>
  <c r="Q74" i="88"/>
  <c r="C58" i="88"/>
  <c r="C48" i="88"/>
  <c r="F74" i="88"/>
  <c r="N74" i="88"/>
  <c r="V74" i="88"/>
  <c r="J74" i="88"/>
  <c r="R74" i="88"/>
  <c r="C26" i="88"/>
  <c r="G74" i="88"/>
  <c r="K74" i="88"/>
  <c r="O74" i="88"/>
  <c r="S74" i="88"/>
  <c r="L74" i="88"/>
  <c r="P74" i="88"/>
  <c r="T74" i="88"/>
  <c r="H74" i="88"/>
  <c r="C64" i="88"/>
  <c r="C67" i="88" s="1"/>
  <c r="C215" i="88"/>
  <c r="D205" i="88"/>
  <c r="H65" i="87"/>
  <c r="H64" i="87"/>
  <c r="D65" i="87"/>
  <c r="D64" i="87"/>
  <c r="C205" i="88" l="1"/>
  <c r="C134" i="88"/>
  <c r="K232" i="88"/>
  <c r="O232" i="88"/>
  <c r="U232" i="88"/>
  <c r="H232" i="88"/>
  <c r="R232" i="88"/>
  <c r="F232" i="88"/>
  <c r="E232" i="88"/>
  <c r="L232" i="88"/>
  <c r="G232" i="88"/>
  <c r="S232" i="88"/>
  <c r="V232" i="88"/>
  <c r="M232" i="88"/>
  <c r="N232" i="88"/>
  <c r="J232" i="88"/>
  <c r="Q232" i="88"/>
  <c r="T232" i="88"/>
  <c r="I232" i="88"/>
  <c r="D232" i="88"/>
  <c r="P232" i="88"/>
  <c r="C74" i="88"/>
  <c r="A233" i="87"/>
  <c r="J58" i="87" l="1"/>
  <c r="C176" i="87"/>
  <c r="C177" i="87"/>
  <c r="D26" i="85" l="1"/>
  <c r="C231" i="87"/>
  <c r="V227" i="87"/>
  <c r="U227" i="87"/>
  <c r="T227" i="87"/>
  <c r="S227" i="87"/>
  <c r="R227" i="87"/>
  <c r="Q227" i="87"/>
  <c r="P227" i="87"/>
  <c r="O227" i="87"/>
  <c r="N227" i="87"/>
  <c r="M227" i="87"/>
  <c r="L227" i="87"/>
  <c r="K227" i="87"/>
  <c r="J227" i="87"/>
  <c r="I227" i="87"/>
  <c r="H227" i="87"/>
  <c r="G227" i="87"/>
  <c r="F227" i="87"/>
  <c r="E227" i="87"/>
  <c r="D227" i="87"/>
  <c r="C226" i="87"/>
  <c r="V224" i="87"/>
  <c r="U224" i="87"/>
  <c r="T224" i="87"/>
  <c r="S224" i="87"/>
  <c r="R224" i="87"/>
  <c r="Q224" i="87"/>
  <c r="P224" i="87"/>
  <c r="O224" i="87"/>
  <c r="N224" i="87"/>
  <c r="M224" i="87"/>
  <c r="L224" i="87"/>
  <c r="K224" i="87"/>
  <c r="J224" i="87"/>
  <c r="I224" i="87"/>
  <c r="H224" i="87"/>
  <c r="G224" i="87"/>
  <c r="F224" i="87"/>
  <c r="E224" i="87"/>
  <c r="D224" i="87"/>
  <c r="C223" i="87"/>
  <c r="C222" i="87"/>
  <c r="C221" i="87"/>
  <c r="C220" i="87"/>
  <c r="V218" i="87"/>
  <c r="U218" i="87"/>
  <c r="T218" i="87"/>
  <c r="S218" i="87"/>
  <c r="R218" i="87"/>
  <c r="Q218" i="87"/>
  <c r="P218" i="87"/>
  <c r="O218" i="87"/>
  <c r="N218" i="87"/>
  <c r="M218" i="87"/>
  <c r="L218" i="87"/>
  <c r="K218" i="87"/>
  <c r="J218" i="87"/>
  <c r="I218" i="87"/>
  <c r="H218" i="87"/>
  <c r="G218" i="87"/>
  <c r="F218" i="87"/>
  <c r="E218" i="87"/>
  <c r="D218" i="87"/>
  <c r="C217" i="87"/>
  <c r="V215" i="87"/>
  <c r="U215" i="87"/>
  <c r="T215" i="87"/>
  <c r="S215" i="87"/>
  <c r="R215" i="87"/>
  <c r="Q215" i="87"/>
  <c r="P215" i="87"/>
  <c r="O215" i="87"/>
  <c r="N215" i="87"/>
  <c r="M215" i="87"/>
  <c r="L215" i="87"/>
  <c r="K215" i="87"/>
  <c r="J215" i="87"/>
  <c r="I215" i="87"/>
  <c r="H215" i="87"/>
  <c r="G215" i="87"/>
  <c r="F215" i="87"/>
  <c r="E215" i="87"/>
  <c r="D215" i="87"/>
  <c r="C214" i="87"/>
  <c r="C213" i="87"/>
  <c r="C212" i="87"/>
  <c r="C211" i="87"/>
  <c r="C210" i="87"/>
  <c r="C209" i="87"/>
  <c r="C208" i="87"/>
  <c r="V204" i="87"/>
  <c r="U204" i="87"/>
  <c r="T204" i="87"/>
  <c r="S204" i="87"/>
  <c r="R204" i="87"/>
  <c r="Q204" i="87"/>
  <c r="P204" i="87"/>
  <c r="O204" i="87"/>
  <c r="N204" i="87"/>
  <c r="M204" i="87"/>
  <c r="L204" i="87"/>
  <c r="K204" i="87"/>
  <c r="J204" i="87"/>
  <c r="I204" i="87"/>
  <c r="H204" i="87"/>
  <c r="G204" i="87"/>
  <c r="F204" i="87"/>
  <c r="E204" i="87"/>
  <c r="D204" i="87"/>
  <c r="C203" i="87"/>
  <c r="C202" i="87"/>
  <c r="C201" i="87"/>
  <c r="V199" i="87"/>
  <c r="U199" i="87"/>
  <c r="T199" i="87"/>
  <c r="S199" i="87"/>
  <c r="R199" i="87"/>
  <c r="Q199" i="87"/>
  <c r="P199" i="87"/>
  <c r="O199" i="87"/>
  <c r="N199" i="87"/>
  <c r="M199" i="87"/>
  <c r="L199" i="87"/>
  <c r="K199" i="87"/>
  <c r="J199" i="87"/>
  <c r="I199" i="87"/>
  <c r="H199" i="87"/>
  <c r="G199" i="87"/>
  <c r="F199" i="87"/>
  <c r="E199" i="87"/>
  <c r="D199" i="87"/>
  <c r="C198" i="87"/>
  <c r="C197" i="87"/>
  <c r="C196" i="87"/>
  <c r="V194" i="87"/>
  <c r="U194" i="87"/>
  <c r="T194" i="87"/>
  <c r="S194" i="87"/>
  <c r="R194" i="87"/>
  <c r="Q194" i="87"/>
  <c r="P194" i="87"/>
  <c r="O194" i="87"/>
  <c r="N194" i="87"/>
  <c r="M194" i="87"/>
  <c r="L194" i="87"/>
  <c r="K194" i="87"/>
  <c r="J194" i="87"/>
  <c r="I194" i="87"/>
  <c r="H194" i="87"/>
  <c r="G194" i="87"/>
  <c r="F194" i="87"/>
  <c r="E194" i="87"/>
  <c r="D194" i="87"/>
  <c r="C192" i="87"/>
  <c r="C194" i="87" s="1"/>
  <c r="V190" i="87"/>
  <c r="U190" i="87"/>
  <c r="T190" i="87"/>
  <c r="S190" i="87"/>
  <c r="R190" i="87"/>
  <c r="Q190" i="87"/>
  <c r="P190" i="87"/>
  <c r="O190" i="87"/>
  <c r="N190" i="87"/>
  <c r="M190" i="87"/>
  <c r="L190" i="87"/>
  <c r="K190" i="87"/>
  <c r="J190" i="87"/>
  <c r="I190" i="87"/>
  <c r="H190" i="87"/>
  <c r="G190" i="87"/>
  <c r="F190" i="87"/>
  <c r="E190" i="87"/>
  <c r="D190" i="87"/>
  <c r="C190" i="87"/>
  <c r="V184" i="87"/>
  <c r="U184" i="87"/>
  <c r="T184" i="87"/>
  <c r="S184" i="87"/>
  <c r="R184" i="87"/>
  <c r="Q184" i="87"/>
  <c r="P184" i="87"/>
  <c r="O184" i="87"/>
  <c r="N184" i="87"/>
  <c r="M184" i="87"/>
  <c r="L184" i="87"/>
  <c r="K184" i="87"/>
  <c r="J184" i="87"/>
  <c r="I184" i="87"/>
  <c r="H184" i="87"/>
  <c r="G184" i="87"/>
  <c r="F184" i="87"/>
  <c r="E184" i="87"/>
  <c r="D184" i="87"/>
  <c r="C183" i="87"/>
  <c r="C182" i="87"/>
  <c r="C181" i="87"/>
  <c r="V179" i="87"/>
  <c r="U179" i="87"/>
  <c r="T179" i="87"/>
  <c r="S179" i="87"/>
  <c r="R179" i="87"/>
  <c r="Q179" i="87"/>
  <c r="P179" i="87"/>
  <c r="O179" i="87"/>
  <c r="N179" i="87"/>
  <c r="M179" i="87"/>
  <c r="L179" i="87"/>
  <c r="K179" i="87"/>
  <c r="J179" i="87"/>
  <c r="I179" i="87"/>
  <c r="H179" i="87"/>
  <c r="G179" i="87"/>
  <c r="F179" i="87"/>
  <c r="E179" i="87"/>
  <c r="D179" i="87"/>
  <c r="C178" i="87"/>
  <c r="V174" i="87"/>
  <c r="U174" i="87"/>
  <c r="T174" i="87"/>
  <c r="S174" i="87"/>
  <c r="R174" i="87"/>
  <c r="Q174" i="87"/>
  <c r="P174" i="87"/>
  <c r="O174" i="87"/>
  <c r="N174" i="87"/>
  <c r="M174" i="87"/>
  <c r="L174" i="87"/>
  <c r="K174" i="87"/>
  <c r="J174" i="87"/>
  <c r="I174" i="87"/>
  <c r="H174" i="87"/>
  <c r="G174" i="87"/>
  <c r="F174" i="87"/>
  <c r="E174" i="87"/>
  <c r="D174" i="87"/>
  <c r="C173" i="87"/>
  <c r="C167" i="87"/>
  <c r="C166" i="87"/>
  <c r="C165" i="87"/>
  <c r="C164" i="87"/>
  <c r="C163" i="87"/>
  <c r="C170" i="87"/>
  <c r="C162" i="87"/>
  <c r="C161" i="87"/>
  <c r="C171" i="87"/>
  <c r="C160" i="87"/>
  <c r="C159" i="87"/>
  <c r="C172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4" i="87"/>
  <c r="C153" i="87"/>
  <c r="C152" i="87"/>
  <c r="C151" i="87"/>
  <c r="C150" i="87"/>
  <c r="C149" i="87"/>
  <c r="C148" i="87"/>
  <c r="C147" i="87"/>
  <c r="C146" i="87"/>
  <c r="C145" i="87"/>
  <c r="C144" i="87"/>
  <c r="V142" i="87"/>
  <c r="U142" i="87"/>
  <c r="T142" i="87"/>
  <c r="S142" i="87"/>
  <c r="R142" i="87"/>
  <c r="Q142" i="87"/>
  <c r="P142" i="87"/>
  <c r="O142" i="87"/>
  <c r="N142" i="87"/>
  <c r="M142" i="87"/>
  <c r="L142" i="87"/>
  <c r="K142" i="87"/>
  <c r="J142" i="87"/>
  <c r="I142" i="87"/>
  <c r="H142" i="87"/>
  <c r="G142" i="87"/>
  <c r="F142" i="87"/>
  <c r="E142" i="87"/>
  <c r="D142" i="87"/>
  <c r="C141" i="87"/>
  <c r="C142" i="87" s="1"/>
  <c r="V133" i="87"/>
  <c r="U133" i="87"/>
  <c r="T133" i="87"/>
  <c r="S133" i="87"/>
  <c r="R133" i="87"/>
  <c r="Q133" i="87"/>
  <c r="P133" i="87"/>
  <c r="O133" i="87"/>
  <c r="N133" i="87"/>
  <c r="M133" i="87"/>
  <c r="L133" i="87"/>
  <c r="K133" i="87"/>
  <c r="J133" i="87"/>
  <c r="I133" i="87"/>
  <c r="H133" i="87"/>
  <c r="G133" i="87"/>
  <c r="F133" i="87"/>
  <c r="E133" i="87"/>
  <c r="D133" i="87"/>
  <c r="C132" i="87"/>
  <c r="C133" i="87" s="1"/>
  <c r="V130" i="87"/>
  <c r="U130" i="87"/>
  <c r="T130" i="87"/>
  <c r="S130" i="87"/>
  <c r="R130" i="87"/>
  <c r="Q130" i="87"/>
  <c r="P130" i="87"/>
  <c r="O130" i="87"/>
  <c r="N130" i="87"/>
  <c r="M130" i="87"/>
  <c r="L130" i="87"/>
  <c r="K130" i="87"/>
  <c r="J130" i="87"/>
  <c r="I130" i="87"/>
  <c r="H130" i="87"/>
  <c r="G130" i="87"/>
  <c r="F130" i="87"/>
  <c r="E130" i="87"/>
  <c r="D130" i="87"/>
  <c r="C129" i="87"/>
  <c r="C128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5" i="87"/>
  <c r="C124" i="87"/>
  <c r="V122" i="87"/>
  <c r="U122" i="87"/>
  <c r="T122" i="87"/>
  <c r="S122" i="87"/>
  <c r="R122" i="87"/>
  <c r="Q122" i="87"/>
  <c r="P122" i="87"/>
  <c r="O122" i="87"/>
  <c r="N122" i="87"/>
  <c r="M122" i="87"/>
  <c r="L122" i="87"/>
  <c r="K122" i="87"/>
  <c r="J122" i="87"/>
  <c r="I122" i="87"/>
  <c r="H122" i="87"/>
  <c r="G122" i="87"/>
  <c r="F122" i="87"/>
  <c r="E122" i="87"/>
  <c r="D122" i="87"/>
  <c r="C121" i="87"/>
  <c r="C122" i="87" s="1"/>
  <c r="V119" i="87"/>
  <c r="U119" i="87"/>
  <c r="T119" i="87"/>
  <c r="S119" i="87"/>
  <c r="R119" i="87"/>
  <c r="Q119" i="87"/>
  <c r="P119" i="87"/>
  <c r="O119" i="87"/>
  <c r="N119" i="87"/>
  <c r="M119" i="87"/>
  <c r="L119" i="87"/>
  <c r="K119" i="87"/>
  <c r="J119" i="87"/>
  <c r="I119" i="87"/>
  <c r="H119" i="87"/>
  <c r="G119" i="87"/>
  <c r="F119" i="87"/>
  <c r="E119" i="87"/>
  <c r="D119" i="87"/>
  <c r="C118" i="87"/>
  <c r="C117" i="87"/>
  <c r="C116" i="87"/>
  <c r="C115" i="87"/>
  <c r="C114" i="87"/>
  <c r="C113" i="87"/>
  <c r="V111" i="87"/>
  <c r="U111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H111" i="87"/>
  <c r="G111" i="87"/>
  <c r="F111" i="87"/>
  <c r="E111" i="87"/>
  <c r="D111" i="87"/>
  <c r="C110" i="87"/>
  <c r="C109" i="87"/>
  <c r="C108" i="87"/>
  <c r="C107" i="87"/>
  <c r="C106" i="87"/>
  <c r="C105" i="87"/>
  <c r="C104" i="87"/>
  <c r="C103" i="87"/>
  <c r="C102" i="87"/>
  <c r="C101" i="87"/>
  <c r="C100" i="87"/>
  <c r="C99" i="87"/>
  <c r="C98" i="87"/>
  <c r="C97" i="87"/>
  <c r="C96" i="87"/>
  <c r="C95" i="87"/>
  <c r="C94" i="87"/>
  <c r="C93" i="87"/>
  <c r="C92" i="87"/>
  <c r="C91" i="87"/>
  <c r="C90" i="87"/>
  <c r="C89" i="87"/>
  <c r="C88" i="87"/>
  <c r="C87" i="87"/>
  <c r="C86" i="87"/>
  <c r="C85" i="87"/>
  <c r="C84" i="87"/>
  <c r="C83" i="87"/>
  <c r="C82" i="87"/>
  <c r="C81" i="87"/>
  <c r="C80" i="87"/>
  <c r="C79" i="87"/>
  <c r="C78" i="87"/>
  <c r="C77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2" i="87"/>
  <c r="C73" i="87" s="1"/>
  <c r="V70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C69" i="87"/>
  <c r="C70" i="87" s="1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6" i="87"/>
  <c r="C65" i="87"/>
  <c r="C64" i="87"/>
  <c r="V62" i="87"/>
  <c r="U62" i="87"/>
  <c r="T62" i="87"/>
  <c r="S62" i="87"/>
  <c r="R62" i="87"/>
  <c r="Q62" i="87"/>
  <c r="P62" i="87"/>
  <c r="O62" i="87"/>
  <c r="N62" i="87"/>
  <c r="M62" i="87"/>
  <c r="L62" i="87"/>
  <c r="K62" i="87"/>
  <c r="J62" i="87"/>
  <c r="I62" i="87"/>
  <c r="H62" i="87"/>
  <c r="G62" i="87"/>
  <c r="F62" i="87"/>
  <c r="E62" i="87"/>
  <c r="D62" i="87"/>
  <c r="C61" i="87"/>
  <c r="C60" i="87"/>
  <c r="V58" i="87"/>
  <c r="U58" i="87"/>
  <c r="T58" i="87"/>
  <c r="S58" i="87"/>
  <c r="R58" i="87"/>
  <c r="Q58" i="87"/>
  <c r="P58" i="87"/>
  <c r="O58" i="87"/>
  <c r="N58" i="87"/>
  <c r="M58" i="87"/>
  <c r="L58" i="87"/>
  <c r="K58" i="87"/>
  <c r="I58" i="87"/>
  <c r="H58" i="87"/>
  <c r="G58" i="87"/>
  <c r="F58" i="87"/>
  <c r="E58" i="87"/>
  <c r="D58" i="87"/>
  <c r="C57" i="87"/>
  <c r="C56" i="87"/>
  <c r="C55" i="87"/>
  <c r="C54" i="87"/>
  <c r="C53" i="87"/>
  <c r="C52" i="87"/>
  <c r="C51" i="87"/>
  <c r="C50" i="87"/>
  <c r="V48" i="87"/>
  <c r="U48" i="87"/>
  <c r="T48" i="87"/>
  <c r="S48" i="87"/>
  <c r="R48" i="87"/>
  <c r="Q48" i="87"/>
  <c r="P48" i="87"/>
  <c r="O48" i="87"/>
  <c r="N48" i="87"/>
  <c r="M48" i="87"/>
  <c r="L48" i="87"/>
  <c r="K48" i="87"/>
  <c r="J48" i="87"/>
  <c r="I48" i="87"/>
  <c r="H48" i="87"/>
  <c r="G48" i="87"/>
  <c r="F48" i="87"/>
  <c r="E48" i="87"/>
  <c r="D48" i="87"/>
  <c r="C47" i="87"/>
  <c r="C46" i="87"/>
  <c r="C45" i="87"/>
  <c r="C44" i="87"/>
  <c r="C43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0" i="87"/>
  <c r="C41" i="87" s="1"/>
  <c r="V38" i="87"/>
  <c r="U38" i="87"/>
  <c r="T38" i="87"/>
  <c r="S38" i="87"/>
  <c r="R38" i="87"/>
  <c r="Q38" i="87"/>
  <c r="P38" i="87"/>
  <c r="O38" i="87"/>
  <c r="N38" i="87"/>
  <c r="M38" i="87"/>
  <c r="L38" i="87"/>
  <c r="K38" i="87"/>
  <c r="J38" i="87"/>
  <c r="I38" i="87"/>
  <c r="H38" i="87"/>
  <c r="G38" i="87"/>
  <c r="F38" i="87"/>
  <c r="E38" i="87"/>
  <c r="D38" i="87"/>
  <c r="C37" i="87"/>
  <c r="C38" i="87" s="1"/>
  <c r="V35" i="87"/>
  <c r="U35" i="87"/>
  <c r="T35" i="87"/>
  <c r="S35" i="87"/>
  <c r="R35" i="87"/>
  <c r="Q35" i="87"/>
  <c r="P35" i="87"/>
  <c r="O35" i="87"/>
  <c r="N35" i="87"/>
  <c r="M35" i="87"/>
  <c r="L35" i="87"/>
  <c r="K35" i="87"/>
  <c r="J35" i="87"/>
  <c r="I35" i="87"/>
  <c r="H35" i="87"/>
  <c r="G35" i="87"/>
  <c r="F35" i="87"/>
  <c r="E35" i="87"/>
  <c r="D35" i="87"/>
  <c r="C34" i="87"/>
  <c r="C35" i="87" s="1"/>
  <c r="V32" i="87"/>
  <c r="U32" i="87"/>
  <c r="T32" i="87"/>
  <c r="S32" i="87"/>
  <c r="R32" i="87"/>
  <c r="Q32" i="87"/>
  <c r="P32" i="87"/>
  <c r="O32" i="87"/>
  <c r="N32" i="87"/>
  <c r="M32" i="87"/>
  <c r="L32" i="87"/>
  <c r="K32" i="87"/>
  <c r="J32" i="87"/>
  <c r="I32" i="87"/>
  <c r="H32" i="87"/>
  <c r="G32" i="87"/>
  <c r="F32" i="87"/>
  <c r="E32" i="87"/>
  <c r="D32" i="87"/>
  <c r="C31" i="87"/>
  <c r="C32" i="87" s="1"/>
  <c r="V29" i="87"/>
  <c r="U29" i="87"/>
  <c r="T29" i="87"/>
  <c r="S29" i="87"/>
  <c r="R29" i="87"/>
  <c r="Q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8" i="87"/>
  <c r="C29" i="87" s="1"/>
  <c r="V26" i="87"/>
  <c r="U26" i="87"/>
  <c r="T26" i="87"/>
  <c r="S26" i="87"/>
  <c r="R26" i="87"/>
  <c r="Q26" i="87"/>
  <c r="P26" i="87"/>
  <c r="O26" i="87"/>
  <c r="N26" i="87"/>
  <c r="M26" i="87"/>
  <c r="L26" i="87"/>
  <c r="K26" i="87"/>
  <c r="J26" i="87"/>
  <c r="I26" i="87"/>
  <c r="H26" i="87"/>
  <c r="G26" i="87"/>
  <c r="F26" i="87"/>
  <c r="E26" i="87"/>
  <c r="D26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224" i="87" l="1"/>
  <c r="C119" i="87"/>
  <c r="D156" i="87"/>
  <c r="H156" i="87"/>
  <c r="L156" i="87"/>
  <c r="P156" i="87"/>
  <c r="T156" i="87"/>
  <c r="C184" i="87"/>
  <c r="F205" i="87"/>
  <c r="N205" i="87"/>
  <c r="R205" i="87"/>
  <c r="V205" i="87"/>
  <c r="C218" i="87"/>
  <c r="C9" i="85"/>
  <c r="E205" i="87"/>
  <c r="M205" i="87"/>
  <c r="Q205" i="87"/>
  <c r="U205" i="87"/>
  <c r="G205" i="87"/>
  <c r="K205" i="87"/>
  <c r="O205" i="87"/>
  <c r="V156" i="87"/>
  <c r="H205" i="87"/>
  <c r="L205" i="87"/>
  <c r="P205" i="87"/>
  <c r="T205" i="87"/>
  <c r="C174" i="87"/>
  <c r="S205" i="87"/>
  <c r="C62" i="87"/>
  <c r="J205" i="87"/>
  <c r="C199" i="87"/>
  <c r="C67" i="87"/>
  <c r="F134" i="87"/>
  <c r="C227" i="87"/>
  <c r="I205" i="87"/>
  <c r="C179" i="87"/>
  <c r="D205" i="87"/>
  <c r="C155" i="87"/>
  <c r="C156" i="87" s="1"/>
  <c r="E156" i="87"/>
  <c r="I156" i="87"/>
  <c r="M156" i="87"/>
  <c r="Q156" i="87"/>
  <c r="U156" i="87"/>
  <c r="F156" i="87"/>
  <c r="J156" i="87"/>
  <c r="N156" i="87"/>
  <c r="R156" i="87"/>
  <c r="G156" i="87"/>
  <c r="K156" i="87"/>
  <c r="O156" i="87"/>
  <c r="S156" i="87"/>
  <c r="J134" i="87"/>
  <c r="N134" i="87"/>
  <c r="C130" i="87"/>
  <c r="V134" i="87"/>
  <c r="R134" i="87"/>
  <c r="C126" i="87"/>
  <c r="G134" i="87"/>
  <c r="K134" i="87"/>
  <c r="O134" i="87"/>
  <c r="S134" i="87"/>
  <c r="H134" i="87"/>
  <c r="L134" i="87"/>
  <c r="P134" i="87"/>
  <c r="T134" i="87"/>
  <c r="E134" i="87"/>
  <c r="I134" i="87"/>
  <c r="M134" i="87"/>
  <c r="Q134" i="87"/>
  <c r="U134" i="87"/>
  <c r="C111" i="87"/>
  <c r="D134" i="87"/>
  <c r="C58" i="87"/>
  <c r="D74" i="87"/>
  <c r="C26" i="87"/>
  <c r="J74" i="87"/>
  <c r="R74" i="87"/>
  <c r="C48" i="87"/>
  <c r="G74" i="87"/>
  <c r="K74" i="87"/>
  <c r="O74" i="87"/>
  <c r="S74" i="87"/>
  <c r="V74" i="87"/>
  <c r="H74" i="87"/>
  <c r="L74" i="87"/>
  <c r="P74" i="87"/>
  <c r="T74" i="87"/>
  <c r="F74" i="87"/>
  <c r="N74" i="87"/>
  <c r="E74" i="87"/>
  <c r="I74" i="87"/>
  <c r="M74" i="87"/>
  <c r="Q74" i="87"/>
  <c r="U74" i="87"/>
  <c r="C215" i="87"/>
  <c r="C204" i="87"/>
  <c r="C230" i="88" l="1"/>
  <c r="C232" i="88" s="1"/>
  <c r="C229" i="88"/>
  <c r="U232" i="87"/>
  <c r="U230" i="85" s="1"/>
  <c r="T232" i="87"/>
  <c r="T230" i="85" s="1"/>
  <c r="P232" i="87"/>
  <c r="P230" i="85" s="1"/>
  <c r="O232" i="87"/>
  <c r="O230" i="85" s="1"/>
  <c r="L232" i="87"/>
  <c r="L230" i="85" s="1"/>
  <c r="J232" i="87"/>
  <c r="J230" i="85" s="1"/>
  <c r="H232" i="87"/>
  <c r="H230" i="85" s="1"/>
  <c r="G232" i="87"/>
  <c r="G230" i="85" s="1"/>
  <c r="C134" i="87"/>
  <c r="E232" i="87"/>
  <c r="E230" i="85" s="1"/>
  <c r="C205" i="87"/>
  <c r="F232" i="87"/>
  <c r="F230" i="85" s="1"/>
  <c r="R232" i="87"/>
  <c r="R230" i="85" s="1"/>
  <c r="N232" i="87"/>
  <c r="N230" i="85" s="1"/>
  <c r="I232" i="87"/>
  <c r="I230" i="85" s="1"/>
  <c r="V232" i="87"/>
  <c r="V230" i="85" s="1"/>
  <c r="K232" i="87"/>
  <c r="K230" i="85" s="1"/>
  <c r="D232" i="87"/>
  <c r="M232" i="87"/>
  <c r="M230" i="85" s="1"/>
  <c r="Q232" i="87"/>
  <c r="Q230" i="85" s="1"/>
  <c r="S232" i="87"/>
  <c r="S230" i="85" s="1"/>
  <c r="C74" i="87"/>
  <c r="F111" i="84"/>
  <c r="D111" i="84"/>
  <c r="V223" i="85"/>
  <c r="U223" i="85"/>
  <c r="T223" i="85"/>
  <c r="S223" i="85"/>
  <c r="R223" i="85"/>
  <c r="Q223" i="85"/>
  <c r="P223" i="85"/>
  <c r="O223" i="85"/>
  <c r="N223" i="85"/>
  <c r="M223" i="85"/>
  <c r="L223" i="85"/>
  <c r="K223" i="85"/>
  <c r="J223" i="85"/>
  <c r="I223" i="85"/>
  <c r="E223" i="85"/>
  <c r="V222" i="85"/>
  <c r="U222" i="85"/>
  <c r="T222" i="85"/>
  <c r="S222" i="85"/>
  <c r="R222" i="85"/>
  <c r="Q222" i="85"/>
  <c r="P222" i="85"/>
  <c r="O222" i="85"/>
  <c r="N222" i="85"/>
  <c r="M222" i="85"/>
  <c r="L222" i="85"/>
  <c r="K222" i="85"/>
  <c r="J222" i="85"/>
  <c r="I222" i="85"/>
  <c r="E222" i="85"/>
  <c r="V221" i="85"/>
  <c r="U221" i="85"/>
  <c r="T221" i="85"/>
  <c r="S221" i="85"/>
  <c r="R221" i="85"/>
  <c r="Q221" i="85"/>
  <c r="P221" i="85"/>
  <c r="O221" i="85"/>
  <c r="N221" i="85"/>
  <c r="M221" i="85"/>
  <c r="L221" i="85"/>
  <c r="K221" i="85"/>
  <c r="J221" i="85"/>
  <c r="I221" i="85"/>
  <c r="E221" i="85"/>
  <c r="V220" i="85"/>
  <c r="U220" i="85"/>
  <c r="T220" i="85"/>
  <c r="S220" i="85"/>
  <c r="R220" i="85"/>
  <c r="Q220" i="85"/>
  <c r="P220" i="85"/>
  <c r="O220" i="85"/>
  <c r="N220" i="85"/>
  <c r="M220" i="85"/>
  <c r="L220" i="85"/>
  <c r="K220" i="85"/>
  <c r="J220" i="85"/>
  <c r="I220" i="85"/>
  <c r="E220" i="85"/>
  <c r="V198" i="85"/>
  <c r="U198" i="85"/>
  <c r="T198" i="85"/>
  <c r="S198" i="85"/>
  <c r="R198" i="85"/>
  <c r="Q198" i="85"/>
  <c r="P198" i="85"/>
  <c r="O198" i="85"/>
  <c r="N198" i="85"/>
  <c r="M198" i="85"/>
  <c r="L198" i="85"/>
  <c r="K198" i="85"/>
  <c r="J198" i="85"/>
  <c r="H198" i="85"/>
  <c r="G198" i="85"/>
  <c r="F198" i="85"/>
  <c r="E198" i="85"/>
  <c r="D198" i="85"/>
  <c r="V197" i="85"/>
  <c r="U197" i="85"/>
  <c r="T197" i="85"/>
  <c r="S197" i="85"/>
  <c r="R197" i="85"/>
  <c r="Q197" i="85"/>
  <c r="P197" i="85"/>
  <c r="O197" i="85"/>
  <c r="N197" i="85"/>
  <c r="M197" i="85"/>
  <c r="L197" i="85"/>
  <c r="K197" i="85"/>
  <c r="J197" i="85"/>
  <c r="H197" i="85"/>
  <c r="G197" i="85"/>
  <c r="F197" i="85"/>
  <c r="E197" i="85"/>
  <c r="D197" i="85"/>
  <c r="V196" i="85"/>
  <c r="U196" i="85"/>
  <c r="T196" i="85"/>
  <c r="S196" i="85"/>
  <c r="R196" i="85"/>
  <c r="Q196" i="85"/>
  <c r="P196" i="85"/>
  <c r="O196" i="85"/>
  <c r="N196" i="85"/>
  <c r="M196" i="85"/>
  <c r="L196" i="85"/>
  <c r="K196" i="85"/>
  <c r="J196" i="85"/>
  <c r="H196" i="85"/>
  <c r="G196" i="85"/>
  <c r="F196" i="85"/>
  <c r="E196" i="85"/>
  <c r="D196" i="85"/>
  <c r="V192" i="85"/>
  <c r="U192" i="85"/>
  <c r="T192" i="85"/>
  <c r="S192" i="85"/>
  <c r="R192" i="85"/>
  <c r="Q192" i="85"/>
  <c r="P192" i="85"/>
  <c r="O192" i="85"/>
  <c r="N192" i="85"/>
  <c r="M192" i="85"/>
  <c r="L192" i="85"/>
  <c r="K192" i="85"/>
  <c r="J192" i="85"/>
  <c r="I192" i="85"/>
  <c r="G192" i="85"/>
  <c r="F192" i="85"/>
  <c r="E192" i="85"/>
  <c r="D192" i="85"/>
  <c r="V189" i="85"/>
  <c r="U189" i="85"/>
  <c r="T189" i="85"/>
  <c r="S189" i="85"/>
  <c r="R189" i="85"/>
  <c r="Q189" i="85"/>
  <c r="P189" i="85"/>
  <c r="O189" i="85"/>
  <c r="N189" i="85"/>
  <c r="M189" i="85"/>
  <c r="L189" i="85"/>
  <c r="K189" i="85"/>
  <c r="J189" i="85"/>
  <c r="I189" i="85"/>
  <c r="H189" i="85"/>
  <c r="G189" i="85"/>
  <c r="F189" i="85"/>
  <c r="D189" i="85"/>
  <c r="V188" i="85"/>
  <c r="U188" i="85"/>
  <c r="T188" i="85"/>
  <c r="S188" i="85"/>
  <c r="R188" i="85"/>
  <c r="Q188" i="85"/>
  <c r="P188" i="85"/>
  <c r="O188" i="85"/>
  <c r="N188" i="85"/>
  <c r="M188" i="85"/>
  <c r="L188" i="85"/>
  <c r="K188" i="85"/>
  <c r="J188" i="85"/>
  <c r="I188" i="85"/>
  <c r="H188" i="85"/>
  <c r="G188" i="85"/>
  <c r="F188" i="85"/>
  <c r="D188" i="85"/>
  <c r="V187" i="85"/>
  <c r="U187" i="85"/>
  <c r="T187" i="85"/>
  <c r="S187" i="85"/>
  <c r="R187" i="85"/>
  <c r="Q187" i="85"/>
  <c r="P187" i="85"/>
  <c r="O187" i="85"/>
  <c r="N187" i="85"/>
  <c r="M187" i="85"/>
  <c r="L187" i="85"/>
  <c r="K187" i="85"/>
  <c r="J187" i="85"/>
  <c r="I187" i="85"/>
  <c r="H187" i="85"/>
  <c r="G187" i="85"/>
  <c r="F187" i="85"/>
  <c r="D187" i="85"/>
  <c r="V186" i="85"/>
  <c r="U186" i="85"/>
  <c r="T186" i="85"/>
  <c r="S186" i="85"/>
  <c r="R186" i="85"/>
  <c r="Q186" i="85"/>
  <c r="P186" i="85"/>
  <c r="O186" i="85"/>
  <c r="N186" i="85"/>
  <c r="M186" i="85"/>
  <c r="L186" i="85"/>
  <c r="K186" i="85"/>
  <c r="J186" i="85"/>
  <c r="I186" i="85"/>
  <c r="H186" i="85"/>
  <c r="G186" i="85"/>
  <c r="F186" i="85"/>
  <c r="D186" i="85"/>
  <c r="V183" i="85"/>
  <c r="U183" i="85"/>
  <c r="T183" i="85"/>
  <c r="S183" i="85"/>
  <c r="R183" i="85"/>
  <c r="Q183" i="85"/>
  <c r="P183" i="85"/>
  <c r="O183" i="85"/>
  <c r="N183" i="85"/>
  <c r="M183" i="85"/>
  <c r="L183" i="85"/>
  <c r="K183" i="85"/>
  <c r="J183" i="85"/>
  <c r="I183" i="85"/>
  <c r="H183" i="85"/>
  <c r="G183" i="85"/>
  <c r="F183" i="85"/>
  <c r="E183" i="85"/>
  <c r="V182" i="85"/>
  <c r="U182" i="85"/>
  <c r="T182" i="85"/>
  <c r="S182" i="85"/>
  <c r="R182" i="85"/>
  <c r="Q182" i="85"/>
  <c r="P182" i="85"/>
  <c r="O182" i="85"/>
  <c r="N182" i="85"/>
  <c r="M182" i="85"/>
  <c r="L182" i="85"/>
  <c r="K182" i="85"/>
  <c r="J182" i="85"/>
  <c r="I182" i="85"/>
  <c r="H182" i="85"/>
  <c r="G182" i="85"/>
  <c r="F182" i="85"/>
  <c r="E182" i="85"/>
  <c r="V181" i="85"/>
  <c r="U181" i="85"/>
  <c r="T181" i="85"/>
  <c r="S181" i="85"/>
  <c r="R181" i="85"/>
  <c r="Q181" i="85"/>
  <c r="P181" i="85"/>
  <c r="O181" i="85"/>
  <c r="N181" i="85"/>
  <c r="M181" i="85"/>
  <c r="L181" i="85"/>
  <c r="K181" i="85"/>
  <c r="J181" i="85"/>
  <c r="I181" i="85"/>
  <c r="H181" i="85"/>
  <c r="G181" i="85"/>
  <c r="F181" i="85"/>
  <c r="E181" i="85"/>
  <c r="V178" i="85"/>
  <c r="U178" i="85"/>
  <c r="T178" i="85"/>
  <c r="S178" i="85"/>
  <c r="R178" i="85"/>
  <c r="Q178" i="85"/>
  <c r="P178" i="85"/>
  <c r="O178" i="85"/>
  <c r="N178" i="85"/>
  <c r="M178" i="85"/>
  <c r="L178" i="85"/>
  <c r="K178" i="85"/>
  <c r="J178" i="85"/>
  <c r="I178" i="85"/>
  <c r="H178" i="85"/>
  <c r="G178" i="85"/>
  <c r="F178" i="85"/>
  <c r="E178" i="85"/>
  <c r="V177" i="85"/>
  <c r="U177" i="85"/>
  <c r="T177" i="85"/>
  <c r="S177" i="85"/>
  <c r="R177" i="85"/>
  <c r="Q177" i="85"/>
  <c r="P177" i="85"/>
  <c r="O177" i="85"/>
  <c r="N177" i="85"/>
  <c r="M177" i="85"/>
  <c r="L177" i="85"/>
  <c r="K177" i="85"/>
  <c r="J177" i="85"/>
  <c r="I177" i="85"/>
  <c r="H177" i="85"/>
  <c r="G177" i="85"/>
  <c r="F177" i="85"/>
  <c r="E177" i="85"/>
  <c r="V176" i="85"/>
  <c r="U176" i="85"/>
  <c r="T176" i="85"/>
  <c r="S176" i="85"/>
  <c r="R176" i="85"/>
  <c r="Q176" i="85"/>
  <c r="P176" i="85"/>
  <c r="O176" i="85"/>
  <c r="N176" i="85"/>
  <c r="M176" i="85"/>
  <c r="L176" i="85"/>
  <c r="K176" i="85"/>
  <c r="J176" i="85"/>
  <c r="I176" i="85"/>
  <c r="H176" i="85"/>
  <c r="G176" i="85"/>
  <c r="F176" i="85"/>
  <c r="E176" i="85"/>
  <c r="V173" i="85"/>
  <c r="U173" i="85"/>
  <c r="T173" i="85"/>
  <c r="S173" i="85"/>
  <c r="R173" i="85"/>
  <c r="Q173" i="85"/>
  <c r="P173" i="85"/>
  <c r="O173" i="85"/>
  <c r="N173" i="85"/>
  <c r="M173" i="85"/>
  <c r="L173" i="85"/>
  <c r="K173" i="85"/>
  <c r="J173" i="85"/>
  <c r="I173" i="85"/>
  <c r="H173" i="85"/>
  <c r="G173" i="85"/>
  <c r="F173" i="85"/>
  <c r="E173" i="85"/>
  <c r="V167" i="85"/>
  <c r="U167" i="85"/>
  <c r="T167" i="85"/>
  <c r="S167" i="85"/>
  <c r="R167" i="85"/>
  <c r="Q167" i="85"/>
  <c r="P167" i="85"/>
  <c r="O167" i="85"/>
  <c r="N167" i="85"/>
  <c r="M167" i="85"/>
  <c r="L167" i="85"/>
  <c r="K167" i="85"/>
  <c r="J167" i="85"/>
  <c r="I167" i="85"/>
  <c r="H167" i="85"/>
  <c r="G167" i="85"/>
  <c r="F167" i="85"/>
  <c r="E167" i="85"/>
  <c r="V166" i="85"/>
  <c r="U166" i="85"/>
  <c r="T166" i="85"/>
  <c r="S166" i="85"/>
  <c r="R166" i="85"/>
  <c r="Q166" i="85"/>
  <c r="P166" i="85"/>
  <c r="O166" i="85"/>
  <c r="N166" i="85"/>
  <c r="M166" i="85"/>
  <c r="L166" i="85"/>
  <c r="K166" i="85"/>
  <c r="J166" i="85"/>
  <c r="I166" i="85"/>
  <c r="H166" i="85"/>
  <c r="G166" i="85"/>
  <c r="F166" i="85"/>
  <c r="E166" i="85"/>
  <c r="V165" i="85"/>
  <c r="U165" i="85"/>
  <c r="T165" i="85"/>
  <c r="S165" i="85"/>
  <c r="R165" i="85"/>
  <c r="Q165" i="85"/>
  <c r="P165" i="85"/>
  <c r="O165" i="85"/>
  <c r="N165" i="85"/>
  <c r="M165" i="85"/>
  <c r="L165" i="85"/>
  <c r="K165" i="85"/>
  <c r="J165" i="85"/>
  <c r="I165" i="85"/>
  <c r="H165" i="85"/>
  <c r="G165" i="85"/>
  <c r="F165" i="85"/>
  <c r="E165" i="85"/>
  <c r="V164" i="85"/>
  <c r="U164" i="85"/>
  <c r="T164" i="85"/>
  <c r="S164" i="85"/>
  <c r="R164" i="85"/>
  <c r="Q164" i="85"/>
  <c r="P164" i="85"/>
  <c r="O164" i="85"/>
  <c r="N164" i="85"/>
  <c r="M164" i="85"/>
  <c r="L164" i="85"/>
  <c r="K164" i="85"/>
  <c r="J164" i="85"/>
  <c r="I164" i="85"/>
  <c r="H164" i="85"/>
  <c r="G164" i="85"/>
  <c r="F164" i="85"/>
  <c r="E164" i="85"/>
  <c r="V163" i="85"/>
  <c r="U163" i="85"/>
  <c r="T163" i="85"/>
  <c r="S163" i="85"/>
  <c r="R163" i="85"/>
  <c r="Q163" i="85"/>
  <c r="P163" i="85"/>
  <c r="O163" i="85"/>
  <c r="N163" i="85"/>
  <c r="M163" i="85"/>
  <c r="L163" i="85"/>
  <c r="K163" i="85"/>
  <c r="J163" i="85"/>
  <c r="I163" i="85"/>
  <c r="H163" i="85"/>
  <c r="G163" i="85"/>
  <c r="F163" i="85"/>
  <c r="E163" i="85"/>
  <c r="V170" i="85"/>
  <c r="U170" i="85"/>
  <c r="T170" i="85"/>
  <c r="S170" i="85"/>
  <c r="R170" i="85"/>
  <c r="Q170" i="85"/>
  <c r="P170" i="85"/>
  <c r="O170" i="85"/>
  <c r="N170" i="85"/>
  <c r="M170" i="85"/>
  <c r="L170" i="85"/>
  <c r="K170" i="85"/>
  <c r="J170" i="85"/>
  <c r="I170" i="85"/>
  <c r="H170" i="85"/>
  <c r="G170" i="85"/>
  <c r="F170" i="85"/>
  <c r="E170" i="85"/>
  <c r="V162" i="85"/>
  <c r="U162" i="85"/>
  <c r="T162" i="85"/>
  <c r="S162" i="85"/>
  <c r="R162" i="85"/>
  <c r="Q162" i="85"/>
  <c r="P162" i="85"/>
  <c r="O162" i="85"/>
  <c r="N162" i="85"/>
  <c r="M162" i="85"/>
  <c r="L162" i="85"/>
  <c r="K162" i="85"/>
  <c r="J162" i="85"/>
  <c r="I162" i="85"/>
  <c r="H162" i="85"/>
  <c r="G162" i="85"/>
  <c r="F162" i="85"/>
  <c r="E162" i="85"/>
  <c r="V161" i="85"/>
  <c r="U161" i="85"/>
  <c r="T161" i="85"/>
  <c r="S161" i="85"/>
  <c r="R161" i="85"/>
  <c r="Q161" i="85"/>
  <c r="P161" i="85"/>
  <c r="O161" i="85"/>
  <c r="N161" i="85"/>
  <c r="M161" i="85"/>
  <c r="L161" i="85"/>
  <c r="K161" i="85"/>
  <c r="J161" i="85"/>
  <c r="I161" i="85"/>
  <c r="H161" i="85"/>
  <c r="G161" i="85"/>
  <c r="F161" i="85"/>
  <c r="E161" i="85"/>
  <c r="V171" i="85"/>
  <c r="U171" i="85"/>
  <c r="T171" i="85"/>
  <c r="S171" i="85"/>
  <c r="R171" i="85"/>
  <c r="Q171" i="85"/>
  <c r="P171" i="85"/>
  <c r="O171" i="85"/>
  <c r="N171" i="85"/>
  <c r="M171" i="85"/>
  <c r="L171" i="85"/>
  <c r="K171" i="85"/>
  <c r="J171" i="85"/>
  <c r="I171" i="85"/>
  <c r="H171" i="85"/>
  <c r="G171" i="85"/>
  <c r="F171" i="85"/>
  <c r="E171" i="85"/>
  <c r="V160" i="85"/>
  <c r="U160" i="85"/>
  <c r="T160" i="85"/>
  <c r="S160" i="85"/>
  <c r="R160" i="85"/>
  <c r="Q160" i="85"/>
  <c r="P160" i="85"/>
  <c r="O160" i="85"/>
  <c r="N160" i="85"/>
  <c r="M160" i="85"/>
  <c r="L160" i="85"/>
  <c r="K160" i="85"/>
  <c r="J160" i="85"/>
  <c r="I160" i="85"/>
  <c r="H160" i="85"/>
  <c r="G160" i="85"/>
  <c r="F160" i="85"/>
  <c r="E160" i="85"/>
  <c r="V159" i="85"/>
  <c r="U159" i="85"/>
  <c r="T159" i="85"/>
  <c r="S159" i="85"/>
  <c r="R159" i="85"/>
  <c r="Q159" i="85"/>
  <c r="P159" i="85"/>
  <c r="O159" i="85"/>
  <c r="N159" i="85"/>
  <c r="M159" i="85"/>
  <c r="L159" i="85"/>
  <c r="K159" i="85"/>
  <c r="J159" i="85"/>
  <c r="I159" i="85"/>
  <c r="H159" i="85"/>
  <c r="G159" i="85"/>
  <c r="F159" i="85"/>
  <c r="E159" i="85"/>
  <c r="V172" i="85"/>
  <c r="U172" i="85"/>
  <c r="T172" i="85"/>
  <c r="S172" i="85"/>
  <c r="R172" i="85"/>
  <c r="Q172" i="85"/>
  <c r="P172" i="85"/>
  <c r="O172" i="85"/>
  <c r="N172" i="85"/>
  <c r="M172" i="85"/>
  <c r="L172" i="85"/>
  <c r="K172" i="85"/>
  <c r="J172" i="85"/>
  <c r="I172" i="85"/>
  <c r="H172" i="85"/>
  <c r="G172" i="85"/>
  <c r="F172" i="85"/>
  <c r="E172" i="85"/>
  <c r="D230" i="85" l="1"/>
  <c r="C230" i="85" s="1"/>
  <c r="C232" i="87"/>
  <c r="A233" i="86"/>
  <c r="C231" i="86"/>
  <c r="V227" i="86"/>
  <c r="U227" i="86"/>
  <c r="T227" i="86"/>
  <c r="S227" i="86"/>
  <c r="R227" i="86"/>
  <c r="Q227" i="86"/>
  <c r="P227" i="86"/>
  <c r="O227" i="86"/>
  <c r="N227" i="86"/>
  <c r="M227" i="86"/>
  <c r="L227" i="86"/>
  <c r="K227" i="86"/>
  <c r="J227" i="86"/>
  <c r="I227" i="86"/>
  <c r="H227" i="86"/>
  <c r="G227" i="86"/>
  <c r="F227" i="86"/>
  <c r="E227" i="86"/>
  <c r="D227" i="86"/>
  <c r="C226" i="86"/>
  <c r="V224" i="86"/>
  <c r="U224" i="86"/>
  <c r="T224" i="86"/>
  <c r="S224" i="86"/>
  <c r="R224" i="86"/>
  <c r="Q224" i="86"/>
  <c r="P224" i="86"/>
  <c r="O224" i="86"/>
  <c r="N224" i="86"/>
  <c r="M224" i="86"/>
  <c r="L224" i="86"/>
  <c r="K224" i="86"/>
  <c r="J224" i="86"/>
  <c r="I224" i="86"/>
  <c r="H224" i="86"/>
  <c r="G224" i="86"/>
  <c r="F224" i="86"/>
  <c r="E224" i="86"/>
  <c r="D224" i="86"/>
  <c r="C223" i="86"/>
  <c r="C222" i="86"/>
  <c r="C221" i="86"/>
  <c r="C220" i="86"/>
  <c r="V218" i="86"/>
  <c r="U218" i="86"/>
  <c r="T218" i="86"/>
  <c r="S218" i="86"/>
  <c r="R218" i="86"/>
  <c r="Q218" i="86"/>
  <c r="P218" i="86"/>
  <c r="O218" i="86"/>
  <c r="N218" i="86"/>
  <c r="M218" i="86"/>
  <c r="L218" i="86"/>
  <c r="K218" i="86"/>
  <c r="J218" i="86"/>
  <c r="I218" i="86"/>
  <c r="H218" i="86"/>
  <c r="G218" i="86"/>
  <c r="F218" i="86"/>
  <c r="E218" i="86"/>
  <c r="D218" i="86"/>
  <c r="C217" i="86"/>
  <c r="V215" i="86"/>
  <c r="U215" i="86"/>
  <c r="T215" i="86"/>
  <c r="S215" i="86"/>
  <c r="R215" i="86"/>
  <c r="Q215" i="86"/>
  <c r="P215" i="86"/>
  <c r="O215" i="86"/>
  <c r="N215" i="86"/>
  <c r="M215" i="86"/>
  <c r="L215" i="86"/>
  <c r="K215" i="86"/>
  <c r="J215" i="86"/>
  <c r="I215" i="86"/>
  <c r="H215" i="86"/>
  <c r="G215" i="86"/>
  <c r="F215" i="86"/>
  <c r="E215" i="86"/>
  <c r="D215" i="86"/>
  <c r="C214" i="86"/>
  <c r="C213" i="86"/>
  <c r="C212" i="86"/>
  <c r="C211" i="86"/>
  <c r="C210" i="86"/>
  <c r="C209" i="86"/>
  <c r="C208" i="86"/>
  <c r="V204" i="86"/>
  <c r="U204" i="86"/>
  <c r="T204" i="86"/>
  <c r="S204" i="86"/>
  <c r="R204" i="86"/>
  <c r="Q204" i="86"/>
  <c r="P204" i="86"/>
  <c r="O204" i="86"/>
  <c r="N204" i="86"/>
  <c r="M204" i="86"/>
  <c r="L204" i="86"/>
  <c r="K204" i="86"/>
  <c r="J204" i="86"/>
  <c r="I204" i="86"/>
  <c r="H204" i="86"/>
  <c r="G204" i="86"/>
  <c r="F204" i="86"/>
  <c r="E204" i="86"/>
  <c r="D204" i="86"/>
  <c r="C203" i="86"/>
  <c r="C202" i="86"/>
  <c r="C201" i="86"/>
  <c r="V199" i="86"/>
  <c r="U199" i="86"/>
  <c r="T199" i="86"/>
  <c r="S199" i="86"/>
  <c r="R199" i="86"/>
  <c r="Q199" i="86"/>
  <c r="P199" i="86"/>
  <c r="O199" i="86"/>
  <c r="N199" i="86"/>
  <c r="M199" i="86"/>
  <c r="L199" i="86"/>
  <c r="K199" i="86"/>
  <c r="J199" i="86"/>
  <c r="I199" i="86"/>
  <c r="H199" i="86"/>
  <c r="G199" i="86"/>
  <c r="F199" i="86"/>
  <c r="E199" i="86"/>
  <c r="D199" i="86"/>
  <c r="C198" i="86"/>
  <c r="C197" i="86"/>
  <c r="C196" i="86"/>
  <c r="V194" i="86"/>
  <c r="U194" i="86"/>
  <c r="T194" i="86"/>
  <c r="S194" i="86"/>
  <c r="R194" i="86"/>
  <c r="Q194" i="86"/>
  <c r="P194" i="86"/>
  <c r="O194" i="86"/>
  <c r="N194" i="86"/>
  <c r="M194" i="86"/>
  <c r="L194" i="86"/>
  <c r="K194" i="86"/>
  <c r="J194" i="86"/>
  <c r="I194" i="86"/>
  <c r="H194" i="86"/>
  <c r="G194" i="86"/>
  <c r="F194" i="86"/>
  <c r="E194" i="86"/>
  <c r="D194" i="86"/>
  <c r="C192" i="86"/>
  <c r="C194" i="86" s="1"/>
  <c r="V190" i="86"/>
  <c r="U190" i="86"/>
  <c r="T190" i="86"/>
  <c r="S190" i="86"/>
  <c r="R190" i="86"/>
  <c r="Q190" i="86"/>
  <c r="P190" i="86"/>
  <c r="O190" i="86"/>
  <c r="N190" i="86"/>
  <c r="M190" i="86"/>
  <c r="L190" i="86"/>
  <c r="K190" i="86"/>
  <c r="J190" i="86"/>
  <c r="I190" i="86"/>
  <c r="H190" i="86"/>
  <c r="G190" i="86"/>
  <c r="F190" i="86"/>
  <c r="E190" i="86"/>
  <c r="D190" i="86"/>
  <c r="C190" i="86"/>
  <c r="V184" i="86"/>
  <c r="U184" i="86"/>
  <c r="T184" i="86"/>
  <c r="S184" i="86"/>
  <c r="R184" i="86"/>
  <c r="Q184" i="86"/>
  <c r="P184" i="86"/>
  <c r="O184" i="86"/>
  <c r="N184" i="86"/>
  <c r="M184" i="86"/>
  <c r="L184" i="86"/>
  <c r="K184" i="86"/>
  <c r="J184" i="86"/>
  <c r="I184" i="86"/>
  <c r="H184" i="86"/>
  <c r="G184" i="86"/>
  <c r="F184" i="86"/>
  <c r="E184" i="86"/>
  <c r="D184" i="86"/>
  <c r="C183" i="86"/>
  <c r="C182" i="86"/>
  <c r="C181" i="86"/>
  <c r="V179" i="86"/>
  <c r="U179" i="86"/>
  <c r="T179" i="86"/>
  <c r="S179" i="86"/>
  <c r="R179" i="86"/>
  <c r="Q179" i="86"/>
  <c r="P179" i="86"/>
  <c r="O179" i="86"/>
  <c r="N179" i="86"/>
  <c r="M179" i="86"/>
  <c r="L179" i="86"/>
  <c r="K179" i="86"/>
  <c r="J179" i="86"/>
  <c r="I179" i="86"/>
  <c r="H179" i="86"/>
  <c r="G179" i="86"/>
  <c r="F179" i="86"/>
  <c r="E179" i="86"/>
  <c r="D179" i="86"/>
  <c r="C178" i="86"/>
  <c r="C177" i="86"/>
  <c r="C176" i="86"/>
  <c r="V174" i="86"/>
  <c r="U174" i="86"/>
  <c r="T174" i="86"/>
  <c r="S174" i="86"/>
  <c r="R174" i="86"/>
  <c r="Q174" i="86"/>
  <c r="P174" i="86"/>
  <c r="O174" i="86"/>
  <c r="N174" i="86"/>
  <c r="M174" i="86"/>
  <c r="L174" i="86"/>
  <c r="K174" i="86"/>
  <c r="J174" i="86"/>
  <c r="I174" i="86"/>
  <c r="H174" i="86"/>
  <c r="G174" i="86"/>
  <c r="F174" i="86"/>
  <c r="E174" i="86"/>
  <c r="D174" i="86"/>
  <c r="C173" i="86"/>
  <c r="C167" i="86"/>
  <c r="C166" i="86"/>
  <c r="C165" i="86"/>
  <c r="C164" i="86"/>
  <c r="C163" i="86"/>
  <c r="C170" i="86"/>
  <c r="C162" i="86"/>
  <c r="C161" i="86"/>
  <c r="C171" i="86"/>
  <c r="C160" i="86"/>
  <c r="C159" i="86"/>
  <c r="C172" i="86"/>
  <c r="V155" i="86"/>
  <c r="U155" i="86"/>
  <c r="T155" i="86"/>
  <c r="S155" i="86"/>
  <c r="R155" i="86"/>
  <c r="Q155" i="86"/>
  <c r="P155" i="86"/>
  <c r="O155" i="86"/>
  <c r="N155" i="86"/>
  <c r="M155" i="86"/>
  <c r="L155" i="86"/>
  <c r="K155" i="86"/>
  <c r="J155" i="86"/>
  <c r="I155" i="86"/>
  <c r="H155" i="86"/>
  <c r="G155" i="86"/>
  <c r="F155" i="86"/>
  <c r="E155" i="86"/>
  <c r="D155" i="86"/>
  <c r="C154" i="86"/>
  <c r="C153" i="86"/>
  <c r="C152" i="86"/>
  <c r="C151" i="86"/>
  <c r="C150" i="86"/>
  <c r="C149" i="86"/>
  <c r="C148" i="86"/>
  <c r="C147" i="86"/>
  <c r="C146" i="86"/>
  <c r="C145" i="86"/>
  <c r="C144" i="86"/>
  <c r="V142" i="86"/>
  <c r="U142" i="86"/>
  <c r="T142" i="86"/>
  <c r="S142" i="86"/>
  <c r="R142" i="86"/>
  <c r="Q142" i="86"/>
  <c r="P142" i="86"/>
  <c r="O142" i="86"/>
  <c r="N142" i="86"/>
  <c r="M142" i="86"/>
  <c r="L142" i="86"/>
  <c r="K142" i="86"/>
  <c r="J142" i="86"/>
  <c r="I142" i="86"/>
  <c r="H142" i="86"/>
  <c r="G142" i="86"/>
  <c r="F142" i="86"/>
  <c r="E142" i="86"/>
  <c r="D142" i="86"/>
  <c r="C141" i="86"/>
  <c r="C142" i="86" s="1"/>
  <c r="V133" i="86"/>
  <c r="U133" i="86"/>
  <c r="T133" i="86"/>
  <c r="S133" i="86"/>
  <c r="R133" i="86"/>
  <c r="Q133" i="86"/>
  <c r="P133" i="86"/>
  <c r="O133" i="86"/>
  <c r="N133" i="86"/>
  <c r="M133" i="86"/>
  <c r="L133" i="86"/>
  <c r="K133" i="86"/>
  <c r="J133" i="86"/>
  <c r="I133" i="86"/>
  <c r="H133" i="86"/>
  <c r="G133" i="86"/>
  <c r="F133" i="86"/>
  <c r="E133" i="86"/>
  <c r="D133" i="86"/>
  <c r="C132" i="86"/>
  <c r="C133" i="86" s="1"/>
  <c r="V130" i="86"/>
  <c r="U130" i="86"/>
  <c r="T130" i="86"/>
  <c r="S130" i="86"/>
  <c r="R130" i="86"/>
  <c r="Q130" i="86"/>
  <c r="P130" i="86"/>
  <c r="O130" i="86"/>
  <c r="N130" i="86"/>
  <c r="M130" i="86"/>
  <c r="L130" i="86"/>
  <c r="K130" i="86"/>
  <c r="J130" i="86"/>
  <c r="I130" i="86"/>
  <c r="H130" i="86"/>
  <c r="G130" i="86"/>
  <c r="F130" i="86"/>
  <c r="E130" i="86"/>
  <c r="D130" i="86"/>
  <c r="C129" i="86"/>
  <c r="C128" i="86"/>
  <c r="V126" i="86"/>
  <c r="U126" i="86"/>
  <c r="T126" i="86"/>
  <c r="S126" i="86"/>
  <c r="R126" i="86"/>
  <c r="Q126" i="86"/>
  <c r="P126" i="86"/>
  <c r="O126" i="86"/>
  <c r="N126" i="86"/>
  <c r="M126" i="86"/>
  <c r="L126" i="86"/>
  <c r="K126" i="86"/>
  <c r="J126" i="86"/>
  <c r="I126" i="86"/>
  <c r="H126" i="86"/>
  <c r="G126" i="86"/>
  <c r="F126" i="86"/>
  <c r="E126" i="86"/>
  <c r="D126" i="86"/>
  <c r="C125" i="86"/>
  <c r="C124" i="86"/>
  <c r="V122" i="86"/>
  <c r="U122" i="86"/>
  <c r="T122" i="86"/>
  <c r="S122" i="86"/>
  <c r="R122" i="86"/>
  <c r="Q122" i="86"/>
  <c r="P122" i="86"/>
  <c r="O122" i="86"/>
  <c r="N122" i="86"/>
  <c r="M122" i="86"/>
  <c r="L122" i="86"/>
  <c r="K122" i="86"/>
  <c r="J122" i="86"/>
  <c r="I122" i="86"/>
  <c r="H122" i="86"/>
  <c r="G122" i="86"/>
  <c r="F122" i="86"/>
  <c r="E122" i="86"/>
  <c r="D122" i="86"/>
  <c r="C121" i="86"/>
  <c r="C122" i="86" s="1"/>
  <c r="V119" i="86"/>
  <c r="U119" i="86"/>
  <c r="T119" i="86"/>
  <c r="S119" i="86"/>
  <c r="R119" i="86"/>
  <c r="Q119" i="86"/>
  <c r="P119" i="86"/>
  <c r="O119" i="86"/>
  <c r="N119" i="86"/>
  <c r="M119" i="86"/>
  <c r="L119" i="86"/>
  <c r="K119" i="86"/>
  <c r="J119" i="86"/>
  <c r="I119" i="86"/>
  <c r="H119" i="86"/>
  <c r="G119" i="86"/>
  <c r="F119" i="86"/>
  <c r="E119" i="86"/>
  <c r="D119" i="86"/>
  <c r="C118" i="86"/>
  <c r="C117" i="86"/>
  <c r="C116" i="86"/>
  <c r="C115" i="86"/>
  <c r="C114" i="86"/>
  <c r="C113" i="86"/>
  <c r="V111" i="86"/>
  <c r="U111" i="86"/>
  <c r="T111" i="86"/>
  <c r="S111" i="86"/>
  <c r="R111" i="86"/>
  <c r="Q111" i="86"/>
  <c r="P111" i="86"/>
  <c r="O111" i="86"/>
  <c r="N111" i="86"/>
  <c r="M111" i="86"/>
  <c r="L111" i="86"/>
  <c r="K111" i="86"/>
  <c r="J111" i="86"/>
  <c r="I111" i="86"/>
  <c r="H111" i="86"/>
  <c r="G111" i="86"/>
  <c r="F111" i="86"/>
  <c r="E111" i="86"/>
  <c r="D111" i="86"/>
  <c r="C110" i="86"/>
  <c r="C109" i="86"/>
  <c r="C108" i="86"/>
  <c r="C107" i="86"/>
  <c r="C106" i="86"/>
  <c r="C105" i="86"/>
  <c r="C104" i="86"/>
  <c r="C103" i="86"/>
  <c r="C102" i="86"/>
  <c r="C101" i="86"/>
  <c r="C100" i="86"/>
  <c r="C99" i="86"/>
  <c r="C98" i="86"/>
  <c r="C97" i="86"/>
  <c r="C96" i="86"/>
  <c r="C95" i="86"/>
  <c r="C94" i="86"/>
  <c r="C93" i="86"/>
  <c r="C92" i="86"/>
  <c r="C91" i="86"/>
  <c r="C90" i="86"/>
  <c r="C89" i="86"/>
  <c r="C88" i="86"/>
  <c r="C87" i="86"/>
  <c r="C86" i="86"/>
  <c r="C85" i="86"/>
  <c r="C84" i="86"/>
  <c r="C83" i="86"/>
  <c r="C82" i="86"/>
  <c r="C81" i="86"/>
  <c r="C80" i="86"/>
  <c r="C79" i="86"/>
  <c r="C78" i="86"/>
  <c r="C77" i="86"/>
  <c r="V73" i="86"/>
  <c r="U73" i="86"/>
  <c r="T73" i="86"/>
  <c r="S73" i="86"/>
  <c r="R73" i="86"/>
  <c r="Q73" i="86"/>
  <c r="P73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C72" i="86"/>
  <c r="C73" i="86" s="1"/>
  <c r="V70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C69" i="86"/>
  <c r="C70" i="86" s="1"/>
  <c r="V67" i="86"/>
  <c r="U67" i="86"/>
  <c r="T67" i="86"/>
  <c r="S67" i="86"/>
  <c r="R67" i="86"/>
  <c r="Q67" i="86"/>
  <c r="P67" i="86"/>
  <c r="O67" i="86"/>
  <c r="N67" i="86"/>
  <c r="M67" i="86"/>
  <c r="L67" i="86"/>
  <c r="K67" i="86"/>
  <c r="J67" i="86"/>
  <c r="I67" i="86"/>
  <c r="H67" i="86"/>
  <c r="G67" i="86"/>
  <c r="F67" i="86"/>
  <c r="E67" i="86"/>
  <c r="D67" i="86"/>
  <c r="C66" i="86"/>
  <c r="C65" i="86"/>
  <c r="C64" i="86"/>
  <c r="V62" i="86"/>
  <c r="U62" i="86"/>
  <c r="T62" i="86"/>
  <c r="S62" i="86"/>
  <c r="R62" i="86"/>
  <c r="Q62" i="86"/>
  <c r="P62" i="86"/>
  <c r="O62" i="86"/>
  <c r="N62" i="86"/>
  <c r="M62" i="86"/>
  <c r="L62" i="86"/>
  <c r="K62" i="86"/>
  <c r="J62" i="86"/>
  <c r="I62" i="86"/>
  <c r="H62" i="86"/>
  <c r="G62" i="86"/>
  <c r="F62" i="86"/>
  <c r="E62" i="86"/>
  <c r="D62" i="86"/>
  <c r="C61" i="86"/>
  <c r="C60" i="86"/>
  <c r="V58" i="86"/>
  <c r="U58" i="86"/>
  <c r="T58" i="86"/>
  <c r="S58" i="86"/>
  <c r="R58" i="86"/>
  <c r="Q58" i="86"/>
  <c r="P58" i="86"/>
  <c r="O58" i="86"/>
  <c r="N58" i="86"/>
  <c r="M58" i="86"/>
  <c r="L58" i="86"/>
  <c r="K58" i="86"/>
  <c r="J58" i="86"/>
  <c r="I58" i="86"/>
  <c r="H58" i="86"/>
  <c r="G58" i="86"/>
  <c r="F58" i="86"/>
  <c r="E58" i="86"/>
  <c r="D58" i="86"/>
  <c r="C57" i="86"/>
  <c r="C56" i="86"/>
  <c r="C55" i="86"/>
  <c r="C54" i="86"/>
  <c r="C53" i="86"/>
  <c r="C52" i="86"/>
  <c r="C51" i="86"/>
  <c r="C50" i="86"/>
  <c r="V48" i="86"/>
  <c r="U48" i="86"/>
  <c r="T48" i="86"/>
  <c r="S48" i="86"/>
  <c r="R48" i="86"/>
  <c r="Q48" i="86"/>
  <c r="P48" i="86"/>
  <c r="O48" i="86"/>
  <c r="N48" i="86"/>
  <c r="M48" i="86"/>
  <c r="L48" i="86"/>
  <c r="K48" i="86"/>
  <c r="J48" i="86"/>
  <c r="I48" i="86"/>
  <c r="H48" i="86"/>
  <c r="G48" i="86"/>
  <c r="F48" i="86"/>
  <c r="E48" i="86"/>
  <c r="D48" i="86"/>
  <c r="C47" i="86"/>
  <c r="C46" i="86"/>
  <c r="C45" i="86"/>
  <c r="C44" i="86"/>
  <c r="C43" i="86"/>
  <c r="V41" i="86"/>
  <c r="U41" i="86"/>
  <c r="T41" i="86"/>
  <c r="S41" i="86"/>
  <c r="R41" i="86"/>
  <c r="Q41" i="86"/>
  <c r="P41" i="86"/>
  <c r="O41" i="86"/>
  <c r="N41" i="86"/>
  <c r="M41" i="86"/>
  <c r="L41" i="86"/>
  <c r="K41" i="86"/>
  <c r="J41" i="86"/>
  <c r="I41" i="86"/>
  <c r="H41" i="86"/>
  <c r="G41" i="86"/>
  <c r="F41" i="86"/>
  <c r="E41" i="86"/>
  <c r="D41" i="86"/>
  <c r="C40" i="86"/>
  <c r="C41" i="86" s="1"/>
  <c r="V38" i="86"/>
  <c r="U38" i="86"/>
  <c r="T38" i="86"/>
  <c r="S38" i="86"/>
  <c r="R38" i="86"/>
  <c r="Q38" i="86"/>
  <c r="P38" i="86"/>
  <c r="O38" i="86"/>
  <c r="N38" i="86"/>
  <c r="M38" i="86"/>
  <c r="L38" i="86"/>
  <c r="K38" i="86"/>
  <c r="J38" i="86"/>
  <c r="I38" i="86"/>
  <c r="H38" i="86"/>
  <c r="G38" i="86"/>
  <c r="F38" i="86"/>
  <c r="E38" i="86"/>
  <c r="D38" i="86"/>
  <c r="C37" i="86"/>
  <c r="C38" i="86" s="1"/>
  <c r="V35" i="86"/>
  <c r="U35" i="86"/>
  <c r="T35" i="86"/>
  <c r="S35" i="86"/>
  <c r="R35" i="86"/>
  <c r="Q35" i="86"/>
  <c r="P35" i="86"/>
  <c r="O35" i="86"/>
  <c r="N35" i="86"/>
  <c r="M35" i="86"/>
  <c r="L35" i="86"/>
  <c r="K35" i="86"/>
  <c r="J35" i="86"/>
  <c r="I35" i="86"/>
  <c r="H35" i="86"/>
  <c r="G35" i="86"/>
  <c r="F35" i="86"/>
  <c r="E35" i="86"/>
  <c r="D35" i="86"/>
  <c r="C34" i="86"/>
  <c r="C35" i="86" s="1"/>
  <c r="V32" i="86"/>
  <c r="U32" i="86"/>
  <c r="T32" i="86"/>
  <c r="S32" i="86"/>
  <c r="R32" i="86"/>
  <c r="Q32" i="86"/>
  <c r="P32" i="86"/>
  <c r="O32" i="86"/>
  <c r="N32" i="86"/>
  <c r="M32" i="86"/>
  <c r="L32" i="86"/>
  <c r="K32" i="86"/>
  <c r="J32" i="86"/>
  <c r="I32" i="86"/>
  <c r="H32" i="86"/>
  <c r="G32" i="86"/>
  <c r="F32" i="86"/>
  <c r="E32" i="86"/>
  <c r="D32" i="86"/>
  <c r="C31" i="86"/>
  <c r="C32" i="86" s="1"/>
  <c r="V29" i="86"/>
  <c r="U29" i="86"/>
  <c r="T29" i="86"/>
  <c r="S29" i="86"/>
  <c r="R29" i="86"/>
  <c r="Q29" i="86"/>
  <c r="P29" i="86"/>
  <c r="O29" i="86"/>
  <c r="N29" i="86"/>
  <c r="M29" i="86"/>
  <c r="L29" i="86"/>
  <c r="K29" i="86"/>
  <c r="J29" i="86"/>
  <c r="I29" i="86"/>
  <c r="H29" i="86"/>
  <c r="G29" i="86"/>
  <c r="F29" i="86"/>
  <c r="E29" i="86"/>
  <c r="D29" i="86"/>
  <c r="C28" i="86"/>
  <c r="C29" i="86" s="1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E26" i="86"/>
  <c r="D26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215" i="86" l="1"/>
  <c r="C130" i="86"/>
  <c r="C204" i="86"/>
  <c r="C155" i="86"/>
  <c r="C156" i="86" s="1"/>
  <c r="E156" i="86"/>
  <c r="I156" i="86"/>
  <c r="M156" i="86"/>
  <c r="Q156" i="86"/>
  <c r="U156" i="86"/>
  <c r="C184" i="86"/>
  <c r="C126" i="86"/>
  <c r="N74" i="86"/>
  <c r="D134" i="86"/>
  <c r="P134" i="86"/>
  <c r="E205" i="86"/>
  <c r="M205" i="86"/>
  <c r="F233" i="86"/>
  <c r="J233" i="86"/>
  <c r="V233" i="86"/>
  <c r="C26" i="86"/>
  <c r="C62" i="86"/>
  <c r="G74" i="86"/>
  <c r="K74" i="86"/>
  <c r="O74" i="86"/>
  <c r="S74" i="86"/>
  <c r="E134" i="86"/>
  <c r="I134" i="86"/>
  <c r="M134" i="86"/>
  <c r="Q134" i="86"/>
  <c r="U134" i="86"/>
  <c r="F156" i="86"/>
  <c r="J156" i="86"/>
  <c r="N156" i="86"/>
  <c r="R156" i="86"/>
  <c r="V156" i="86"/>
  <c r="J74" i="86"/>
  <c r="L134" i="86"/>
  <c r="Q205" i="86"/>
  <c r="R233" i="86"/>
  <c r="C58" i="86"/>
  <c r="C67" i="86"/>
  <c r="D74" i="86"/>
  <c r="H74" i="86"/>
  <c r="L74" i="86"/>
  <c r="P74" i="86"/>
  <c r="T74" i="86"/>
  <c r="C111" i="86"/>
  <c r="C119" i="86"/>
  <c r="F134" i="86"/>
  <c r="J134" i="86"/>
  <c r="N134" i="86"/>
  <c r="R134" i="86"/>
  <c r="V134" i="86"/>
  <c r="G156" i="86"/>
  <c r="K156" i="86"/>
  <c r="O156" i="86"/>
  <c r="S156" i="86"/>
  <c r="C179" i="86"/>
  <c r="G205" i="86"/>
  <c r="K205" i="86"/>
  <c r="O205" i="86"/>
  <c r="S205" i="86"/>
  <c r="F205" i="86"/>
  <c r="J205" i="86"/>
  <c r="N205" i="86"/>
  <c r="R205" i="86"/>
  <c r="V205" i="86"/>
  <c r="C224" i="86"/>
  <c r="C227" i="86"/>
  <c r="H233" i="86"/>
  <c r="L233" i="86"/>
  <c r="P233" i="86"/>
  <c r="T233" i="86"/>
  <c r="F74" i="86"/>
  <c r="R74" i="86"/>
  <c r="H134" i="86"/>
  <c r="T134" i="86"/>
  <c r="I205" i="86"/>
  <c r="U205" i="86"/>
  <c r="N233" i="86"/>
  <c r="C48" i="86"/>
  <c r="V74" i="86"/>
  <c r="E74" i="86"/>
  <c r="I74" i="86"/>
  <c r="M74" i="86"/>
  <c r="Q74" i="86"/>
  <c r="U74" i="86"/>
  <c r="C134" i="86"/>
  <c r="G134" i="86"/>
  <c r="K134" i="86"/>
  <c r="O134" i="86"/>
  <c r="S134" i="86"/>
  <c r="D156" i="86"/>
  <c r="H156" i="86"/>
  <c r="L156" i="86"/>
  <c r="P156" i="86"/>
  <c r="T156" i="86"/>
  <c r="H205" i="86"/>
  <c r="H232" i="86" s="1"/>
  <c r="L205" i="86"/>
  <c r="L232" i="86" s="1"/>
  <c r="P205" i="86"/>
  <c r="T205" i="86"/>
  <c r="C199" i="86"/>
  <c r="C218" i="86"/>
  <c r="E233" i="86"/>
  <c r="I233" i="86"/>
  <c r="M233" i="86"/>
  <c r="Q233" i="86"/>
  <c r="U233" i="86"/>
  <c r="C174" i="86"/>
  <c r="D205" i="86"/>
  <c r="N232" i="86"/>
  <c r="G233" i="86"/>
  <c r="K233" i="86"/>
  <c r="O233" i="86"/>
  <c r="S233" i="86"/>
  <c r="D233" i="86"/>
  <c r="K232" i="86" l="1"/>
  <c r="M232" i="86"/>
  <c r="I232" i="86"/>
  <c r="O232" i="86"/>
  <c r="C74" i="86"/>
  <c r="D232" i="86"/>
  <c r="Q232" i="86"/>
  <c r="R232" i="86"/>
  <c r="S232" i="86"/>
  <c r="G232" i="86"/>
  <c r="J232" i="86"/>
  <c r="T232" i="86"/>
  <c r="U232" i="86"/>
  <c r="P232" i="86"/>
  <c r="C205" i="86"/>
  <c r="C232" i="86" s="1"/>
  <c r="V232" i="86"/>
  <c r="F232" i="86"/>
  <c r="E232" i="86"/>
  <c r="G111" i="84" l="1"/>
  <c r="H111" i="84"/>
  <c r="I111" i="84"/>
  <c r="J111" i="84"/>
  <c r="K111" i="84"/>
  <c r="L111" i="84"/>
  <c r="M111" i="84"/>
  <c r="N111" i="84"/>
  <c r="O111" i="84"/>
  <c r="P111" i="84"/>
  <c r="Q111" i="84"/>
  <c r="R111" i="84"/>
  <c r="S111" i="84"/>
  <c r="T111" i="84"/>
  <c r="U111" i="84"/>
  <c r="V111" i="84"/>
  <c r="E111" i="84"/>
  <c r="Q111" i="85"/>
  <c r="S111" i="85"/>
  <c r="R111" i="85"/>
  <c r="O111" i="85"/>
  <c r="K111" i="85"/>
  <c r="F111" i="85"/>
  <c r="E111" i="85"/>
  <c r="V227" i="85"/>
  <c r="U227" i="85"/>
  <c r="T227" i="85"/>
  <c r="S227" i="85"/>
  <c r="R227" i="85"/>
  <c r="Q227" i="85"/>
  <c r="P227" i="85"/>
  <c r="O227" i="85"/>
  <c r="N227" i="85"/>
  <c r="M227" i="85"/>
  <c r="L227" i="85"/>
  <c r="K227" i="85"/>
  <c r="J227" i="85"/>
  <c r="I227" i="85"/>
  <c r="H227" i="85"/>
  <c r="G227" i="85"/>
  <c r="F227" i="85"/>
  <c r="E227" i="85"/>
  <c r="D227" i="85"/>
  <c r="D227" i="84"/>
  <c r="V227" i="84"/>
  <c r="U227" i="84"/>
  <c r="T227" i="84"/>
  <c r="S227" i="84"/>
  <c r="R227" i="84"/>
  <c r="Q227" i="84"/>
  <c r="P227" i="84"/>
  <c r="O227" i="84"/>
  <c r="N227" i="84"/>
  <c r="M227" i="84"/>
  <c r="L227" i="84"/>
  <c r="K227" i="84"/>
  <c r="J227" i="84"/>
  <c r="I227" i="84"/>
  <c r="H227" i="84"/>
  <c r="G227" i="84"/>
  <c r="F227" i="84"/>
  <c r="E227" i="84"/>
  <c r="C226" i="84"/>
  <c r="C109" i="84"/>
  <c r="C149" i="84"/>
  <c r="C150" i="84"/>
  <c r="V224" i="84"/>
  <c r="V218" i="84"/>
  <c r="V215" i="84"/>
  <c r="V204" i="84"/>
  <c r="V199" i="84"/>
  <c r="V194" i="84"/>
  <c r="V190" i="84"/>
  <c r="V184" i="84"/>
  <c r="V179" i="84"/>
  <c r="V174" i="84"/>
  <c r="V155" i="84"/>
  <c r="V142" i="84"/>
  <c r="V133" i="84"/>
  <c r="V130" i="84"/>
  <c r="V126" i="84"/>
  <c r="V122" i="84"/>
  <c r="V119" i="84"/>
  <c r="V73" i="84"/>
  <c r="V70" i="84"/>
  <c r="V67" i="84"/>
  <c r="V62" i="84"/>
  <c r="V58" i="84"/>
  <c r="V48" i="84"/>
  <c r="V41" i="84"/>
  <c r="V38" i="84"/>
  <c r="V35" i="84"/>
  <c r="V32" i="84"/>
  <c r="V29" i="84"/>
  <c r="V26" i="84"/>
  <c r="U224" i="84"/>
  <c r="T224" i="84"/>
  <c r="S224" i="84"/>
  <c r="R224" i="84"/>
  <c r="U218" i="84"/>
  <c r="T218" i="84"/>
  <c r="S218" i="84"/>
  <c r="R218" i="84"/>
  <c r="U215" i="84"/>
  <c r="T215" i="84"/>
  <c r="S215" i="84"/>
  <c r="R215" i="84"/>
  <c r="U204" i="84"/>
  <c r="T204" i="84"/>
  <c r="S204" i="84"/>
  <c r="R204" i="84"/>
  <c r="U199" i="84"/>
  <c r="T199" i="84"/>
  <c r="S199" i="84"/>
  <c r="R199" i="84"/>
  <c r="U194" i="84"/>
  <c r="T194" i="84"/>
  <c r="S194" i="84"/>
  <c r="R194" i="84"/>
  <c r="U190" i="84"/>
  <c r="T190" i="84"/>
  <c r="S190" i="84"/>
  <c r="R190" i="84"/>
  <c r="U184" i="84"/>
  <c r="T184" i="84"/>
  <c r="S184" i="84"/>
  <c r="R184" i="84"/>
  <c r="U179" i="84"/>
  <c r="T179" i="84"/>
  <c r="S179" i="84"/>
  <c r="R179" i="84"/>
  <c r="U174" i="84"/>
  <c r="T174" i="84"/>
  <c r="S174" i="84"/>
  <c r="R174" i="84"/>
  <c r="U155" i="84"/>
  <c r="T155" i="84"/>
  <c r="S155" i="84"/>
  <c r="R155" i="84"/>
  <c r="U142" i="84"/>
  <c r="T142" i="84"/>
  <c r="S142" i="84"/>
  <c r="R142" i="84"/>
  <c r="U133" i="84"/>
  <c r="T133" i="84"/>
  <c r="S133" i="84"/>
  <c r="R133" i="84"/>
  <c r="U130" i="84"/>
  <c r="T130" i="84"/>
  <c r="S130" i="84"/>
  <c r="R130" i="84"/>
  <c r="U126" i="84"/>
  <c r="T126" i="84"/>
  <c r="S126" i="84"/>
  <c r="R126" i="84"/>
  <c r="U122" i="84"/>
  <c r="T122" i="84"/>
  <c r="S122" i="84"/>
  <c r="R122" i="84"/>
  <c r="U119" i="84"/>
  <c r="T119" i="84"/>
  <c r="S119" i="84"/>
  <c r="R119" i="84"/>
  <c r="U73" i="84"/>
  <c r="T73" i="84"/>
  <c r="S73" i="84"/>
  <c r="R73" i="84"/>
  <c r="U70" i="84"/>
  <c r="T70" i="84"/>
  <c r="S70" i="84"/>
  <c r="R70" i="84"/>
  <c r="U67" i="84"/>
  <c r="T67" i="84"/>
  <c r="S67" i="84"/>
  <c r="R67" i="84"/>
  <c r="U62" i="84"/>
  <c r="T62" i="84"/>
  <c r="S62" i="84"/>
  <c r="R62" i="84"/>
  <c r="U58" i="84"/>
  <c r="T58" i="84"/>
  <c r="S58" i="84"/>
  <c r="R58" i="84"/>
  <c r="U48" i="84"/>
  <c r="T48" i="84"/>
  <c r="S48" i="84"/>
  <c r="R48" i="84"/>
  <c r="U41" i="84"/>
  <c r="T41" i="84"/>
  <c r="S41" i="84"/>
  <c r="R41" i="84"/>
  <c r="U38" i="84"/>
  <c r="T38" i="84"/>
  <c r="S38" i="84"/>
  <c r="R38" i="84"/>
  <c r="U35" i="84"/>
  <c r="T35" i="84"/>
  <c r="S35" i="84"/>
  <c r="R35" i="84"/>
  <c r="U32" i="84"/>
  <c r="T32" i="84"/>
  <c r="S32" i="84"/>
  <c r="R32" i="84"/>
  <c r="U29" i="84"/>
  <c r="T29" i="84"/>
  <c r="S29" i="84"/>
  <c r="R29" i="84"/>
  <c r="U26" i="84"/>
  <c r="T26" i="84"/>
  <c r="S26" i="84"/>
  <c r="R26" i="84"/>
  <c r="Q224" i="84"/>
  <c r="Q218" i="84"/>
  <c r="Q215" i="84"/>
  <c r="Q204" i="84"/>
  <c r="Q199" i="84"/>
  <c r="Q194" i="84"/>
  <c r="Q190" i="84"/>
  <c r="Q184" i="84"/>
  <c r="Q179" i="84"/>
  <c r="Q174" i="84"/>
  <c r="Q155" i="84"/>
  <c r="Q142" i="84"/>
  <c r="Q133" i="84"/>
  <c r="Q130" i="84"/>
  <c r="Q126" i="84"/>
  <c r="Q122" i="84"/>
  <c r="Q119" i="84"/>
  <c r="Q73" i="84"/>
  <c r="Q70" i="84"/>
  <c r="Q67" i="84"/>
  <c r="Q62" i="84"/>
  <c r="Q58" i="84"/>
  <c r="Q48" i="84"/>
  <c r="Q41" i="84"/>
  <c r="Q38" i="84"/>
  <c r="Q35" i="84"/>
  <c r="Q32" i="84"/>
  <c r="Q29" i="84"/>
  <c r="Q26" i="84"/>
  <c r="P224" i="84"/>
  <c r="P218" i="84"/>
  <c r="P215" i="84"/>
  <c r="P204" i="84"/>
  <c r="P199" i="84"/>
  <c r="P194" i="84"/>
  <c r="P190" i="84"/>
  <c r="P184" i="84"/>
  <c r="P179" i="84"/>
  <c r="P174" i="84"/>
  <c r="P155" i="84"/>
  <c r="P142" i="84"/>
  <c r="P133" i="84"/>
  <c r="P130" i="84"/>
  <c r="P126" i="84"/>
  <c r="P122" i="84"/>
  <c r="P119" i="84"/>
  <c r="P73" i="84"/>
  <c r="P70" i="84"/>
  <c r="P67" i="84"/>
  <c r="P62" i="84"/>
  <c r="P58" i="84"/>
  <c r="P48" i="84"/>
  <c r="P41" i="84"/>
  <c r="P38" i="84"/>
  <c r="P35" i="84"/>
  <c r="P32" i="84"/>
  <c r="P29" i="84"/>
  <c r="P26" i="84"/>
  <c r="M224" i="84"/>
  <c r="M218" i="84"/>
  <c r="M215" i="84"/>
  <c r="M204" i="84"/>
  <c r="M199" i="84"/>
  <c r="M194" i="84"/>
  <c r="M190" i="84"/>
  <c r="M184" i="84"/>
  <c r="M179" i="84"/>
  <c r="M174" i="84"/>
  <c r="M155" i="84"/>
  <c r="M142" i="84"/>
  <c r="M133" i="84"/>
  <c r="M130" i="84"/>
  <c r="M126" i="84"/>
  <c r="M122" i="84"/>
  <c r="M119" i="84"/>
  <c r="M73" i="84"/>
  <c r="M70" i="84"/>
  <c r="M67" i="84"/>
  <c r="M62" i="84"/>
  <c r="M58" i="84"/>
  <c r="M48" i="84"/>
  <c r="M41" i="84"/>
  <c r="M38" i="84"/>
  <c r="M35" i="84"/>
  <c r="M32" i="84"/>
  <c r="M29" i="84"/>
  <c r="M26" i="84"/>
  <c r="L224" i="84"/>
  <c r="K224" i="84"/>
  <c r="L218" i="84"/>
  <c r="K218" i="84"/>
  <c r="L215" i="84"/>
  <c r="K215" i="84"/>
  <c r="L204" i="84"/>
  <c r="K204" i="84"/>
  <c r="L199" i="84"/>
  <c r="K199" i="84"/>
  <c r="L194" i="84"/>
  <c r="K194" i="84"/>
  <c r="L190" i="84"/>
  <c r="K190" i="84"/>
  <c r="L184" i="84"/>
  <c r="K184" i="84"/>
  <c r="L179" i="84"/>
  <c r="K179" i="84"/>
  <c r="L174" i="84"/>
  <c r="K174" i="84"/>
  <c r="L155" i="84"/>
  <c r="K155" i="84"/>
  <c r="L142" i="84"/>
  <c r="K142" i="84"/>
  <c r="L133" i="84"/>
  <c r="K133" i="84"/>
  <c r="L130" i="84"/>
  <c r="K130" i="84"/>
  <c r="L126" i="84"/>
  <c r="K126" i="84"/>
  <c r="L122" i="84"/>
  <c r="K122" i="84"/>
  <c r="L119" i="84"/>
  <c r="K119" i="84"/>
  <c r="L73" i="84"/>
  <c r="K73" i="84"/>
  <c r="L70" i="84"/>
  <c r="K70" i="84"/>
  <c r="L67" i="84"/>
  <c r="K67" i="84"/>
  <c r="L62" i="84"/>
  <c r="K62" i="84"/>
  <c r="L58" i="84"/>
  <c r="K58" i="84"/>
  <c r="L48" i="84"/>
  <c r="K48" i="84"/>
  <c r="L41" i="84"/>
  <c r="K41" i="84"/>
  <c r="L38" i="84"/>
  <c r="K38" i="84"/>
  <c r="L35" i="84"/>
  <c r="K35" i="84"/>
  <c r="L32" i="84"/>
  <c r="K32" i="84"/>
  <c r="L29" i="84"/>
  <c r="K29" i="84"/>
  <c r="L26" i="84"/>
  <c r="K26" i="84"/>
  <c r="J224" i="84"/>
  <c r="J218" i="84"/>
  <c r="J215" i="84"/>
  <c r="J204" i="84"/>
  <c r="J199" i="84"/>
  <c r="J194" i="84"/>
  <c r="J190" i="84"/>
  <c r="J184" i="84"/>
  <c r="J179" i="84"/>
  <c r="J174" i="84"/>
  <c r="J155" i="84"/>
  <c r="J142" i="84"/>
  <c r="J133" i="84"/>
  <c r="J130" i="84"/>
  <c r="J126" i="84"/>
  <c r="J122" i="84"/>
  <c r="J119" i="84"/>
  <c r="J73" i="84"/>
  <c r="J70" i="84"/>
  <c r="J67" i="84"/>
  <c r="J62" i="84"/>
  <c r="J58" i="84"/>
  <c r="J48" i="84"/>
  <c r="J41" i="84"/>
  <c r="J38" i="84"/>
  <c r="J35" i="84"/>
  <c r="J32" i="84"/>
  <c r="J29" i="84"/>
  <c r="J26" i="84"/>
  <c r="I224" i="84"/>
  <c r="I218" i="84"/>
  <c r="I215" i="84"/>
  <c r="I204" i="84"/>
  <c r="I199" i="84"/>
  <c r="I194" i="84"/>
  <c r="I190" i="84"/>
  <c r="I184" i="84"/>
  <c r="I179" i="84"/>
  <c r="I174" i="84"/>
  <c r="I155" i="84"/>
  <c r="I142" i="84"/>
  <c r="I133" i="84"/>
  <c r="I130" i="84"/>
  <c r="I126" i="84"/>
  <c r="I122" i="84"/>
  <c r="I119" i="84"/>
  <c r="I73" i="84"/>
  <c r="I70" i="84"/>
  <c r="I67" i="84"/>
  <c r="I62" i="84"/>
  <c r="I58" i="84"/>
  <c r="I48" i="84"/>
  <c r="I41" i="84"/>
  <c r="I38" i="84"/>
  <c r="I35" i="84"/>
  <c r="I32" i="84"/>
  <c r="I29" i="84"/>
  <c r="I26" i="84"/>
  <c r="H224" i="84"/>
  <c r="H218" i="84"/>
  <c r="H215" i="84"/>
  <c r="H204" i="84"/>
  <c r="H199" i="84"/>
  <c r="H194" i="84"/>
  <c r="H190" i="84"/>
  <c r="H184" i="84"/>
  <c r="H179" i="84"/>
  <c r="H174" i="84"/>
  <c r="H155" i="84"/>
  <c r="H142" i="84"/>
  <c r="H133" i="84"/>
  <c r="H130" i="84"/>
  <c r="H126" i="84"/>
  <c r="H122" i="84"/>
  <c r="H119" i="84"/>
  <c r="H73" i="84"/>
  <c r="H70" i="84"/>
  <c r="H67" i="84"/>
  <c r="H62" i="84"/>
  <c r="H58" i="84"/>
  <c r="H48" i="84"/>
  <c r="H41" i="84"/>
  <c r="H38" i="84"/>
  <c r="H35" i="84"/>
  <c r="H32" i="84"/>
  <c r="H29" i="84"/>
  <c r="H26" i="84"/>
  <c r="G224" i="84"/>
  <c r="F224" i="84"/>
  <c r="G218" i="84"/>
  <c r="F218" i="84"/>
  <c r="G215" i="84"/>
  <c r="F215" i="84"/>
  <c r="G204" i="84"/>
  <c r="F204" i="84"/>
  <c r="F205" i="84" s="1"/>
  <c r="G199" i="84"/>
  <c r="F199" i="84"/>
  <c r="G194" i="84"/>
  <c r="F194" i="84"/>
  <c r="G190" i="84"/>
  <c r="F190" i="84"/>
  <c r="G184" i="84"/>
  <c r="F184" i="84"/>
  <c r="G179" i="84"/>
  <c r="F179" i="84"/>
  <c r="G174" i="84"/>
  <c r="F174" i="84"/>
  <c r="G155" i="84"/>
  <c r="F155" i="84"/>
  <c r="G142" i="84"/>
  <c r="F142" i="84"/>
  <c r="G133" i="84"/>
  <c r="F133" i="84"/>
  <c r="G130" i="84"/>
  <c r="F130" i="84"/>
  <c r="G126" i="84"/>
  <c r="F126" i="84"/>
  <c r="G122" i="84"/>
  <c r="F122" i="84"/>
  <c r="G119" i="84"/>
  <c r="F119" i="84"/>
  <c r="G73" i="84"/>
  <c r="F73" i="84"/>
  <c r="G70" i="84"/>
  <c r="F70" i="84"/>
  <c r="G67" i="84"/>
  <c r="F67" i="84"/>
  <c r="G62" i="84"/>
  <c r="F62" i="84"/>
  <c r="G58" i="84"/>
  <c r="F58" i="84"/>
  <c r="G48" i="84"/>
  <c r="F48" i="84"/>
  <c r="G41" i="84"/>
  <c r="F41" i="84"/>
  <c r="G38" i="84"/>
  <c r="F38" i="84"/>
  <c r="G35" i="84"/>
  <c r="F35" i="84"/>
  <c r="G32" i="84"/>
  <c r="F32" i="84"/>
  <c r="G29" i="84"/>
  <c r="F29" i="84"/>
  <c r="G26" i="84"/>
  <c r="F26" i="84"/>
  <c r="C227" i="85" l="1"/>
  <c r="G233" i="84"/>
  <c r="J74" i="84"/>
  <c r="F233" i="84"/>
  <c r="F156" i="84"/>
  <c r="F134" i="84"/>
  <c r="J111" i="85"/>
  <c r="M111" i="85"/>
  <c r="D111" i="85"/>
  <c r="J233" i="84"/>
  <c r="F74" i="84"/>
  <c r="H233" i="84"/>
  <c r="I233" i="84"/>
  <c r="V74" i="84"/>
  <c r="V111" i="85"/>
  <c r="V233" i="84"/>
  <c r="U74" i="84"/>
  <c r="U111" i="85"/>
  <c r="U233" i="84"/>
  <c r="T74" i="84"/>
  <c r="T111" i="85"/>
  <c r="T233" i="84"/>
  <c r="S74" i="84"/>
  <c r="S233" i="84"/>
  <c r="R74" i="84"/>
  <c r="R233" i="84"/>
  <c r="Q74" i="84"/>
  <c r="Q233" i="84"/>
  <c r="P74" i="84"/>
  <c r="P233" i="84"/>
  <c r="P111" i="85"/>
  <c r="N111" i="85"/>
  <c r="M74" i="84"/>
  <c r="M233" i="84"/>
  <c r="L74" i="84"/>
  <c r="L111" i="85"/>
  <c r="L233" i="84"/>
  <c r="K74" i="84"/>
  <c r="K233" i="84"/>
  <c r="I74" i="84"/>
  <c r="I111" i="85"/>
  <c r="H74" i="84"/>
  <c r="H111" i="85"/>
  <c r="G74" i="84"/>
  <c r="G111" i="85"/>
  <c r="C227" i="84"/>
  <c r="V205" i="84"/>
  <c r="V134" i="84"/>
  <c r="U156" i="84"/>
  <c r="U205" i="84"/>
  <c r="V156" i="84"/>
  <c r="R205" i="84"/>
  <c r="U134" i="84"/>
  <c r="Q205" i="84"/>
  <c r="R134" i="84"/>
  <c r="R156" i="84"/>
  <c r="S134" i="84"/>
  <c r="S156" i="84"/>
  <c r="S205" i="84"/>
  <c r="Q134" i="84"/>
  <c r="T134" i="84"/>
  <c r="T156" i="84"/>
  <c r="T205" i="84"/>
  <c r="Q156" i="84"/>
  <c r="P134" i="84"/>
  <c r="P205" i="84"/>
  <c r="P156" i="84"/>
  <c r="M134" i="84"/>
  <c r="M205" i="84"/>
  <c r="L156" i="84"/>
  <c r="M156" i="84"/>
  <c r="K205" i="84"/>
  <c r="K134" i="84"/>
  <c r="L134" i="84"/>
  <c r="L205" i="84"/>
  <c r="K156" i="84"/>
  <c r="J134" i="84"/>
  <c r="J205" i="84"/>
  <c r="J156" i="84"/>
  <c r="I134" i="84"/>
  <c r="I205" i="84"/>
  <c r="I156" i="84"/>
  <c r="H134" i="84"/>
  <c r="H205" i="84"/>
  <c r="H156" i="84"/>
  <c r="G156" i="84"/>
  <c r="G134" i="84"/>
  <c r="G205" i="84"/>
  <c r="F232" i="84" l="1"/>
  <c r="M232" i="84"/>
  <c r="Q232" i="84"/>
  <c r="G232" i="84"/>
  <c r="K232" i="84"/>
  <c r="S232" i="84"/>
  <c r="H232" i="84"/>
  <c r="I232" i="84"/>
  <c r="L232" i="84"/>
  <c r="P232" i="84"/>
  <c r="T232" i="84"/>
  <c r="U232" i="84"/>
  <c r="R232" i="84"/>
  <c r="J232" i="84"/>
  <c r="V232" i="84"/>
  <c r="C223" i="85"/>
  <c r="C221" i="85"/>
  <c r="C220" i="85" l="1"/>
  <c r="C222" i="85"/>
  <c r="A233" i="84" l="1"/>
  <c r="C231" i="84"/>
  <c r="O224" i="84"/>
  <c r="N224" i="84"/>
  <c r="E224" i="84"/>
  <c r="D224" i="84"/>
  <c r="C223" i="84"/>
  <c r="C222" i="84"/>
  <c r="C221" i="84"/>
  <c r="C220" i="84"/>
  <c r="O218" i="84"/>
  <c r="N218" i="84"/>
  <c r="E218" i="84"/>
  <c r="D218" i="84"/>
  <c r="C217" i="84"/>
  <c r="O215" i="84"/>
  <c r="N215" i="84"/>
  <c r="E215" i="84"/>
  <c r="D215" i="84"/>
  <c r="C214" i="84"/>
  <c r="C213" i="84"/>
  <c r="C212" i="84"/>
  <c r="C211" i="84"/>
  <c r="C210" i="84"/>
  <c r="C209" i="84"/>
  <c r="C208" i="84"/>
  <c r="O204" i="84"/>
  <c r="N204" i="84"/>
  <c r="E204" i="84"/>
  <c r="D204" i="84"/>
  <c r="C203" i="84"/>
  <c r="C202" i="84"/>
  <c r="C201" i="84"/>
  <c r="O199" i="84"/>
  <c r="N199" i="84"/>
  <c r="E199" i="84"/>
  <c r="D199" i="84"/>
  <c r="C198" i="84"/>
  <c r="C197" i="84"/>
  <c r="C196" i="84"/>
  <c r="O194" i="84"/>
  <c r="N194" i="84"/>
  <c r="E194" i="84"/>
  <c r="D194" i="84"/>
  <c r="C192" i="84"/>
  <c r="C194" i="84" s="1"/>
  <c r="O190" i="84"/>
  <c r="N190" i="84"/>
  <c r="E190" i="84"/>
  <c r="D190" i="84"/>
  <c r="C190" i="84"/>
  <c r="O184" i="84"/>
  <c r="N184" i="84"/>
  <c r="E184" i="84"/>
  <c r="D184" i="84"/>
  <c r="C183" i="84"/>
  <c r="C182" i="84"/>
  <c r="C181" i="84"/>
  <c r="O179" i="84"/>
  <c r="N179" i="84"/>
  <c r="E179" i="84"/>
  <c r="D179" i="84"/>
  <c r="C178" i="84"/>
  <c r="C177" i="84"/>
  <c r="C176" i="84"/>
  <c r="O174" i="84"/>
  <c r="N174" i="84"/>
  <c r="E174" i="84"/>
  <c r="D174" i="84"/>
  <c r="C173" i="84"/>
  <c r="C167" i="84"/>
  <c r="C166" i="84"/>
  <c r="C165" i="84"/>
  <c r="C164" i="84"/>
  <c r="C163" i="84"/>
  <c r="C170" i="84"/>
  <c r="C162" i="84"/>
  <c r="C161" i="84"/>
  <c r="C171" i="84"/>
  <c r="C160" i="84"/>
  <c r="C159" i="84"/>
  <c r="C172" i="84"/>
  <c r="O155" i="84"/>
  <c r="N155" i="84"/>
  <c r="E155" i="84"/>
  <c r="D155" i="84"/>
  <c r="C154" i="84"/>
  <c r="C153" i="84"/>
  <c r="C152" i="84"/>
  <c r="C151" i="84"/>
  <c r="C148" i="84"/>
  <c r="C147" i="84"/>
  <c r="C146" i="84"/>
  <c r="C145" i="84"/>
  <c r="C144" i="84"/>
  <c r="O142" i="84"/>
  <c r="N142" i="84"/>
  <c r="E142" i="84"/>
  <c r="D142" i="84"/>
  <c r="C141" i="84"/>
  <c r="C142" i="84" s="1"/>
  <c r="O133" i="84"/>
  <c r="N133" i="84"/>
  <c r="E133" i="84"/>
  <c r="D133" i="84"/>
  <c r="C132" i="84"/>
  <c r="C133" i="84" s="1"/>
  <c r="O130" i="84"/>
  <c r="N130" i="84"/>
  <c r="E130" i="84"/>
  <c r="D130" i="84"/>
  <c r="C129" i="84"/>
  <c r="C128" i="84"/>
  <c r="O126" i="84"/>
  <c r="N126" i="84"/>
  <c r="E126" i="84"/>
  <c r="D126" i="84"/>
  <c r="C125" i="84"/>
  <c r="C124" i="84"/>
  <c r="O122" i="84"/>
  <c r="N122" i="84"/>
  <c r="E122" i="84"/>
  <c r="D122" i="84"/>
  <c r="C121" i="84"/>
  <c r="C122" i="84" s="1"/>
  <c r="O119" i="84"/>
  <c r="N119" i="84"/>
  <c r="E119" i="84"/>
  <c r="D119" i="84"/>
  <c r="C118" i="84"/>
  <c r="C117" i="84"/>
  <c r="C116" i="84"/>
  <c r="C115" i="84"/>
  <c r="C114" i="84"/>
  <c r="C113" i="84"/>
  <c r="C110" i="84"/>
  <c r="C108" i="84"/>
  <c r="C107" i="84"/>
  <c r="C106" i="84"/>
  <c r="C105" i="84"/>
  <c r="C104" i="84"/>
  <c r="C103" i="84"/>
  <c r="C102" i="84"/>
  <c r="C101" i="84"/>
  <c r="C100" i="84"/>
  <c r="C99" i="84"/>
  <c r="C98" i="84"/>
  <c r="C97" i="84"/>
  <c r="C96" i="84"/>
  <c r="C95" i="84"/>
  <c r="C94" i="84"/>
  <c r="C93" i="84"/>
  <c r="C92" i="84"/>
  <c r="C91" i="84"/>
  <c r="C90" i="84"/>
  <c r="C81" i="84"/>
  <c r="C79" i="84"/>
  <c r="C77" i="84"/>
  <c r="C82" i="84"/>
  <c r="C89" i="84"/>
  <c r="C86" i="84"/>
  <c r="C78" i="84"/>
  <c r="C80" i="84"/>
  <c r="C87" i="84"/>
  <c r="C84" i="84"/>
  <c r="C88" i="84"/>
  <c r="C83" i="84"/>
  <c r="C85" i="84"/>
  <c r="O73" i="84"/>
  <c r="N73" i="84"/>
  <c r="E73" i="84"/>
  <c r="D73" i="84"/>
  <c r="C72" i="84"/>
  <c r="C73" i="84" s="1"/>
  <c r="O70" i="84"/>
  <c r="N70" i="84"/>
  <c r="E70" i="84"/>
  <c r="D70" i="84"/>
  <c r="C69" i="84"/>
  <c r="C70" i="84" s="1"/>
  <c r="O67" i="84"/>
  <c r="N67" i="84"/>
  <c r="E67" i="84"/>
  <c r="D67" i="84"/>
  <c r="C66" i="84"/>
  <c r="C65" i="84"/>
  <c r="C64" i="84"/>
  <c r="O62" i="84"/>
  <c r="N62" i="84"/>
  <c r="E62" i="84"/>
  <c r="D62" i="84"/>
  <c r="C61" i="84"/>
  <c r="C60" i="84"/>
  <c r="O58" i="84"/>
  <c r="N58" i="84"/>
  <c r="E58" i="84"/>
  <c r="D58" i="84"/>
  <c r="C57" i="84"/>
  <c r="C56" i="84"/>
  <c r="C55" i="84"/>
  <c r="C54" i="84"/>
  <c r="C53" i="84"/>
  <c r="C52" i="84"/>
  <c r="C51" i="84"/>
  <c r="C50" i="84"/>
  <c r="O48" i="84"/>
  <c r="N48" i="84"/>
  <c r="E48" i="84"/>
  <c r="D48" i="84"/>
  <c r="C47" i="84"/>
  <c r="C46" i="84"/>
  <c r="C45" i="84"/>
  <c r="C44" i="84"/>
  <c r="C43" i="84"/>
  <c r="O41" i="84"/>
  <c r="N41" i="84"/>
  <c r="E41" i="84"/>
  <c r="D41" i="84"/>
  <c r="C40" i="84"/>
  <c r="C41" i="84" s="1"/>
  <c r="O38" i="84"/>
  <c r="N38" i="84"/>
  <c r="E38" i="84"/>
  <c r="D38" i="84"/>
  <c r="C37" i="84"/>
  <c r="C38" i="84" s="1"/>
  <c r="O35" i="84"/>
  <c r="N35" i="84"/>
  <c r="E35" i="84"/>
  <c r="D35" i="84"/>
  <c r="C34" i="84"/>
  <c r="C35" i="84" s="1"/>
  <c r="O32" i="84"/>
  <c r="N32" i="84"/>
  <c r="E32" i="84"/>
  <c r="D32" i="84"/>
  <c r="C31" i="84"/>
  <c r="C32" i="84" s="1"/>
  <c r="O29" i="84"/>
  <c r="N29" i="84"/>
  <c r="E29" i="84"/>
  <c r="D29" i="84"/>
  <c r="C28" i="84"/>
  <c r="C29" i="84" s="1"/>
  <c r="O26" i="84"/>
  <c r="N26" i="84"/>
  <c r="E26" i="84"/>
  <c r="E74" i="84" s="1"/>
  <c r="D26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D233" i="84" l="1"/>
  <c r="D74" i="84"/>
  <c r="O74" i="84"/>
  <c r="E233" i="84"/>
  <c r="O233" i="84"/>
  <c r="N74" i="84"/>
  <c r="N233" i="84"/>
  <c r="C111" i="84"/>
  <c r="E156" i="84"/>
  <c r="O205" i="84"/>
  <c r="E205" i="84"/>
  <c r="C179" i="84"/>
  <c r="N156" i="84"/>
  <c r="O156" i="84"/>
  <c r="D156" i="84"/>
  <c r="C48" i="84"/>
  <c r="C130" i="84"/>
  <c r="C215" i="84"/>
  <c r="C174" i="84"/>
  <c r="C155" i="84"/>
  <c r="C67" i="84"/>
  <c r="C224" i="84"/>
  <c r="C218" i="84"/>
  <c r="C204" i="84"/>
  <c r="N205" i="84"/>
  <c r="C199" i="84"/>
  <c r="C184" i="84"/>
  <c r="D205" i="84"/>
  <c r="C126" i="84"/>
  <c r="C119" i="84"/>
  <c r="E134" i="84"/>
  <c r="N134" i="84"/>
  <c r="O134" i="84"/>
  <c r="D134" i="84"/>
  <c r="C62" i="84"/>
  <c r="C58" i="84"/>
  <c r="C26" i="84"/>
  <c r="C74" i="84" l="1"/>
  <c r="C156" i="84"/>
  <c r="O232" i="84"/>
  <c r="N232" i="84"/>
  <c r="E232" i="84"/>
  <c r="D232" i="84"/>
  <c r="C205" i="84"/>
  <c r="C134" i="84"/>
  <c r="C232" i="84" l="1"/>
  <c r="C19" i="85"/>
  <c r="I224" i="85" l="1"/>
  <c r="M224" i="85"/>
  <c r="Q224" i="85"/>
  <c r="U224" i="85"/>
  <c r="G224" i="85"/>
  <c r="K224" i="85"/>
  <c r="S224" i="85"/>
  <c r="F224" i="85"/>
  <c r="J224" i="85"/>
  <c r="N224" i="85"/>
  <c r="R224" i="85"/>
  <c r="V224" i="85"/>
  <c r="D224" i="85"/>
  <c r="T224" i="85"/>
  <c r="P224" i="85"/>
  <c r="L224" i="85"/>
  <c r="H224" i="85"/>
  <c r="E224" i="85"/>
  <c r="J130" i="85"/>
  <c r="K130" i="85"/>
  <c r="O130" i="85"/>
  <c r="R130" i="85"/>
  <c r="S130" i="85"/>
  <c r="H130" i="85"/>
  <c r="I130" i="85"/>
  <c r="L130" i="85"/>
  <c r="M130" i="85"/>
  <c r="P130" i="85"/>
  <c r="Q130" i="85"/>
  <c r="T130" i="85"/>
  <c r="V130" i="85"/>
  <c r="U130" i="85"/>
  <c r="N130" i="85"/>
  <c r="F130" i="85"/>
  <c r="E130" i="85"/>
  <c r="O224" i="85" l="1"/>
  <c r="C224" i="85" s="1"/>
  <c r="C129" i="85"/>
  <c r="G130" i="85"/>
  <c r="C128" i="85"/>
  <c r="D130" i="85"/>
  <c r="C130" i="85" l="1"/>
  <c r="C20" i="85" l="1"/>
  <c r="C21" i="85"/>
  <c r="V58" i="85" l="1"/>
  <c r="C208" i="85" l="1"/>
  <c r="G58" i="85"/>
  <c r="N58" i="85"/>
  <c r="R58" i="85"/>
  <c r="U58" i="85"/>
  <c r="M58" i="85"/>
  <c r="E58" i="85"/>
  <c r="S58" i="85"/>
  <c r="J58" i="85"/>
  <c r="O58" i="85"/>
  <c r="I58" i="85"/>
  <c r="F58" i="85"/>
  <c r="K58" i="85"/>
  <c r="Q58" i="85"/>
  <c r="L58" i="85"/>
  <c r="T58" i="85"/>
  <c r="P58" i="85"/>
  <c r="H58" i="85"/>
  <c r="C214" i="85" l="1"/>
  <c r="D215" i="85"/>
  <c r="G215" i="85" l="1"/>
  <c r="P215" i="85"/>
  <c r="V218" i="85" l="1"/>
  <c r="U218" i="85"/>
  <c r="T218" i="85"/>
  <c r="S218" i="85"/>
  <c r="R218" i="85"/>
  <c r="Q218" i="85"/>
  <c r="O218" i="85"/>
  <c r="N218" i="85"/>
  <c r="M218" i="85"/>
  <c r="L218" i="85"/>
  <c r="K218" i="85"/>
  <c r="J218" i="85"/>
  <c r="I218" i="85"/>
  <c r="H218" i="85"/>
  <c r="F218" i="85"/>
  <c r="E218" i="85"/>
  <c r="O215" i="85"/>
  <c r="N215" i="85"/>
  <c r="K215" i="85"/>
  <c r="J215" i="85"/>
  <c r="G218" i="85"/>
  <c r="P218" i="85"/>
  <c r="D218" i="85"/>
  <c r="I215" i="85" l="1"/>
  <c r="L215" i="85"/>
  <c r="H215" i="85"/>
  <c r="E215" i="85"/>
  <c r="R215" i="85"/>
  <c r="V215" i="85"/>
  <c r="S215" i="85"/>
  <c r="Q215" i="85"/>
  <c r="U215" i="85"/>
  <c r="M215" i="85"/>
  <c r="F215" i="85"/>
  <c r="T215" i="85"/>
  <c r="E41" i="85" l="1"/>
  <c r="F41" i="85"/>
  <c r="G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D41" i="85"/>
  <c r="H41" i="85"/>
  <c r="C41" i="85" l="1"/>
  <c r="C40" i="85"/>
  <c r="T204" i="85" l="1"/>
  <c r="M204" i="85"/>
  <c r="E204" i="85" l="1"/>
  <c r="Q204" i="85"/>
  <c r="S204" i="85"/>
  <c r="D204" i="85"/>
  <c r="O204" i="85"/>
  <c r="U204" i="85"/>
  <c r="R204" i="85"/>
  <c r="V204" i="85"/>
  <c r="I204" i="85"/>
  <c r="L204" i="85"/>
  <c r="N204" i="85"/>
  <c r="H204" i="85"/>
  <c r="K204" i="85"/>
  <c r="G204" i="85"/>
  <c r="P204" i="85"/>
  <c r="J204" i="85"/>
  <c r="F204" i="85"/>
  <c r="C141" i="85"/>
  <c r="C90" i="85"/>
  <c r="C91" i="85"/>
  <c r="C92" i="85"/>
  <c r="C94" i="85"/>
  <c r="C95" i="85"/>
  <c r="C96" i="85"/>
  <c r="C98" i="85"/>
  <c r="C99" i="85"/>
  <c r="C100" i="85"/>
  <c r="C102" i="85"/>
  <c r="C103" i="85"/>
  <c r="C104" i="85"/>
  <c r="C106" i="85"/>
  <c r="C107" i="85"/>
  <c r="C108" i="85"/>
  <c r="C110" i="85"/>
  <c r="C88" i="85"/>
  <c r="C105" i="85"/>
  <c r="C101" i="85"/>
  <c r="C97" i="85"/>
  <c r="C93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D38" i="85"/>
  <c r="C38" i="85" l="1"/>
  <c r="C37" i="85"/>
  <c r="C213" i="85" l="1"/>
  <c r="C212" i="85"/>
  <c r="C211" i="85"/>
  <c r="C210" i="85"/>
  <c r="C217" i="85" l="1"/>
  <c r="C218" i="85" l="1"/>
  <c r="C138" i="85"/>
  <c r="C139" i="85"/>
  <c r="C140" i="85"/>
  <c r="U73" i="85" l="1"/>
  <c r="C46" i="85" l="1"/>
  <c r="E35" i="85" l="1"/>
  <c r="D35" i="85"/>
  <c r="N35" i="85" l="1"/>
  <c r="Q35" i="85"/>
  <c r="I35" i="85"/>
  <c r="T35" i="85"/>
  <c r="P35" i="85"/>
  <c r="L35" i="85"/>
  <c r="H35" i="85"/>
  <c r="V35" i="85"/>
  <c r="R35" i="85"/>
  <c r="J35" i="85"/>
  <c r="F35" i="85"/>
  <c r="U35" i="85"/>
  <c r="M35" i="85"/>
  <c r="S35" i="85"/>
  <c r="O35" i="85"/>
  <c r="K35" i="85"/>
  <c r="G35" i="85"/>
  <c r="C203" i="85"/>
  <c r="C202" i="85"/>
  <c r="C201" i="85"/>
  <c r="C34" i="85"/>
  <c r="C35" i="85" l="1"/>
  <c r="C204" i="85"/>
  <c r="E32" i="85" l="1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D32" i="85"/>
  <c r="C31" i="85" l="1"/>
  <c r="E133" i="85"/>
  <c r="F133" i="85"/>
  <c r="G133" i="85"/>
  <c r="H133" i="85"/>
  <c r="I133" i="85"/>
  <c r="J133" i="85"/>
  <c r="K133" i="85"/>
  <c r="L133" i="85"/>
  <c r="M133" i="85"/>
  <c r="N133" i="85"/>
  <c r="O133" i="85"/>
  <c r="P133" i="85"/>
  <c r="Q133" i="85"/>
  <c r="R133" i="85"/>
  <c r="S133" i="85"/>
  <c r="T133" i="85"/>
  <c r="U133" i="85"/>
  <c r="C162" i="85"/>
  <c r="C173" i="85"/>
  <c r="C181" i="85"/>
  <c r="D29" i="85"/>
  <c r="D73" i="85"/>
  <c r="F73" i="85"/>
  <c r="G73" i="85"/>
  <c r="H73" i="85"/>
  <c r="I73" i="85"/>
  <c r="J73" i="85"/>
  <c r="K73" i="85"/>
  <c r="L73" i="85"/>
  <c r="M73" i="85"/>
  <c r="N73" i="85"/>
  <c r="O73" i="85"/>
  <c r="P73" i="85"/>
  <c r="Q73" i="85"/>
  <c r="R73" i="85"/>
  <c r="S73" i="85"/>
  <c r="T73" i="85"/>
  <c r="V73" i="85"/>
  <c r="E73" i="85"/>
  <c r="C198" i="85"/>
  <c r="C197" i="85"/>
  <c r="C189" i="85"/>
  <c r="C188" i="85"/>
  <c r="C187" i="85"/>
  <c r="E190" i="85"/>
  <c r="C182" i="85"/>
  <c r="C178" i="85"/>
  <c r="C167" i="85"/>
  <c r="C166" i="85"/>
  <c r="C165" i="85"/>
  <c r="C164" i="85"/>
  <c r="C163" i="85"/>
  <c r="C170" i="85"/>
  <c r="C161" i="85"/>
  <c r="C171" i="85"/>
  <c r="C160" i="85"/>
  <c r="C159" i="85"/>
  <c r="C172" i="85"/>
  <c r="C137" i="85"/>
  <c r="D133" i="85"/>
  <c r="U122" i="85"/>
  <c r="T122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V70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C44" i="85"/>
  <c r="C45" i="85"/>
  <c r="C47" i="85"/>
  <c r="V29" i="85"/>
  <c r="U29" i="85"/>
  <c r="T29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V184" i="85"/>
  <c r="V179" i="85"/>
  <c r="V174" i="85"/>
  <c r="V199" i="85"/>
  <c r="V194" i="85"/>
  <c r="V142" i="85"/>
  <c r="V133" i="85"/>
  <c r="V122" i="85"/>
  <c r="V48" i="85"/>
  <c r="U184" i="85"/>
  <c r="U179" i="85"/>
  <c r="U174" i="85"/>
  <c r="U199" i="85"/>
  <c r="U194" i="85"/>
  <c r="U142" i="85"/>
  <c r="U48" i="85"/>
  <c r="T184" i="85"/>
  <c r="T179" i="85"/>
  <c r="T174" i="85"/>
  <c r="T199" i="85"/>
  <c r="T194" i="85"/>
  <c r="T142" i="85"/>
  <c r="T48" i="85"/>
  <c r="S184" i="85"/>
  <c r="S179" i="85"/>
  <c r="S174" i="85"/>
  <c r="S199" i="85"/>
  <c r="S194" i="85"/>
  <c r="S142" i="85"/>
  <c r="S48" i="85"/>
  <c r="R184" i="85"/>
  <c r="R179" i="85"/>
  <c r="R174" i="85"/>
  <c r="R194" i="85"/>
  <c r="R142" i="85"/>
  <c r="R48" i="85"/>
  <c r="Q184" i="85"/>
  <c r="Q179" i="85"/>
  <c r="Q174" i="85"/>
  <c r="Q199" i="85"/>
  <c r="Q194" i="85"/>
  <c r="Q142" i="85"/>
  <c r="Q48" i="85"/>
  <c r="P184" i="85"/>
  <c r="P179" i="85"/>
  <c r="P174" i="85"/>
  <c r="P199" i="85"/>
  <c r="P142" i="85"/>
  <c r="P48" i="85"/>
  <c r="O184" i="85"/>
  <c r="O179" i="85"/>
  <c r="O174" i="85"/>
  <c r="O199" i="85"/>
  <c r="O194" i="85"/>
  <c r="O142" i="85"/>
  <c r="O48" i="85"/>
  <c r="N184" i="85"/>
  <c r="N179" i="85"/>
  <c r="N174" i="85"/>
  <c r="N199" i="85"/>
  <c r="N194" i="85"/>
  <c r="N142" i="85"/>
  <c r="N48" i="85"/>
  <c r="M184" i="85"/>
  <c r="M179" i="85"/>
  <c r="M174" i="85"/>
  <c r="M199" i="85"/>
  <c r="M194" i="85"/>
  <c r="M142" i="85"/>
  <c r="M48" i="85"/>
  <c r="L184" i="85"/>
  <c r="L179" i="85"/>
  <c r="L174" i="85"/>
  <c r="L199" i="85"/>
  <c r="L194" i="85"/>
  <c r="L142" i="85"/>
  <c r="L48" i="85"/>
  <c r="K184" i="85"/>
  <c r="K179" i="85"/>
  <c r="K174" i="85"/>
  <c r="K199" i="85"/>
  <c r="K194" i="85"/>
  <c r="K142" i="85"/>
  <c r="K48" i="85"/>
  <c r="J184" i="85"/>
  <c r="J179" i="85"/>
  <c r="J174" i="85"/>
  <c r="J199" i="85"/>
  <c r="J194" i="85"/>
  <c r="J142" i="85"/>
  <c r="J48" i="85"/>
  <c r="I184" i="85"/>
  <c r="I179" i="85"/>
  <c r="I174" i="85"/>
  <c r="I199" i="85"/>
  <c r="I194" i="85"/>
  <c r="I142" i="85"/>
  <c r="I48" i="85"/>
  <c r="H184" i="85"/>
  <c r="H179" i="85"/>
  <c r="H174" i="85"/>
  <c r="H199" i="85"/>
  <c r="H194" i="85"/>
  <c r="H142" i="85"/>
  <c r="H48" i="85"/>
  <c r="G184" i="85"/>
  <c r="G179" i="85"/>
  <c r="G174" i="85"/>
  <c r="G199" i="85"/>
  <c r="G194" i="85"/>
  <c r="G142" i="85"/>
  <c r="G48" i="85"/>
  <c r="F184" i="85"/>
  <c r="F179" i="85"/>
  <c r="F174" i="85"/>
  <c r="F199" i="85"/>
  <c r="F194" i="85"/>
  <c r="F142" i="85"/>
  <c r="F48" i="85"/>
  <c r="E184" i="85"/>
  <c r="E179" i="85"/>
  <c r="E174" i="85"/>
  <c r="E199" i="85"/>
  <c r="E194" i="85"/>
  <c r="E142" i="85"/>
  <c r="E48" i="85"/>
  <c r="D199" i="85"/>
  <c r="D194" i="85"/>
  <c r="V190" i="85"/>
  <c r="U190" i="85"/>
  <c r="T190" i="85"/>
  <c r="S190" i="85"/>
  <c r="R190" i="85"/>
  <c r="Q190" i="85"/>
  <c r="P190" i="85"/>
  <c r="O190" i="85"/>
  <c r="N190" i="85"/>
  <c r="M190" i="85"/>
  <c r="L190" i="85"/>
  <c r="K190" i="85"/>
  <c r="J190" i="85"/>
  <c r="I190" i="85"/>
  <c r="H190" i="85"/>
  <c r="G190" i="85"/>
  <c r="F190" i="85"/>
  <c r="D190" i="85"/>
  <c r="T205" i="85" l="1"/>
  <c r="F205" i="85"/>
  <c r="Q205" i="85"/>
  <c r="V205" i="85"/>
  <c r="E205" i="85"/>
  <c r="M205" i="85"/>
  <c r="S205" i="85"/>
  <c r="J205" i="85"/>
  <c r="N205" i="85"/>
  <c r="H205" i="85"/>
  <c r="I205" i="85"/>
  <c r="L205" i="85"/>
  <c r="G205" i="85"/>
  <c r="K205" i="85"/>
  <c r="O205" i="85"/>
  <c r="U205" i="85"/>
  <c r="C142" i="85"/>
  <c r="C32" i="85"/>
  <c r="C194" i="85"/>
  <c r="D119" i="85"/>
  <c r="D62" i="85"/>
  <c r="D58" i="85"/>
  <c r="C176" i="85"/>
  <c r="D179" i="85"/>
  <c r="K126" i="85"/>
  <c r="C78" i="85"/>
  <c r="D126" i="85"/>
  <c r="L126" i="85"/>
  <c r="D184" i="85"/>
  <c r="C186" i="85"/>
  <c r="C183" i="85"/>
  <c r="H126" i="85"/>
  <c r="P126" i="85"/>
  <c r="T126" i="85"/>
  <c r="J26" i="85"/>
  <c r="G26" i="85"/>
  <c r="I67" i="85"/>
  <c r="G126" i="85"/>
  <c r="O126" i="85"/>
  <c r="S126" i="85"/>
  <c r="C60" i="85"/>
  <c r="E67" i="85"/>
  <c r="M67" i="85"/>
  <c r="Q67" i="85"/>
  <c r="U67" i="85"/>
  <c r="Q119" i="85"/>
  <c r="C114" i="85"/>
  <c r="V155" i="85"/>
  <c r="V156" i="85" s="1"/>
  <c r="S155" i="85"/>
  <c r="S156" i="85" s="1"/>
  <c r="D67" i="85"/>
  <c r="F62" i="85"/>
  <c r="J62" i="85"/>
  <c r="N62" i="85"/>
  <c r="R62" i="85"/>
  <c r="V62" i="85"/>
  <c r="H67" i="85"/>
  <c r="L67" i="85"/>
  <c r="P67" i="85"/>
  <c r="T67" i="85"/>
  <c r="J126" i="85"/>
  <c r="N126" i="85"/>
  <c r="R126" i="85"/>
  <c r="V126" i="85"/>
  <c r="P194" i="85"/>
  <c r="P205" i="85" s="1"/>
  <c r="N119" i="85"/>
  <c r="N134" i="85" s="1"/>
  <c r="S26" i="85"/>
  <c r="K26" i="85"/>
  <c r="C14" i="85"/>
  <c r="Q26" i="85"/>
  <c r="C56" i="85"/>
  <c r="H62" i="85"/>
  <c r="P62" i="85"/>
  <c r="J67" i="85"/>
  <c r="R67" i="85"/>
  <c r="C66" i="85"/>
  <c r="O67" i="85"/>
  <c r="C81" i="85"/>
  <c r="C82" i="85"/>
  <c r="C83" i="85"/>
  <c r="C84" i="85"/>
  <c r="C86" i="85"/>
  <c r="J119" i="85"/>
  <c r="R119" i="85"/>
  <c r="G119" i="85"/>
  <c r="O119" i="85"/>
  <c r="C115" i="85"/>
  <c r="L119" i="85"/>
  <c r="P119" i="85"/>
  <c r="M119" i="85"/>
  <c r="U119" i="85"/>
  <c r="C117" i="85"/>
  <c r="C118" i="85"/>
  <c r="C124" i="85"/>
  <c r="I126" i="85"/>
  <c r="M126" i="85"/>
  <c r="Q126" i="85"/>
  <c r="U126" i="85"/>
  <c r="D142" i="85"/>
  <c r="K155" i="85"/>
  <c r="K156" i="85" s="1"/>
  <c r="H155" i="85"/>
  <c r="H156" i="85" s="1"/>
  <c r="C146" i="85"/>
  <c r="E155" i="85"/>
  <c r="E156" i="85" s="1"/>
  <c r="N155" i="85"/>
  <c r="N156" i="85" s="1"/>
  <c r="C149" i="85"/>
  <c r="M155" i="85"/>
  <c r="M156" i="85" s="1"/>
  <c r="U155" i="85"/>
  <c r="C152" i="85"/>
  <c r="C153" i="85"/>
  <c r="C132" i="85"/>
  <c r="C72" i="85"/>
  <c r="O26" i="85"/>
  <c r="C18" i="85"/>
  <c r="M26" i="85"/>
  <c r="C54" i="85"/>
  <c r="L62" i="85"/>
  <c r="T62" i="85"/>
  <c r="F67" i="85"/>
  <c r="N67" i="85"/>
  <c r="V67" i="85"/>
  <c r="K67" i="85"/>
  <c r="S67" i="85"/>
  <c r="C85" i="85"/>
  <c r="C87" i="85"/>
  <c r="C89" i="85"/>
  <c r="V119" i="85"/>
  <c r="K119" i="85"/>
  <c r="S119" i="85"/>
  <c r="H119" i="85"/>
  <c r="T119" i="85"/>
  <c r="I119" i="85"/>
  <c r="I134" i="85" s="1"/>
  <c r="G155" i="85"/>
  <c r="G156" i="85" s="1"/>
  <c r="L155" i="85"/>
  <c r="L156" i="85" s="1"/>
  <c r="T155" i="85"/>
  <c r="T156" i="85" s="1"/>
  <c r="J155" i="85"/>
  <c r="J156" i="85" s="1"/>
  <c r="R155" i="85"/>
  <c r="R156" i="85" s="1"/>
  <c r="C148" i="85"/>
  <c r="I155" i="85"/>
  <c r="I156" i="85" s="1"/>
  <c r="Q155" i="85"/>
  <c r="F155" i="85"/>
  <c r="E126" i="85"/>
  <c r="C150" i="85"/>
  <c r="C16" i="85"/>
  <c r="R26" i="85"/>
  <c r="C13" i="85"/>
  <c r="L26" i="85"/>
  <c r="U26" i="85"/>
  <c r="I26" i="85"/>
  <c r="G67" i="85"/>
  <c r="C52" i="85"/>
  <c r="C11" i="85"/>
  <c r="D174" i="85"/>
  <c r="C55" i="85"/>
  <c r="C147" i="85"/>
  <c r="C51" i="85"/>
  <c r="C177" i="85"/>
  <c r="C151" i="85"/>
  <c r="C154" i="85"/>
  <c r="C23" i="85"/>
  <c r="V26" i="85"/>
  <c r="F26" i="85"/>
  <c r="T26" i="85"/>
  <c r="H26" i="85"/>
  <c r="C57" i="85"/>
  <c r="C61" i="85"/>
  <c r="C69" i="85"/>
  <c r="D70" i="85"/>
  <c r="F119" i="85"/>
  <c r="C113" i="85"/>
  <c r="C125" i="85"/>
  <c r="F126" i="85"/>
  <c r="O155" i="85"/>
  <c r="O156" i="85" s="1"/>
  <c r="D155" i="85"/>
  <c r="D156" i="85" s="1"/>
  <c r="C145" i="85"/>
  <c r="P155" i="85"/>
  <c r="P156" i="85" s="1"/>
  <c r="R199" i="85"/>
  <c r="R205" i="85" s="1"/>
  <c r="C209" i="85"/>
  <c r="C215" i="85" s="1"/>
  <c r="C65" i="85"/>
  <c r="C50" i="85"/>
  <c r="C28" i="85"/>
  <c r="C144" i="85"/>
  <c r="C22" i="85"/>
  <c r="C17" i="85"/>
  <c r="C15" i="85"/>
  <c r="N26" i="85"/>
  <c r="P26" i="85"/>
  <c r="C12" i="85"/>
  <c r="C10" i="85"/>
  <c r="E26" i="85"/>
  <c r="C43" i="85"/>
  <c r="D48" i="85"/>
  <c r="C77" i="85"/>
  <c r="C79" i="85"/>
  <c r="C80" i="85"/>
  <c r="E119" i="85"/>
  <c r="C116" i="85"/>
  <c r="C64" i="85"/>
  <c r="C121" i="85"/>
  <c r="G62" i="85"/>
  <c r="K62" i="85"/>
  <c r="O62" i="85"/>
  <c r="S62" i="85"/>
  <c r="E62" i="85"/>
  <c r="I62" i="85"/>
  <c r="M62" i="85"/>
  <c r="Q62" i="85"/>
  <c r="U62" i="85"/>
  <c r="C53" i="85"/>
  <c r="F156" i="85" l="1"/>
  <c r="F233" i="85"/>
  <c r="P134" i="85"/>
  <c r="G134" i="85"/>
  <c r="K134" i="85"/>
  <c r="E134" i="85"/>
  <c r="V134" i="85"/>
  <c r="O134" i="85"/>
  <c r="S134" i="85"/>
  <c r="T134" i="85"/>
  <c r="R134" i="85"/>
  <c r="R232" i="85" s="1"/>
  <c r="L134" i="85"/>
  <c r="E233" i="85"/>
  <c r="H233" i="85"/>
  <c r="H134" i="85"/>
  <c r="D205" i="85"/>
  <c r="Q233" i="85"/>
  <c r="Q156" i="85"/>
  <c r="U233" i="85"/>
  <c r="U156" i="85"/>
  <c r="U134" i="85"/>
  <c r="J134" i="85"/>
  <c r="F134" i="85"/>
  <c r="M134" i="85"/>
  <c r="Q134" i="85"/>
  <c r="D134" i="85"/>
  <c r="J233" i="85"/>
  <c r="D233" i="85"/>
  <c r="O233" i="85"/>
  <c r="I233" i="85"/>
  <c r="K233" i="85"/>
  <c r="G233" i="85"/>
  <c r="L233" i="85"/>
  <c r="V233" i="85"/>
  <c r="T233" i="85"/>
  <c r="S233" i="85"/>
  <c r="R233" i="85"/>
  <c r="P233" i="85"/>
  <c r="N233" i="85"/>
  <c r="M233" i="85"/>
  <c r="C111" i="85"/>
  <c r="C70" i="85"/>
  <c r="C73" i="85"/>
  <c r="C122" i="85"/>
  <c r="C174" i="85"/>
  <c r="C133" i="85"/>
  <c r="C184" i="85"/>
  <c r="C29" i="85"/>
  <c r="C48" i="85"/>
  <c r="C199" i="85"/>
  <c r="C190" i="85"/>
  <c r="G74" i="85"/>
  <c r="N74" i="85"/>
  <c r="N232" i="85" s="1"/>
  <c r="Q74" i="85"/>
  <c r="U74" i="85"/>
  <c r="H74" i="85"/>
  <c r="P74" i="85"/>
  <c r="I74" i="85"/>
  <c r="I232" i="85" s="1"/>
  <c r="S74" i="85"/>
  <c r="F74" i="85"/>
  <c r="R74" i="85"/>
  <c r="T74" i="85"/>
  <c r="M74" i="85"/>
  <c r="K74" i="85"/>
  <c r="J74" i="85"/>
  <c r="E74" i="85"/>
  <c r="V74" i="85"/>
  <c r="O74" i="85"/>
  <c r="L74" i="85"/>
  <c r="D74" i="85"/>
  <c r="C179" i="85"/>
  <c r="C62" i="85"/>
  <c r="C58" i="85"/>
  <c r="C67" i="85"/>
  <c r="C126" i="85"/>
  <c r="C155" i="85"/>
  <c r="C156" i="85" s="1"/>
  <c r="C26" i="85"/>
  <c r="C119" i="85"/>
  <c r="K232" i="85" l="1"/>
  <c r="C233" i="85"/>
  <c r="P232" i="85"/>
  <c r="G232" i="85"/>
  <c r="S232" i="85"/>
  <c r="D232" i="85"/>
  <c r="E232" i="85"/>
  <c r="O232" i="85"/>
  <c r="J232" i="85"/>
  <c r="H232" i="85"/>
  <c r="V232" i="85"/>
  <c r="T232" i="85"/>
  <c r="M232" i="85"/>
  <c r="U232" i="85"/>
  <c r="Q232" i="85"/>
  <c r="F232" i="85"/>
  <c r="L232" i="85"/>
  <c r="C74" i="85"/>
  <c r="C205" i="85"/>
  <c r="C134" i="85"/>
  <c r="C232" i="85" l="1"/>
</calcChain>
</file>

<file path=xl/sharedStrings.xml><?xml version="1.0" encoding="utf-8"?>
<sst xmlns="http://schemas.openxmlformats.org/spreadsheetml/2006/main" count="6761" uniqueCount="247">
  <si>
    <t>Всего услуг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</si>
  <si>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</si>
  <si>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</si>
  <si>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</si>
  <si>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</si>
  <si>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</si>
  <si>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</si>
  <si>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Управление Федеральной антимонопольной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</si>
  <si>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</si>
  <si>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</si>
  <si>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</si>
  <si>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ежемесячной социальной выплаты многодетным семьям, проживающим в сельской местности (п. Пельвож)</t>
  </si>
  <si>
    <t>Выдача справок о принадлежности гражданина к отдельной категории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</si>
  <si>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</si>
  <si>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Обеспечение оздоровления неработающих пенсионеров, проживающих на территории Ямало-Ненецкого автономного округа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</si>
  <si>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</si>
  <si>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</si>
  <si>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</si>
  <si>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</si>
  <si>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</si>
  <si>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</si>
  <si>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</si>
  <si>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</si>
  <si>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</si>
  <si>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</si>
  <si>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</si>
  <si>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</si>
  <si>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</si>
  <si>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</si>
  <si>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</si>
  <si>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</si>
  <si>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</si>
  <si>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частичного возмещения стоимости самостоятельно приобретенной санаторно-курортной путевки «Мать и дитя»</t>
  </si>
  <si>
    <t>Осуществление в установленном порядке выдачи выписок из реестра федерального имущества</t>
  </si>
  <si>
    <t xml:space="preserve"> Администрация муниципального образования город Салехард в сфере  земельных отношений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</si>
  <si>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</si>
  <si>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</si>
  <si>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Оформление и выдача удостоверений ветерана Великой Отечественной войны единого образца</t>
  </si>
  <si>
    <t>Регистрация заявителей в Единой системе идентификации и аутентификации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</si>
  <si>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</si>
  <si>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</si>
  <si>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</si>
  <si>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Выдача гражданам справок о размере пенсий (иных выплат)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</si>
  <si>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</si>
  <si>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</si>
  <si>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</si>
  <si>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Всего, в том числе: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</si>
  <si>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</si>
  <si>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</si>
  <si>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>Департамент занятости населения Ямало-Ненецкого автономного округа</t>
  </si>
  <si>
    <t>Акционерное общество «Федеральная корпорация по развитию малого и среднего предпринимательства»</t>
  </si>
  <si>
    <t>Иные услуги, предоставление которых организовано на базе территориальных отделов МФЦ</t>
  </si>
  <si>
    <t>Служба записи актов гражданского состояния Ямало-Ненецкого автономного округа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</si>
  <si>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</si>
  <si>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</si>
  <si>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Организация отдыха детей и молодежи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</si>
  <si>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</si>
  <si>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</si>
  <si>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</si>
  <si>
    <t>Выдача и аннулирование охотничьих билетов</t>
  </si>
  <si>
    <t>Лицензирование деятельности по заготовке, хранению, переработке и реализации лома черных металлов, цветных металлов</t>
  </si>
  <si>
    <t>Отдел предоставления услуг в городе Салехард</t>
  </si>
  <si>
    <t>Отдел предоставления услуг в городе Лабытнанги</t>
  </si>
  <si>
    <t>Отдел предоставления услуг в селе Яр-Сале</t>
  </si>
  <si>
    <t>Отдел предоставления услуг в городе Тарко-Сале Ноябрьского филиала</t>
  </si>
  <si>
    <t>Отдел предоставления услуг в поселке Ханымей Ноябрьского филиала</t>
  </si>
  <si>
    <t>Отдел предоставления услуг в поселке Уренгой Ноябрьского филиала</t>
  </si>
  <si>
    <t>Отдел предоставления услуг в поселке Пурпе Ноябрьского филиала</t>
  </si>
  <si>
    <t>Отдел предоставления услуг в селе Аксарка</t>
  </si>
  <si>
    <t>Отдел предоставления услуг в поселке Харп</t>
  </si>
  <si>
    <t>Отдел предоставления услуг в городе Ноябрьск Ноябрьского филиала</t>
  </si>
  <si>
    <t>Отдел предоставления услуг в городе Муравленко Ноябрьского филиала</t>
  </si>
  <si>
    <t>Отдел предоставления услуг в городе Губкинский Ноябрьского филиала</t>
  </si>
  <si>
    <t>Отдел предоставления услуг в городе Новый Уренгой (Ленинградский проспект) Новоуренгойского филиала</t>
  </si>
  <si>
    <t>Отдел предоставления услуг в городе Новый Уренгой (Юбилейная 1д) Новоуренгойского филиала</t>
  </si>
  <si>
    <t>Отдел предоставления услуг в городе Надым Новоуренгойского филиала</t>
  </si>
  <si>
    <t>Отдел предоставления услуг в поселке Пангоды Новоуренгойского филиала</t>
  </si>
  <si>
    <t>Отдел предоставления услуг в селе Красноселькуп Новоуренгойского филиала</t>
  </si>
  <si>
    <t>Отдел предоставления услуг в селе Мужи</t>
  </si>
  <si>
    <t>Отдел предоставления услуг в поселке Тазовский Новоуренгойского филиала</t>
  </si>
  <si>
    <t>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</si>
  <si>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</si>
  <si>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заинтересованным лицам сведений, содержащихся в реестре дисквалифицированных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</si>
  <si>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уплачиваемых физическими лицами</t>
  </si>
  <si>
    <t>Прием запроса о предоставлении справки о состоянии расчетов по налогам и сборам, пеням, штрафам, процентам</t>
  </si>
  <si>
    <t>Прием и учет уведомлений о начале осуществления юридическими лицами и индивидуальными предпринимателями отдельных видов работ и услуг, согласно перечню, предусмотренному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</si>
  <si>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Рассмотрение жалоб на действия (бездействия)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</si>
  <si>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</si>
  <si>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организациями, федеральными органами исполнительной власти субъектов Российской Федерации и органами местного самоуправления законодательства о рекламе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</si>
  <si>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</si>
  <si>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</si>
  <si>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</si>
  <si>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</si>
  <si>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</si>
  <si>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</si>
  <si>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</si>
  <si>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</si>
  <si>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 xml:space="preserve"> Департамент социальной защиты населения Ямало-Ненецкого автономного округа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</si>
  <si>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</t>
  </si>
  <si>
    <t>Предоставление гражданам, удостоенным почетного звания Ямало-Ненецкого автономного округа «Почетный гражданин Ямало-Ненецкого автономного округа», единовременной денежной выплаты и ежемесячного материального обеспечения</t>
  </si>
  <si>
    <t>Предоставление региональной социальной доплаты к пенсии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</si>
  <si>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Ямало-Ненецкого автономного округа</t>
  </si>
  <si>
    <t>Предоставление мер социальной поддержки по оплате жилого помещения и коммунальных услуг</t>
  </si>
  <si>
    <t>Предоставление социального пособия на погребение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</si>
  <si>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</si>
  <si>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Предоставление ежегодной денежной выплаты гражданам, награжденным знаком «Почетный донор России»</t>
  </si>
  <si>
    <t>Выдача свидетельства на материнский (семейный) капитал</t>
  </si>
  <si>
    <t>Предоставление мер социальной поддержки отдельным категориям граждан</t>
  </si>
  <si>
    <t>Выдача удостоверения многодетной семьи</t>
  </si>
  <si>
    <t>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</si>
  <si>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</si>
  <si>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</si>
  <si>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и снятие с регистрационного учета страхователей - физических лиц, заключивших трудовой договор с работником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</si>
  <si>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</si>
  <si>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</si>
  <si>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страховых пенсий по старости и инвалидности и проживающим в районах Крайнего Севера и приравненных к ним местностях</t>
  </si>
  <si>
    <t>Установление страховых пенсий, накопительной пенсии и пенсий по государственному пенсионному обеспечению</t>
  </si>
  <si>
    <t>Выплата страховых пенсий, накопительной пенсии и пенсий по государственному пенсионному обеспечению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</si>
  <si>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</t>
  </si>
  <si>
    <t>Информирование граждан о предоставлении государственной социальной помощи в виде набора социальных услуг</t>
  </si>
  <si>
    <t>Консультации граждан по вопросам предоставления государственных и муниципальных услуг</t>
  </si>
  <si>
    <t>Предварительное согласование предоставления земельного участка</t>
  </si>
  <si>
    <t>Предоставление земельных участков без проведения торгов</t>
  </si>
  <si>
    <t>Принятие решения о проведении аукциона по продаже земельного участка, аукциона на право заключения договора аренды земельного участка</t>
  </si>
  <si>
    <t>Администрация города Ноябрьск в сфере земельных отношений</t>
  </si>
  <si>
    <t>Назначение и выплата пособия на ребенка</t>
  </si>
  <si>
    <t>----</t>
  </si>
  <si>
    <t>Количество обращений заявителей за предоставлением услуг в отделы ГУ ЯНАО "МФЦ"</t>
  </si>
  <si>
    <t xml:space="preserve">Предварительное согласование предоставления земельного участка </t>
  </si>
  <si>
    <t xml:space="preserve">Предоставление информации об объектах учета, содержащихся в реестре муниципального имущества </t>
  </si>
  <si>
    <t xml:space="preserve">Главное Управление МЧС России по ЯНАО </t>
  </si>
  <si>
    <t>Органы местного самоуправления населенных пунктов автономного округа с сфере строительства</t>
  </si>
  <si>
    <t>Выдача градостроительных планов земельных участков на территории муниципального образования</t>
  </si>
  <si>
    <t>Выдача разрешений на ввод объектов в эксплуатацию</t>
  </si>
  <si>
    <t>Федеральная служба по надзору в сфере здравоохранения</t>
  </si>
  <si>
    <t>Прием и учет уведомлений о начале осуществления деятельности в сфере обращения медицинских изделий (за исключением проведения клинических испытаний медицинский изделий, их производства, монтажа, наладки, применения, эксплуатации, в том числе технического обслуживания, а также ремонта)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</si>
  <si>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ежегодная денежная компенсация расходов инвалидов на содержание и ветеринарное обслуживание собак-проводников (в части подачи заявления о предоставлении инвалидам технических средств реабилитации и (или) услуг и отдельным категориям граждан из числа ветеранов протезов (кроме зубных протезов), протезно-ортопедических изделий,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</t>
  </si>
  <si>
    <t>Некомерческая организация "Гарантийный фонд поддержки малого предпринимательства ЯНАО"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</si>
  <si>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</si>
  <si>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</si>
  <si>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</si>
  <si>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 регистрации на Портале Бизнес-навигатора МСП</t>
  </si>
  <si>
    <t>Назначение, перерасчет и выплата пенсии за выслугу лет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</si>
  <si>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</si>
  <si>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</si>
  <si>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</si>
  <si>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</si>
  <si>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Предоставление ежемесячной денежной выплаты семьям при рождении (усыновлении) третьего ребенка и последующих детей</t>
  </si>
  <si>
    <t>Установление ежемесячной доплаты гражданам с ограниченными возможностями здоровья на основе социальных контрактов</t>
  </si>
  <si>
    <t>Выплата средств (части средств) материнского (семейного) капитала</t>
  </si>
  <si>
    <t>Оказание материальной помощи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</si>
  <si>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</si>
  <si>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</t>
  </si>
  <si>
    <t>Предоставление ежемесячного пожизненного материального обеспечения гражданам, награжденным орденом Рубиновой звезды, ежемесячных денежных выплат членам семьи гражданина, награжденного орденом Рубиновой звезды»</t>
  </si>
  <si>
    <t xml:space="preserve">Оформление и выдача удостоверений члена семьи, погибшего (умершего) инвалида войны, участника Великой Отечественной войны и ветерана боевых действий 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</si>
  <si>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</t>
  </si>
  <si>
    <t>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</t>
  </si>
  <si>
    <t>Заключение договора о технологическом присоединении к газораспределительным сетям, включая получение технических условий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</si>
  <si>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</si>
  <si>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 и налоговых агентов, полномочиях налоговых органов и их должностных лиц</t>
  </si>
  <si>
    <t xml:space="preserve">Предоставление сведений, содержащихся в государственном адресном реестре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</si>
  <si>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</si>
  <si>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 xml:space="preserve">Прием уведомления о выбранных объектах налогообложения, в отношении которых предоставляется налоговая льгота по налогу на имущество физических лиц </t>
  </si>
  <si>
    <t>Прием заявлений к налоговому уведомлению об уточнении сведений об объектах, указанных в налоговом уведомлении</t>
  </si>
  <si>
    <t>Прием запроса о предоставлении акта совместной сверки расчетов по налогам и сборам, пеням, штрафам, процента</t>
  </si>
  <si>
    <t>Осуществление согласования создания и реорганизации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</si>
  <si>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</si>
  <si>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</si>
  <si>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Северо-Уральское управление Федеральной службы по экологическому, технологическому и атомному надзору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</si>
  <si>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</si>
  <si>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</si>
  <si>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№ 584 " Об уведомительном порядке начала осуществления отдельных видов предпринимательской деятельности"</t>
  </si>
  <si>
    <t>Предоставление гражданам субсидий на оплату жилых помещений и коммунальных услуг</t>
  </si>
  <si>
    <t xml:space="preserve">Информирование о положении на рынке труда в Ямало-Ненецком автономном округе </t>
  </si>
  <si>
    <t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</si>
  <si>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</si>
  <si>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</si>
  <si>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</si>
  <si>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</si>
  <si>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Установление ежемесячной денежной выплаты отдельным категориям граждан в Российской Федерации</t>
  </si>
  <si>
    <t>Прием заявлений, постановка на учет и зачисление в муниципальные образовательные организации, реализующие основную образовательную программу дошкольного образования (детские сады)</t>
  </si>
  <si>
    <t>Предоставление заявления и документов на конкурс по предоставлению компенсаций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</si>
  <si>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</si>
  <si>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Прием лесных деклараций и отчетов об использовании лесов от граждан, юридических лиц, осуществляющих использование лесов</t>
  </si>
  <si>
    <t>Ресурсоснабжающие организации</t>
  </si>
  <si>
    <t>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</si>
  <si>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Заключение договора о подключении (технологическом присоединении) к системе теплоснабжения, включая получение технических условий</t>
  </si>
  <si>
    <t>Заключение договора о технологическом присоединении к электрическим сетям, включая получение технических условий</t>
  </si>
  <si>
    <t>Департамент строительства и жилищной политики Ямало-Ненецкого автономного округа</t>
  </si>
  <si>
    <t>Выдача разрешений на строительство в случае,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округов),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</t>
  </si>
  <si>
    <t>Выдача разрешений на ввод объектов в эксплуатацию в случаях, предусмотренных Градостроительным кодексом Российской Федерации</t>
  </si>
  <si>
    <t>Прием от физических лиц заявлений и выдача платежных документов на уплату задолженности по налогу на имущество физических лиц, земельному и транспортному налогам</t>
  </si>
  <si>
    <t>Направление в налоговый орган налоговых деклараций по налогу на доходы физических лиц по форме 3-НДФЛ на бумажном носителе для налогоплательщиков физических лиц</t>
  </si>
  <si>
    <t>Прием заявления о доступе к личному кабинету налогоплательщика для физических лиц</t>
  </si>
  <si>
    <t>Отчет по обращениям заявителей за государственными и муниципальными услугами по принципу "одного окна" в отделы ГУ ЯНАО "МФЦ" за Январь 2018</t>
  </si>
  <si>
    <t>Отчет по обращениям заявителей за государственными и муниципальными услугами по принципу "одного окна" в отделы ГУ ЯНАО "МФЦ" за 2018</t>
  </si>
  <si>
    <t>Межрегиональное территориальное управление Федерального агентства по управлению государственным имуществом в Тюменской области, Ханты-Мансийском автономном округе, Ямало-Ненецком автономном округе</t>
  </si>
  <si>
    <t xml:space="preserve">Оплата расходов, связанных с профессиональным обучением инвалидов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</si>
  <si>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</si>
  <si>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</si>
  <si>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Оказание единовременной материальной помощи инвалидам и участникам Великой Отечественной войны </t>
  </si>
  <si>
    <t xml:space="preserve">Организация санаторно-курортного лечения детей и подростков
</t>
  </si>
  <si>
    <t>Предоставление дополнительных льгот лицам, удостоенным звания  «Почетный  гражданин города Салехарда»</t>
  </si>
  <si>
    <t xml:space="preserve">Выплата ежемесячной денежной компенсации отдельным категориям населения города Салехарда </t>
  </si>
  <si>
    <t>Предоставление земельных участков, расположенных на территории муниципального образования город Ноябрьск, без проведения торгов</t>
  </si>
  <si>
    <t>Выдача разрешений на строительство</t>
  </si>
  <si>
    <t>Назначение и осуществление ежемесячной выплаты в связи с рождением (усыновлением) первого ребенка</t>
  </si>
  <si>
    <t>Избирательная комиссия Ямало-Ненецкого автономного округа</t>
  </si>
  <si>
    <t>146 услуг</t>
  </si>
  <si>
    <t>Отчет по обращениям заявителей за государственными и муниципальными услугами по принципу "одного окна" в отделы ГУ ЯНАО "МФЦ" за Февраль 2018</t>
  </si>
  <si>
    <t>Отчет о деятельности Учреждения за 2018</t>
  </si>
  <si>
    <t>Отчет по обращениям заявителей за государственными и муниципальными услугами по принципу "одного окна" в отделы ГУ ЯНАО "МФЦ" за Март 2018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</si>
  <si>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</si>
  <si>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</si>
  <si>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 без проведения торгов</t>
  </si>
  <si>
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</t>
  </si>
  <si>
    <t>Прием и обработка заявлений о включении избирателей, участников референдума в список избирателей, участников референдума по месту нахождения</t>
  </si>
  <si>
    <t>Отчет по обращениям заявителей за государственными и муниципальными услугами по принципу "одного окна" в отделы ГУ ЯНАО "МФЦ" за Апрель 2018</t>
  </si>
  <si>
    <t>Прием уведомления о выбранном земельном участке, в отношении которого применяется налоговый вычет по земельному налогу</t>
  </si>
  <si>
    <t>Предоставление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</si>
  <si>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сборы, и членам их семей, пенсионное обеспечение которых осуществляется Пенсионным фондом Российской Федерации</t>
  </si>
  <si>
    <t>Обеспечение инвалидов техническими средствами реабилитации, не входящими в федеральный перечень реабилитационных мероприятий, технических средств реабилитации и услуг, предоставляемых инвалиду</t>
  </si>
  <si>
    <t>Выплата ежемесячной денежной компенсации отдельным категориям населения города Салехарда</t>
  </si>
  <si>
    <t>Оказание единовременной материальной помощи инвалидам и участникам Великой Отечественной войны</t>
  </si>
  <si>
    <t>Предоставление дополнительных льгот лицам, удостоенным звания «Почетный гражданин города Салехарда»</t>
  </si>
  <si>
    <t>Оздоровление детей-инвалидов, детей, состоящих на диспансерном учете в медицинских организациях Ямало-Ненецкого автономного округа, детей из многодетных семей, нуждающихся в оздоровлении</t>
  </si>
  <si>
    <t>Предоставление услуг по реабилитации отдельных категорий граждан Ямало-Ненецкого автономного округа на базе Центра медицинской и социальной реабилитации «Пышма»</t>
  </si>
  <si>
    <t>Открытие счета и расчетно-кассовое обслуживание</t>
  </si>
  <si>
    <t>Отчет по обращениям заявителей за государственными и муниципальными услугами по принципу "одного окна" в отделы ГУ ЯНАО "МФЦ" за Май 2018</t>
  </si>
  <si>
    <t>Отчет по обращениям заявителей за государственными и муниципальными услугами по принципу "одного окна" в отделы ГУ ЯНАО "МФЦ" за Июнь 2018</t>
  </si>
  <si>
    <t>147 услуг</t>
  </si>
  <si>
    <t>Акционерное общество "Деловая среда"</t>
  </si>
  <si>
    <t>Федеральная служба по труду и занятости</t>
  </si>
  <si>
    <t>Отчет по обращениям заявителей за государственными и муниципальными услугами по принципу "одного окна" в отделы ГУ ЯНАО "МФЦ" за Июль 2018</t>
  </si>
  <si>
    <t>Отдел предоставления услуг в городе Новый Уренгой (Ленинградский проспект)</t>
  </si>
  <si>
    <t xml:space="preserve">Отдел предоставления услуг в городе Новый Уренгой (Юбилейная 1д) </t>
  </si>
  <si>
    <t xml:space="preserve">Отдел предоставления услуг в городе Ноябрьск </t>
  </si>
  <si>
    <t xml:space="preserve">Отдел предоставления услуг в городе Муравленко </t>
  </si>
  <si>
    <t xml:space="preserve">Отдел предоставления услуг в городе Губкинский </t>
  </si>
  <si>
    <t>Отдел предоставления услуг в городе Надым</t>
  </si>
  <si>
    <t xml:space="preserve">Отдел предоставления услуг в поселке Пангоды </t>
  </si>
  <si>
    <t xml:space="preserve">Отдел предоставления услуг в поселке Тазовский </t>
  </si>
  <si>
    <t xml:space="preserve">Отдел предоставления услуг в городе Тарко-Сале </t>
  </si>
  <si>
    <t>Отдел предоставления услуг в поселке Ханымей</t>
  </si>
  <si>
    <t xml:space="preserve">Отдел предоставления услуг в поселке Уренгой </t>
  </si>
  <si>
    <t xml:space="preserve">Отдел предоставления услуг в поселке Пурпе </t>
  </si>
  <si>
    <t xml:space="preserve">Отдел предоставления услуг в селе Красноселькуп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</si>
</sst>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Border="1"/>
    <xf numFmtId="49" fontId="3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3" fontId="12" fillId="2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101" zoomScale="60" zoomScaleNormal="60" workbookViewId="0">
      <selection activeCell="A233" sqref="A233:XFD233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194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4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39">
        <v>1</v>
      </c>
      <c r="B6" s="33">
        <v>2</v>
      </c>
      <c r="C6" s="40">
        <v>3</v>
      </c>
      <c r="D6" s="40">
        <v>4</v>
      </c>
      <c r="E6" s="39">
        <v>5</v>
      </c>
      <c r="F6" s="33">
        <v>6</v>
      </c>
      <c r="G6" s="40">
        <v>7</v>
      </c>
      <c r="H6" s="40">
        <v>8</v>
      </c>
      <c r="I6" s="39">
        <v>9</v>
      </c>
      <c r="J6" s="33">
        <v>10</v>
      </c>
      <c r="K6" s="40">
        <v>11</v>
      </c>
      <c r="L6" s="40">
        <v>12</v>
      </c>
      <c r="M6" s="39">
        <v>13</v>
      </c>
      <c r="N6" s="33">
        <v>14</v>
      </c>
      <c r="O6" s="40">
        <v>15</v>
      </c>
      <c r="P6" s="40">
        <v>16</v>
      </c>
      <c r="Q6" s="39">
        <v>17</v>
      </c>
      <c r="R6" s="33">
        <v>18</v>
      </c>
      <c r="S6" s="40">
        <v>19</v>
      </c>
      <c r="T6" s="40">
        <v>20</v>
      </c>
      <c r="U6" s="39">
        <v>21</v>
      </c>
      <c r="V6" s="33">
        <v>22</v>
      </c>
    </row>
    <row r="7" spans="1:22" x14ac:dyDescent="0.25">
      <c r="A7" s="40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4" si="0">SUM(D9:V9)</f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210</v>
      </c>
      <c r="D10" s="9">
        <v>6</v>
      </c>
      <c r="E10" s="9">
        <v>0</v>
      </c>
      <c r="F10" s="9">
        <v>5</v>
      </c>
      <c r="G10" s="9">
        <v>0</v>
      </c>
      <c r="H10" s="9">
        <v>54</v>
      </c>
      <c r="I10" s="9">
        <v>13</v>
      </c>
      <c r="J10" s="9">
        <v>19</v>
      </c>
      <c r="K10" s="9">
        <v>0</v>
      </c>
      <c r="L10" s="9">
        <v>5</v>
      </c>
      <c r="M10" s="9">
        <v>4</v>
      </c>
      <c r="N10" s="9">
        <v>7</v>
      </c>
      <c r="O10" s="9">
        <v>2</v>
      </c>
      <c r="P10" s="9">
        <v>4</v>
      </c>
      <c r="Q10" s="9">
        <v>17</v>
      </c>
      <c r="R10" s="9">
        <v>31</v>
      </c>
      <c r="S10" s="9">
        <v>9</v>
      </c>
      <c r="T10" s="9">
        <v>19</v>
      </c>
      <c r="U10" s="9">
        <v>7</v>
      </c>
      <c r="V10" s="9">
        <v>8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1123</v>
      </c>
      <c r="D11" s="9">
        <v>44</v>
      </c>
      <c r="E11" s="9">
        <v>53</v>
      </c>
      <c r="F11" s="9">
        <v>110</v>
      </c>
      <c r="G11" s="9">
        <v>27</v>
      </c>
      <c r="H11" s="9">
        <v>145</v>
      </c>
      <c r="I11" s="9">
        <v>22</v>
      </c>
      <c r="J11" s="9">
        <v>27</v>
      </c>
      <c r="K11" s="9">
        <v>77</v>
      </c>
      <c r="L11" s="9">
        <v>52</v>
      </c>
      <c r="M11" s="9">
        <v>41</v>
      </c>
      <c r="N11" s="9">
        <v>72</v>
      </c>
      <c r="O11" s="9">
        <v>6</v>
      </c>
      <c r="P11" s="9">
        <v>146</v>
      </c>
      <c r="Q11" s="9">
        <v>97</v>
      </c>
      <c r="R11" s="9">
        <v>19</v>
      </c>
      <c r="S11" s="9">
        <v>27</v>
      </c>
      <c r="T11" s="9">
        <v>63</v>
      </c>
      <c r="U11" s="9">
        <v>49</v>
      </c>
      <c r="V11" s="9">
        <v>46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59</v>
      </c>
      <c r="D12" s="9">
        <v>0</v>
      </c>
      <c r="E12" s="9">
        <v>1</v>
      </c>
      <c r="F12" s="9">
        <v>8</v>
      </c>
      <c r="G12" s="9">
        <v>0</v>
      </c>
      <c r="H12" s="9">
        <v>17</v>
      </c>
      <c r="I12" s="9">
        <v>0</v>
      </c>
      <c r="J12" s="9">
        <v>0</v>
      </c>
      <c r="K12" s="9">
        <v>1</v>
      </c>
      <c r="L12" s="9">
        <v>4</v>
      </c>
      <c r="M12" s="9">
        <v>0</v>
      </c>
      <c r="N12" s="9">
        <v>0</v>
      </c>
      <c r="O12" s="9">
        <v>2</v>
      </c>
      <c r="P12" s="9">
        <v>1</v>
      </c>
      <c r="Q12" s="9">
        <v>7</v>
      </c>
      <c r="R12" s="9">
        <v>0</v>
      </c>
      <c r="S12" s="9">
        <v>2</v>
      </c>
      <c r="T12" s="9">
        <v>6</v>
      </c>
      <c r="U12" s="9">
        <v>10</v>
      </c>
      <c r="V12" s="9">
        <v>0</v>
      </c>
    </row>
    <row r="13" spans="1:22" ht="30" x14ac:dyDescent="0.25">
      <c r="A13" s="6">
        <v>5</v>
      </c>
      <c r="B13" s="12" t="s">
        <v>82</v>
      </c>
      <c r="C13" s="9">
        <f t="shared" si="0"/>
        <v>5</v>
      </c>
      <c r="D13" s="9">
        <v>3</v>
      </c>
      <c r="E13" s="9">
        <v>0</v>
      </c>
      <c r="F13" s="9">
        <v>0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15</v>
      </c>
      <c r="D16" s="9">
        <v>1</v>
      </c>
      <c r="E16" s="9">
        <v>0</v>
      </c>
      <c r="F16" s="9">
        <v>0</v>
      </c>
      <c r="G16" s="9">
        <v>0</v>
      </c>
      <c r="H16" s="9">
        <v>2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2</v>
      </c>
      <c r="O16" s="9">
        <v>0</v>
      </c>
      <c r="P16" s="9">
        <v>0</v>
      </c>
      <c r="Q16" s="9">
        <v>2</v>
      </c>
      <c r="R16" s="9">
        <v>0</v>
      </c>
      <c r="S16" s="9">
        <v>2</v>
      </c>
      <c r="T16" s="9">
        <v>5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2</v>
      </c>
      <c r="U17" s="9">
        <v>0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1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3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17</v>
      </c>
      <c r="D20" s="9">
        <v>3</v>
      </c>
      <c r="E20" s="9">
        <v>0</v>
      </c>
      <c r="F20" s="9">
        <v>1</v>
      </c>
      <c r="G20" s="9">
        <v>0</v>
      </c>
      <c r="H20" s="9">
        <v>6</v>
      </c>
      <c r="I20" s="9">
        <v>0</v>
      </c>
      <c r="J20" s="9">
        <v>1</v>
      </c>
      <c r="K20" s="9">
        <v>0</v>
      </c>
      <c r="L20" s="9">
        <v>0</v>
      </c>
      <c r="M20" s="9">
        <v>3</v>
      </c>
      <c r="N20" s="9">
        <v>0</v>
      </c>
      <c r="O20" s="9">
        <v>0</v>
      </c>
      <c r="P20" s="9">
        <v>1</v>
      </c>
      <c r="Q20" s="9">
        <v>1</v>
      </c>
      <c r="R20" s="9">
        <v>0</v>
      </c>
      <c r="S20" s="9">
        <v>1</v>
      </c>
      <c r="T20" s="9">
        <v>0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1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23</v>
      </c>
      <c r="D22" s="9">
        <v>0</v>
      </c>
      <c r="E22" s="9">
        <v>0</v>
      </c>
      <c r="F22" s="9">
        <v>0</v>
      </c>
      <c r="G22" s="9">
        <v>3</v>
      </c>
      <c r="H22" s="9">
        <v>5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4</v>
      </c>
      <c r="R22" s="9">
        <v>0</v>
      </c>
      <c r="S22" s="9">
        <v>0</v>
      </c>
      <c r="T22" s="9">
        <v>11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34</v>
      </c>
      <c r="D23" s="9">
        <v>5</v>
      </c>
      <c r="E23" s="9">
        <v>0</v>
      </c>
      <c r="F23" s="9">
        <v>0</v>
      </c>
      <c r="G23" s="9">
        <v>0</v>
      </c>
      <c r="H23" s="9">
        <v>8</v>
      </c>
      <c r="I23" s="9">
        <v>4</v>
      </c>
      <c r="J23" s="9">
        <v>0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1</v>
      </c>
      <c r="Q23" s="9">
        <v>8</v>
      </c>
      <c r="R23" s="9">
        <v>0</v>
      </c>
      <c r="S23" s="9">
        <v>0</v>
      </c>
      <c r="T23" s="9">
        <v>7</v>
      </c>
      <c r="U23" s="9">
        <v>0</v>
      </c>
      <c r="V23" s="9">
        <v>0</v>
      </c>
    </row>
    <row r="24" spans="1:22" ht="35.25" customHeight="1" x14ac:dyDescent="0.25">
      <c r="A24" s="6">
        <v>16</v>
      </c>
      <c r="B24" s="12" t="s">
        <v>193</v>
      </c>
      <c r="C24" s="9">
        <f t="shared" si="0"/>
        <v>40</v>
      </c>
      <c r="D24" s="9">
        <v>1</v>
      </c>
      <c r="E24" s="9">
        <v>1</v>
      </c>
      <c r="F24" s="9">
        <v>2</v>
      </c>
      <c r="G24" s="9">
        <v>3</v>
      </c>
      <c r="H24" s="9">
        <v>5</v>
      </c>
      <c r="I24" s="9">
        <v>2</v>
      </c>
      <c r="J24" s="9">
        <v>0</v>
      </c>
      <c r="K24" s="9">
        <v>0</v>
      </c>
      <c r="L24" s="9">
        <v>8</v>
      </c>
      <c r="M24" s="9">
        <v>1</v>
      </c>
      <c r="N24" s="9">
        <v>0</v>
      </c>
      <c r="O24" s="9">
        <v>0</v>
      </c>
      <c r="P24" s="9">
        <v>3</v>
      </c>
      <c r="Q24" s="9">
        <v>10</v>
      </c>
      <c r="R24" s="9">
        <v>0</v>
      </c>
      <c r="S24" s="9">
        <v>1</v>
      </c>
      <c r="T24" s="9">
        <v>0</v>
      </c>
      <c r="U24" s="9">
        <v>0</v>
      </c>
      <c r="V24" s="9">
        <v>3</v>
      </c>
    </row>
    <row r="25" spans="1:22" ht="0.7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8" customFormat="1" x14ac:dyDescent="0.25">
      <c r="A26" s="40">
        <v>16</v>
      </c>
      <c r="B26" s="58" t="s">
        <v>24</v>
      </c>
      <c r="C26" s="42">
        <f>SUM(C9:C24)</f>
        <v>1533</v>
      </c>
      <c r="D26" s="42">
        <f>SUM(D9:D24)</f>
        <v>63</v>
      </c>
      <c r="E26" s="42">
        <f>SUM(E9:E24)</f>
        <v>55</v>
      </c>
      <c r="F26" s="42">
        <f t="shared" ref="F26:V26" si="1">SUM(F9:F24)</f>
        <v>128</v>
      </c>
      <c r="G26" s="42">
        <f t="shared" si="1"/>
        <v>33</v>
      </c>
      <c r="H26" s="42">
        <f t="shared" si="1"/>
        <v>245</v>
      </c>
      <c r="I26" s="42">
        <f t="shared" si="1"/>
        <v>41</v>
      </c>
      <c r="J26" s="42">
        <f t="shared" si="1"/>
        <v>47</v>
      </c>
      <c r="K26" s="42">
        <f t="shared" si="1"/>
        <v>78</v>
      </c>
      <c r="L26" s="42">
        <f t="shared" si="1"/>
        <v>71</v>
      </c>
      <c r="M26" s="42">
        <f t="shared" si="1"/>
        <v>49</v>
      </c>
      <c r="N26" s="42">
        <f t="shared" si="1"/>
        <v>81</v>
      </c>
      <c r="O26" s="42">
        <f t="shared" si="1"/>
        <v>10</v>
      </c>
      <c r="P26" s="42">
        <f t="shared" si="1"/>
        <v>156</v>
      </c>
      <c r="Q26" s="42">
        <f t="shared" si="1"/>
        <v>147</v>
      </c>
      <c r="R26" s="42">
        <f t="shared" si="1"/>
        <v>50</v>
      </c>
      <c r="S26" s="42">
        <f t="shared" si="1"/>
        <v>42</v>
      </c>
      <c r="T26" s="42">
        <f t="shared" si="1"/>
        <v>114</v>
      </c>
      <c r="U26" s="42">
        <f t="shared" si="1"/>
        <v>66</v>
      </c>
      <c r="V26" s="42">
        <f t="shared" si="1"/>
        <v>57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17</v>
      </c>
      <c r="B28" s="12" t="s">
        <v>85</v>
      </c>
      <c r="C28" s="9">
        <f>SUM(D28:V28)</f>
        <v>28</v>
      </c>
      <c r="D28" s="9">
        <v>0</v>
      </c>
      <c r="E28" s="9">
        <v>2</v>
      </c>
      <c r="F28" s="9">
        <v>4</v>
      </c>
      <c r="G28" s="9">
        <v>0</v>
      </c>
      <c r="H28" s="9">
        <v>6</v>
      </c>
      <c r="I28" s="9">
        <v>0</v>
      </c>
      <c r="J28" s="9">
        <v>2</v>
      </c>
      <c r="K28" s="9">
        <v>12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</v>
      </c>
      <c r="S28" s="9">
        <v>0</v>
      </c>
      <c r="T28" s="9">
        <v>0</v>
      </c>
      <c r="U28" s="9">
        <v>0</v>
      </c>
      <c r="V28" s="9">
        <v>0</v>
      </c>
    </row>
    <row r="29" spans="1:22" s="8" customFormat="1" x14ac:dyDescent="0.25">
      <c r="A29" s="40">
        <v>1</v>
      </c>
      <c r="B29" s="58" t="s">
        <v>24</v>
      </c>
      <c r="C29" s="42">
        <f>SUM(C28)</f>
        <v>28</v>
      </c>
      <c r="D29" s="42">
        <f t="shared" ref="D29:V29" si="2">SUM(D28)</f>
        <v>0</v>
      </c>
      <c r="E29" s="42">
        <f t="shared" si="2"/>
        <v>2</v>
      </c>
      <c r="F29" s="42">
        <f t="shared" si="2"/>
        <v>4</v>
      </c>
      <c r="G29" s="42">
        <f t="shared" si="2"/>
        <v>0</v>
      </c>
      <c r="H29" s="42">
        <f t="shared" si="2"/>
        <v>6</v>
      </c>
      <c r="I29" s="42">
        <f t="shared" si="2"/>
        <v>0</v>
      </c>
      <c r="J29" s="42">
        <f t="shared" si="2"/>
        <v>2</v>
      </c>
      <c r="K29" s="42">
        <f t="shared" si="2"/>
        <v>12</v>
      </c>
      <c r="L29" s="42">
        <f t="shared" si="2"/>
        <v>0</v>
      </c>
      <c r="M29" s="42">
        <f t="shared" si="2"/>
        <v>0</v>
      </c>
      <c r="N29" s="42">
        <f t="shared" si="2"/>
        <v>0</v>
      </c>
      <c r="O29" s="42">
        <f t="shared" si="2"/>
        <v>0</v>
      </c>
      <c r="P29" s="42">
        <f t="shared" si="2"/>
        <v>0</v>
      </c>
      <c r="Q29" s="42">
        <f t="shared" si="2"/>
        <v>0</v>
      </c>
      <c r="R29" s="42">
        <f t="shared" si="2"/>
        <v>2</v>
      </c>
      <c r="S29" s="42">
        <f t="shared" si="2"/>
        <v>0</v>
      </c>
      <c r="T29" s="42">
        <f t="shared" si="2"/>
        <v>0</v>
      </c>
      <c r="U29" s="42">
        <f t="shared" si="2"/>
        <v>0</v>
      </c>
      <c r="V29" s="42">
        <f t="shared" si="2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18</v>
      </c>
      <c r="B31" s="12" t="s">
        <v>85</v>
      </c>
      <c r="C31" s="9">
        <f>SUM(D31:V31)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40">
        <v>1</v>
      </c>
      <c r="B32" s="58" t="s">
        <v>24</v>
      </c>
      <c r="C32" s="42">
        <f t="shared" ref="C32:D32" si="3">SUM(C31)</f>
        <v>0</v>
      </c>
      <c r="D32" s="42">
        <f t="shared" si="3"/>
        <v>0</v>
      </c>
      <c r="E32" s="42">
        <f>SUM(E31)</f>
        <v>0</v>
      </c>
      <c r="F32" s="42">
        <f t="shared" ref="F32:V32" si="4">SUM(F31)</f>
        <v>0</v>
      </c>
      <c r="G32" s="42">
        <f t="shared" si="4"/>
        <v>0</v>
      </c>
      <c r="H32" s="42">
        <f t="shared" si="4"/>
        <v>0</v>
      </c>
      <c r="I32" s="42">
        <f t="shared" si="4"/>
        <v>0</v>
      </c>
      <c r="J32" s="42">
        <f t="shared" si="4"/>
        <v>0</v>
      </c>
      <c r="K32" s="42">
        <f t="shared" si="4"/>
        <v>0</v>
      </c>
      <c r="L32" s="42">
        <f t="shared" si="4"/>
        <v>0</v>
      </c>
      <c r="M32" s="42">
        <f t="shared" si="4"/>
        <v>0</v>
      </c>
      <c r="N32" s="42">
        <f t="shared" si="4"/>
        <v>0</v>
      </c>
      <c r="O32" s="42">
        <f t="shared" si="4"/>
        <v>0</v>
      </c>
      <c r="P32" s="42">
        <f t="shared" si="4"/>
        <v>0</v>
      </c>
      <c r="Q32" s="42">
        <f t="shared" si="4"/>
        <v>0</v>
      </c>
      <c r="R32" s="42">
        <f t="shared" si="4"/>
        <v>0</v>
      </c>
      <c r="S32" s="42">
        <f t="shared" si="4"/>
        <v>0</v>
      </c>
      <c r="T32" s="42">
        <f t="shared" si="4"/>
        <v>0</v>
      </c>
      <c r="U32" s="42">
        <f t="shared" si="4"/>
        <v>0</v>
      </c>
      <c r="V32" s="42">
        <f t="shared" si="4"/>
        <v>0</v>
      </c>
    </row>
    <row r="33" spans="1:22" s="8" customFormat="1" x14ac:dyDescent="0.25">
      <c r="A33" s="40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19</v>
      </c>
      <c r="B34" s="12" t="s">
        <v>135</v>
      </c>
      <c r="C34" s="9">
        <f>SUM(D34:V34)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40">
        <v>1</v>
      </c>
      <c r="B35" s="58" t="s">
        <v>24</v>
      </c>
      <c r="C35" s="42">
        <f t="shared" ref="C35:D35" si="5">SUM(C34)</f>
        <v>0</v>
      </c>
      <c r="D35" s="42">
        <f t="shared" si="5"/>
        <v>0</v>
      </c>
      <c r="E35" s="42">
        <f>SUM(E34)</f>
        <v>0</v>
      </c>
      <c r="F35" s="42">
        <f t="shared" ref="F35:V35" si="6">SUM(F34)</f>
        <v>0</v>
      </c>
      <c r="G35" s="42">
        <f t="shared" si="6"/>
        <v>0</v>
      </c>
      <c r="H35" s="42">
        <f t="shared" si="6"/>
        <v>0</v>
      </c>
      <c r="I35" s="42">
        <f t="shared" si="6"/>
        <v>0</v>
      </c>
      <c r="J35" s="42">
        <f t="shared" si="6"/>
        <v>0</v>
      </c>
      <c r="K35" s="42">
        <f t="shared" si="6"/>
        <v>0</v>
      </c>
      <c r="L35" s="42">
        <f t="shared" si="6"/>
        <v>0</v>
      </c>
      <c r="M35" s="42">
        <f t="shared" si="6"/>
        <v>0</v>
      </c>
      <c r="N35" s="42">
        <f t="shared" si="6"/>
        <v>0</v>
      </c>
      <c r="O35" s="42">
        <f t="shared" si="6"/>
        <v>0</v>
      </c>
      <c r="P35" s="42">
        <f t="shared" si="6"/>
        <v>0</v>
      </c>
      <c r="Q35" s="42">
        <f t="shared" si="6"/>
        <v>0</v>
      </c>
      <c r="R35" s="42">
        <f t="shared" si="6"/>
        <v>0</v>
      </c>
      <c r="S35" s="42">
        <f t="shared" si="6"/>
        <v>0</v>
      </c>
      <c r="T35" s="42">
        <f t="shared" si="6"/>
        <v>0</v>
      </c>
      <c r="U35" s="42">
        <f t="shared" si="6"/>
        <v>0</v>
      </c>
      <c r="V35" s="42">
        <f t="shared" si="6"/>
        <v>0</v>
      </c>
    </row>
    <row r="36" spans="1:22" s="8" customFormat="1" x14ac:dyDescent="0.25">
      <c r="A36" s="40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20</v>
      </c>
      <c r="B37" s="12" t="s">
        <v>155</v>
      </c>
      <c r="C37" s="9">
        <f>SUM(D37:V37)</f>
        <v>2</v>
      </c>
      <c r="D37" s="9">
        <v>0</v>
      </c>
      <c r="E37" s="9">
        <v>0</v>
      </c>
      <c r="F37" s="9">
        <v>1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s="8" customFormat="1" x14ac:dyDescent="0.25">
      <c r="A38" s="40">
        <v>1</v>
      </c>
      <c r="B38" s="58" t="s">
        <v>24</v>
      </c>
      <c r="C38" s="42">
        <f t="shared" ref="C38:D38" si="7">SUM(C37)</f>
        <v>2</v>
      </c>
      <c r="D38" s="42">
        <f t="shared" si="7"/>
        <v>0</v>
      </c>
      <c r="E38" s="42">
        <f>SUM(E37)</f>
        <v>0</v>
      </c>
      <c r="F38" s="42">
        <f t="shared" ref="F38:V38" si="8">SUM(F37)</f>
        <v>1</v>
      </c>
      <c r="G38" s="42">
        <f t="shared" si="8"/>
        <v>0</v>
      </c>
      <c r="H38" s="42">
        <f t="shared" si="8"/>
        <v>0</v>
      </c>
      <c r="I38" s="42">
        <f t="shared" si="8"/>
        <v>0</v>
      </c>
      <c r="J38" s="42">
        <f t="shared" si="8"/>
        <v>0</v>
      </c>
      <c r="K38" s="42">
        <f t="shared" si="8"/>
        <v>1</v>
      </c>
      <c r="L38" s="42">
        <f t="shared" si="8"/>
        <v>0</v>
      </c>
      <c r="M38" s="42">
        <f t="shared" si="8"/>
        <v>0</v>
      </c>
      <c r="N38" s="42">
        <f t="shared" si="8"/>
        <v>0</v>
      </c>
      <c r="O38" s="42">
        <f t="shared" si="8"/>
        <v>0</v>
      </c>
      <c r="P38" s="42">
        <f t="shared" si="8"/>
        <v>0</v>
      </c>
      <c r="Q38" s="42">
        <f t="shared" si="8"/>
        <v>0</v>
      </c>
      <c r="R38" s="42">
        <f t="shared" si="8"/>
        <v>0</v>
      </c>
      <c r="S38" s="42">
        <f t="shared" si="8"/>
        <v>0</v>
      </c>
      <c r="T38" s="42">
        <f t="shared" si="8"/>
        <v>0</v>
      </c>
      <c r="U38" s="42">
        <f t="shared" si="8"/>
        <v>0</v>
      </c>
      <c r="V38" s="42">
        <f t="shared" si="8"/>
        <v>0</v>
      </c>
    </row>
    <row r="39" spans="1:22" s="8" customFormat="1" x14ac:dyDescent="0.25">
      <c r="A39" s="40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21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40">
        <v>1</v>
      </c>
      <c r="B41" s="58" t="s">
        <v>24</v>
      </c>
      <c r="C41" s="42">
        <f t="shared" ref="C41:D41" si="9">SUM(C40)</f>
        <v>0</v>
      </c>
      <c r="D41" s="42">
        <f t="shared" si="9"/>
        <v>0</v>
      </c>
      <c r="E41" s="42">
        <f t="shared" ref="E41:V41" si="10">SUM(E40)</f>
        <v>0</v>
      </c>
      <c r="F41" s="42">
        <f t="shared" si="10"/>
        <v>0</v>
      </c>
      <c r="G41" s="42">
        <f t="shared" si="10"/>
        <v>0</v>
      </c>
      <c r="H41" s="42">
        <f t="shared" si="10"/>
        <v>0</v>
      </c>
      <c r="I41" s="42">
        <f t="shared" si="10"/>
        <v>0</v>
      </c>
      <c r="J41" s="42">
        <f t="shared" si="10"/>
        <v>0</v>
      </c>
      <c r="K41" s="42">
        <f t="shared" si="10"/>
        <v>0</v>
      </c>
      <c r="L41" s="42">
        <f t="shared" si="10"/>
        <v>0</v>
      </c>
      <c r="M41" s="42">
        <f t="shared" si="10"/>
        <v>0</v>
      </c>
      <c r="N41" s="42">
        <f t="shared" si="10"/>
        <v>0</v>
      </c>
      <c r="O41" s="42">
        <f t="shared" si="10"/>
        <v>0</v>
      </c>
      <c r="P41" s="42">
        <f t="shared" si="10"/>
        <v>0</v>
      </c>
      <c r="Q41" s="42">
        <f t="shared" si="10"/>
        <v>0</v>
      </c>
      <c r="R41" s="42">
        <f t="shared" si="10"/>
        <v>0</v>
      </c>
      <c r="S41" s="42">
        <f t="shared" si="10"/>
        <v>0</v>
      </c>
      <c r="T41" s="42">
        <f t="shared" si="10"/>
        <v>0</v>
      </c>
      <c r="U41" s="42">
        <f t="shared" si="10"/>
        <v>0</v>
      </c>
      <c r="V41" s="42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22</v>
      </c>
      <c r="B43" s="12" t="s">
        <v>165</v>
      </c>
      <c r="C43" s="17">
        <f>SUM(D43:V43)</f>
        <v>0</v>
      </c>
      <c r="D43" s="9">
        <v>0</v>
      </c>
      <c r="E43" s="1" t="s">
        <v>126</v>
      </c>
      <c r="F43" s="1" t="s">
        <v>126</v>
      </c>
      <c r="G43" s="1" t="s">
        <v>126</v>
      </c>
      <c r="H43" s="1" t="s">
        <v>126</v>
      </c>
      <c r="I43" s="1" t="s">
        <v>126</v>
      </c>
      <c r="J43" s="1" t="s">
        <v>126</v>
      </c>
      <c r="K43" s="1" t="s">
        <v>126</v>
      </c>
      <c r="L43" s="1" t="s">
        <v>126</v>
      </c>
      <c r="M43" s="1" t="s">
        <v>126</v>
      </c>
      <c r="N43" s="1" t="s">
        <v>126</v>
      </c>
      <c r="O43" s="1" t="s">
        <v>126</v>
      </c>
      <c r="P43" s="1" t="s">
        <v>126</v>
      </c>
      <c r="Q43" s="1" t="s">
        <v>126</v>
      </c>
      <c r="R43" s="1" t="s">
        <v>126</v>
      </c>
      <c r="S43" s="1" t="s">
        <v>126</v>
      </c>
      <c r="T43" s="1" t="s">
        <v>126</v>
      </c>
      <c r="U43" s="1" t="s">
        <v>126</v>
      </c>
      <c r="V43" s="1" t="s">
        <v>126</v>
      </c>
    </row>
    <row r="44" spans="1:22" ht="120.75" customHeight="1" x14ac:dyDescent="0.25">
      <c r="A44" s="6">
        <v>23</v>
      </c>
      <c r="B44" s="12" t="s">
        <v>166</v>
      </c>
      <c r="C44" s="17">
        <f>SUM(D44:V44)</f>
        <v>0</v>
      </c>
      <c r="D44" s="9">
        <v>0</v>
      </c>
      <c r="E44" s="1" t="s">
        <v>126</v>
      </c>
      <c r="F44" s="1" t="s">
        <v>126</v>
      </c>
      <c r="G44" s="1" t="s">
        <v>126</v>
      </c>
      <c r="H44" s="1" t="s">
        <v>126</v>
      </c>
      <c r="I44" s="1" t="s">
        <v>126</v>
      </c>
      <c r="J44" s="1" t="s">
        <v>126</v>
      </c>
      <c r="K44" s="1" t="s">
        <v>126</v>
      </c>
      <c r="L44" s="1" t="s">
        <v>126</v>
      </c>
      <c r="M44" s="1" t="s">
        <v>126</v>
      </c>
      <c r="N44" s="1" t="s">
        <v>126</v>
      </c>
      <c r="O44" s="1" t="s">
        <v>126</v>
      </c>
      <c r="P44" s="1" t="s">
        <v>126</v>
      </c>
      <c r="Q44" s="1" t="s">
        <v>126</v>
      </c>
      <c r="R44" s="1" t="s">
        <v>126</v>
      </c>
      <c r="S44" s="1" t="s">
        <v>126</v>
      </c>
      <c r="T44" s="1" t="s">
        <v>126</v>
      </c>
      <c r="U44" s="1" t="s">
        <v>126</v>
      </c>
      <c r="V44" s="1" t="s">
        <v>126</v>
      </c>
    </row>
    <row r="45" spans="1:22" ht="88.5" customHeight="1" x14ac:dyDescent="0.25">
      <c r="A45" s="6">
        <v>24</v>
      </c>
      <c r="B45" s="12" t="s">
        <v>86</v>
      </c>
      <c r="C45" s="17">
        <f>SUM(D45:V45)</f>
        <v>0</v>
      </c>
      <c r="D45" s="9">
        <v>0</v>
      </c>
      <c r="E45" s="1" t="s">
        <v>126</v>
      </c>
      <c r="F45" s="1" t="s">
        <v>126</v>
      </c>
      <c r="G45" s="1" t="s">
        <v>126</v>
      </c>
      <c r="H45" s="1" t="s">
        <v>126</v>
      </c>
      <c r="I45" s="1" t="s">
        <v>126</v>
      </c>
      <c r="J45" s="1" t="s">
        <v>126</v>
      </c>
      <c r="K45" s="1" t="s">
        <v>126</v>
      </c>
      <c r="L45" s="1" t="s">
        <v>126</v>
      </c>
      <c r="M45" s="1" t="s">
        <v>126</v>
      </c>
      <c r="N45" s="1" t="s">
        <v>126</v>
      </c>
      <c r="O45" s="1" t="s">
        <v>126</v>
      </c>
      <c r="P45" s="1" t="s">
        <v>126</v>
      </c>
      <c r="Q45" s="1" t="s">
        <v>126</v>
      </c>
      <c r="R45" s="1" t="s">
        <v>126</v>
      </c>
      <c r="S45" s="1" t="s">
        <v>126</v>
      </c>
      <c r="T45" s="1" t="s">
        <v>126</v>
      </c>
      <c r="U45" s="1" t="s">
        <v>126</v>
      </c>
      <c r="V45" s="1" t="s">
        <v>126</v>
      </c>
    </row>
    <row r="46" spans="1:22" ht="30" x14ac:dyDescent="0.25">
      <c r="A46" s="6">
        <v>25</v>
      </c>
      <c r="B46" s="12" t="s">
        <v>87</v>
      </c>
      <c r="C46" s="17">
        <f>SUM(D46:V46)</f>
        <v>0</v>
      </c>
      <c r="D46" s="9">
        <v>0</v>
      </c>
      <c r="E46" s="1" t="s">
        <v>126</v>
      </c>
      <c r="F46" s="1" t="s">
        <v>126</v>
      </c>
      <c r="G46" s="1" t="s">
        <v>126</v>
      </c>
      <c r="H46" s="1" t="s">
        <v>126</v>
      </c>
      <c r="I46" s="1" t="s">
        <v>126</v>
      </c>
      <c r="J46" s="1" t="s">
        <v>126</v>
      </c>
      <c r="K46" s="1" t="s">
        <v>126</v>
      </c>
      <c r="L46" s="1" t="s">
        <v>126</v>
      </c>
      <c r="M46" s="1" t="s">
        <v>126</v>
      </c>
      <c r="N46" s="1" t="s">
        <v>126</v>
      </c>
      <c r="O46" s="1" t="s">
        <v>126</v>
      </c>
      <c r="P46" s="1" t="s">
        <v>126</v>
      </c>
      <c r="Q46" s="1" t="s">
        <v>126</v>
      </c>
      <c r="R46" s="1" t="s">
        <v>126</v>
      </c>
      <c r="S46" s="1" t="s">
        <v>126</v>
      </c>
      <c r="T46" s="1" t="s">
        <v>126</v>
      </c>
      <c r="U46" s="1" t="s">
        <v>126</v>
      </c>
      <c r="V46" s="1" t="s">
        <v>126</v>
      </c>
    </row>
    <row r="47" spans="1:22" ht="61.5" customHeight="1" x14ac:dyDescent="0.25">
      <c r="A47" s="6">
        <v>26</v>
      </c>
      <c r="B47" s="12" t="s">
        <v>88</v>
      </c>
      <c r="C47" s="17">
        <f>SUM(D47:V47)</f>
        <v>0</v>
      </c>
      <c r="D47" s="9">
        <v>0</v>
      </c>
      <c r="E47" s="1" t="s">
        <v>126</v>
      </c>
      <c r="F47" s="1" t="s">
        <v>126</v>
      </c>
      <c r="G47" s="1" t="s">
        <v>126</v>
      </c>
      <c r="H47" s="1" t="s">
        <v>126</v>
      </c>
      <c r="I47" s="1" t="s">
        <v>126</v>
      </c>
      <c r="J47" s="1" t="s">
        <v>126</v>
      </c>
      <c r="K47" s="1" t="s">
        <v>126</v>
      </c>
      <c r="L47" s="1" t="s">
        <v>126</v>
      </c>
      <c r="M47" s="1" t="s">
        <v>126</v>
      </c>
      <c r="N47" s="1" t="s">
        <v>126</v>
      </c>
      <c r="O47" s="1" t="s">
        <v>126</v>
      </c>
      <c r="P47" s="1" t="s">
        <v>126</v>
      </c>
      <c r="Q47" s="1" t="s">
        <v>126</v>
      </c>
      <c r="R47" s="1" t="s">
        <v>126</v>
      </c>
      <c r="S47" s="1" t="s">
        <v>126</v>
      </c>
      <c r="T47" s="1" t="s">
        <v>126</v>
      </c>
      <c r="U47" s="1" t="s">
        <v>126</v>
      </c>
      <c r="V47" s="1" t="s">
        <v>126</v>
      </c>
    </row>
    <row r="48" spans="1:22" s="8" customFormat="1" x14ac:dyDescent="0.25">
      <c r="A48" s="40">
        <v>5</v>
      </c>
      <c r="B48" s="58" t="s">
        <v>24</v>
      </c>
      <c r="C48" s="42">
        <f t="shared" ref="C48:V48" si="11">SUM(C43:C47)</f>
        <v>0</v>
      </c>
      <c r="D48" s="42">
        <f t="shared" si="11"/>
        <v>0</v>
      </c>
      <c r="E48" s="13">
        <f>SUM(E43:E47)</f>
        <v>0</v>
      </c>
      <c r="F48" s="42">
        <f t="shared" ref="F48:M48" si="12">SUM(F43:F47)</f>
        <v>0</v>
      </c>
      <c r="G48" s="42">
        <f t="shared" si="12"/>
        <v>0</v>
      </c>
      <c r="H48" s="42">
        <f t="shared" si="12"/>
        <v>0</v>
      </c>
      <c r="I48" s="42">
        <f t="shared" si="12"/>
        <v>0</v>
      </c>
      <c r="J48" s="42">
        <f t="shared" si="12"/>
        <v>0</v>
      </c>
      <c r="K48" s="42">
        <f t="shared" si="12"/>
        <v>0</v>
      </c>
      <c r="L48" s="42">
        <f t="shared" si="12"/>
        <v>0</v>
      </c>
      <c r="M48" s="42">
        <f t="shared" si="12"/>
        <v>0</v>
      </c>
      <c r="N48" s="42">
        <f t="shared" si="11"/>
        <v>0</v>
      </c>
      <c r="O48" s="42">
        <f t="shared" si="11"/>
        <v>0</v>
      </c>
      <c r="P48" s="42">
        <f t="shared" si="11"/>
        <v>0</v>
      </c>
      <c r="Q48" s="42">
        <f t="shared" si="11"/>
        <v>0</v>
      </c>
      <c r="R48" s="42">
        <f t="shared" si="11"/>
        <v>0</v>
      </c>
      <c r="S48" s="42">
        <f t="shared" si="11"/>
        <v>0</v>
      </c>
      <c r="T48" s="42">
        <f t="shared" si="11"/>
        <v>0</v>
      </c>
      <c r="U48" s="42">
        <f t="shared" si="11"/>
        <v>0</v>
      </c>
      <c r="V48" s="42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27</v>
      </c>
      <c r="B50" s="12" t="s">
        <v>21</v>
      </c>
      <c r="C50" s="9">
        <f t="shared" ref="C50:C57" si="13">SUM(D50:V50)</f>
        <v>16</v>
      </c>
      <c r="D50" s="9">
        <v>1</v>
      </c>
      <c r="E50" s="9">
        <v>0</v>
      </c>
      <c r="F50" s="9">
        <v>2</v>
      </c>
      <c r="G50" s="9">
        <v>0</v>
      </c>
      <c r="H50" s="9">
        <v>4</v>
      </c>
      <c r="I50" s="9">
        <v>2</v>
      </c>
      <c r="J50" s="9">
        <v>6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</row>
    <row r="51" spans="1:22" ht="44.25" customHeight="1" x14ac:dyDescent="0.25">
      <c r="A51" s="6">
        <v>28</v>
      </c>
      <c r="B51" s="12" t="s">
        <v>39</v>
      </c>
      <c r="C51" s="9">
        <f t="shared" si="13"/>
        <v>3158</v>
      </c>
      <c r="D51" s="9">
        <v>435</v>
      </c>
      <c r="E51" s="9">
        <v>207</v>
      </c>
      <c r="F51" s="9">
        <v>301</v>
      </c>
      <c r="G51" s="9">
        <v>120</v>
      </c>
      <c r="H51" s="9">
        <v>624</v>
      </c>
      <c r="I51" s="9">
        <v>262</v>
      </c>
      <c r="J51" s="9">
        <v>130</v>
      </c>
      <c r="K51" s="9">
        <v>472</v>
      </c>
      <c r="L51" s="9">
        <v>74</v>
      </c>
      <c r="M51" s="9">
        <v>56</v>
      </c>
      <c r="N51" s="9">
        <v>48</v>
      </c>
      <c r="O51" s="9">
        <v>14</v>
      </c>
      <c r="P51" s="9">
        <v>32</v>
      </c>
      <c r="Q51" s="9">
        <v>158</v>
      </c>
      <c r="R51" s="9">
        <v>77</v>
      </c>
      <c r="S51" s="9">
        <v>23</v>
      </c>
      <c r="T51" s="9">
        <v>32</v>
      </c>
      <c r="U51" s="9">
        <v>66</v>
      </c>
      <c r="V51" s="9">
        <v>27</v>
      </c>
    </row>
    <row r="52" spans="1:22" ht="60" x14ac:dyDescent="0.25">
      <c r="A52" s="6">
        <v>29</v>
      </c>
      <c r="B52" s="12" t="s">
        <v>92</v>
      </c>
      <c r="C52" s="9">
        <f t="shared" si="13"/>
        <v>594</v>
      </c>
      <c r="D52" s="9">
        <v>70</v>
      </c>
      <c r="E52" s="9">
        <v>40</v>
      </c>
      <c r="F52" s="9">
        <v>116</v>
      </c>
      <c r="G52" s="9">
        <v>67</v>
      </c>
      <c r="H52" s="9">
        <v>39</v>
      </c>
      <c r="I52" s="9">
        <v>10</v>
      </c>
      <c r="J52" s="9">
        <v>7</v>
      </c>
      <c r="K52" s="9">
        <v>34</v>
      </c>
      <c r="L52" s="9">
        <v>1</v>
      </c>
      <c r="M52" s="9">
        <v>3</v>
      </c>
      <c r="N52" s="9">
        <v>33</v>
      </c>
      <c r="O52" s="9">
        <v>10</v>
      </c>
      <c r="P52" s="9">
        <v>0</v>
      </c>
      <c r="Q52" s="9">
        <v>137</v>
      </c>
      <c r="R52" s="9">
        <v>6</v>
      </c>
      <c r="S52" s="9">
        <v>14</v>
      </c>
      <c r="T52" s="9">
        <v>2</v>
      </c>
      <c r="U52" s="9">
        <v>3</v>
      </c>
      <c r="V52" s="9">
        <v>2</v>
      </c>
    </row>
    <row r="53" spans="1:22" ht="60" x14ac:dyDescent="0.25">
      <c r="A53" s="6">
        <v>30</v>
      </c>
      <c r="B53" s="12" t="s">
        <v>93</v>
      </c>
      <c r="C53" s="9">
        <f t="shared" si="13"/>
        <v>483</v>
      </c>
      <c r="D53" s="9">
        <v>19</v>
      </c>
      <c r="E53" s="9">
        <v>20</v>
      </c>
      <c r="F53" s="9">
        <v>72</v>
      </c>
      <c r="G53" s="9">
        <v>12</v>
      </c>
      <c r="H53" s="9">
        <v>130</v>
      </c>
      <c r="I53" s="9">
        <v>41</v>
      </c>
      <c r="J53" s="9">
        <v>14</v>
      </c>
      <c r="K53" s="9">
        <v>51</v>
      </c>
      <c r="L53" s="9">
        <v>31</v>
      </c>
      <c r="M53" s="9">
        <v>5</v>
      </c>
      <c r="N53" s="9">
        <v>4</v>
      </c>
      <c r="O53" s="9">
        <v>4</v>
      </c>
      <c r="P53" s="9">
        <v>8</v>
      </c>
      <c r="Q53" s="9">
        <v>2</v>
      </c>
      <c r="R53" s="9">
        <v>29</v>
      </c>
      <c r="S53" s="9">
        <v>7</v>
      </c>
      <c r="T53" s="9">
        <v>20</v>
      </c>
      <c r="U53" s="9">
        <v>9</v>
      </c>
      <c r="V53" s="9">
        <v>5</v>
      </c>
    </row>
    <row r="54" spans="1:22" ht="45" x14ac:dyDescent="0.25">
      <c r="A54" s="6">
        <v>31</v>
      </c>
      <c r="B54" s="12" t="s">
        <v>182</v>
      </c>
      <c r="C54" s="9">
        <f t="shared" si="13"/>
        <v>2563</v>
      </c>
      <c r="D54" s="9">
        <v>348</v>
      </c>
      <c r="E54" s="9">
        <v>89</v>
      </c>
      <c r="F54" s="9">
        <v>494</v>
      </c>
      <c r="G54" s="9">
        <v>117</v>
      </c>
      <c r="H54" s="9">
        <v>589</v>
      </c>
      <c r="I54" s="9">
        <v>123</v>
      </c>
      <c r="J54" s="9">
        <v>115</v>
      </c>
      <c r="K54" s="9">
        <v>235</v>
      </c>
      <c r="L54" s="9">
        <v>62</v>
      </c>
      <c r="M54" s="9">
        <v>20</v>
      </c>
      <c r="N54" s="9">
        <v>42</v>
      </c>
      <c r="O54" s="9">
        <v>22</v>
      </c>
      <c r="P54" s="9">
        <v>33</v>
      </c>
      <c r="Q54" s="9">
        <v>100</v>
      </c>
      <c r="R54" s="9">
        <v>79</v>
      </c>
      <c r="S54" s="9">
        <v>18</v>
      </c>
      <c r="T54" s="9">
        <v>31</v>
      </c>
      <c r="U54" s="9">
        <v>36</v>
      </c>
      <c r="V54" s="9">
        <v>10</v>
      </c>
    </row>
    <row r="55" spans="1:22" ht="45" x14ac:dyDescent="0.25">
      <c r="A55" s="6">
        <v>32</v>
      </c>
      <c r="B55" s="12" t="s">
        <v>89</v>
      </c>
      <c r="C55" s="9">
        <f t="shared" si="13"/>
        <v>745</v>
      </c>
      <c r="D55" s="9">
        <v>81</v>
      </c>
      <c r="E55" s="9">
        <v>24</v>
      </c>
      <c r="F55" s="9">
        <v>92</v>
      </c>
      <c r="G55" s="9">
        <v>37</v>
      </c>
      <c r="H55" s="9">
        <v>93</v>
      </c>
      <c r="I55" s="9">
        <v>11</v>
      </c>
      <c r="J55" s="9">
        <v>57</v>
      </c>
      <c r="K55" s="9">
        <v>77</v>
      </c>
      <c r="L55" s="9">
        <v>46</v>
      </c>
      <c r="M55" s="9">
        <v>22</v>
      </c>
      <c r="N55" s="9">
        <v>16</v>
      </c>
      <c r="O55" s="9">
        <v>4</v>
      </c>
      <c r="P55" s="9">
        <v>14</v>
      </c>
      <c r="Q55" s="9">
        <v>29</v>
      </c>
      <c r="R55" s="9">
        <v>55</v>
      </c>
      <c r="S55" s="9">
        <v>17</v>
      </c>
      <c r="T55" s="9">
        <v>33</v>
      </c>
      <c r="U55" s="9">
        <v>24</v>
      </c>
      <c r="V55" s="9">
        <v>13</v>
      </c>
    </row>
    <row r="56" spans="1:22" ht="75" customHeight="1" x14ac:dyDescent="0.25">
      <c r="A56" s="6">
        <v>33</v>
      </c>
      <c r="B56" s="12" t="s">
        <v>90</v>
      </c>
      <c r="C56" s="9">
        <f t="shared" si="13"/>
        <v>7585</v>
      </c>
      <c r="D56" s="9">
        <v>1178</v>
      </c>
      <c r="E56" s="9">
        <v>562</v>
      </c>
      <c r="F56" s="9">
        <v>1226</v>
      </c>
      <c r="G56" s="9">
        <v>535</v>
      </c>
      <c r="H56" s="9">
        <v>786</v>
      </c>
      <c r="I56" s="9">
        <v>119</v>
      </c>
      <c r="J56" s="9">
        <v>575</v>
      </c>
      <c r="K56" s="9">
        <v>817</v>
      </c>
      <c r="L56" s="9">
        <v>280</v>
      </c>
      <c r="M56" s="9">
        <v>105</v>
      </c>
      <c r="N56" s="9">
        <v>145</v>
      </c>
      <c r="O56" s="9">
        <v>82</v>
      </c>
      <c r="P56" s="9">
        <v>219</v>
      </c>
      <c r="Q56" s="9">
        <v>352</v>
      </c>
      <c r="R56" s="9">
        <v>322</v>
      </c>
      <c r="S56" s="9">
        <v>49</v>
      </c>
      <c r="T56" s="9">
        <v>136</v>
      </c>
      <c r="U56" s="9">
        <v>94</v>
      </c>
      <c r="V56" s="9">
        <v>3</v>
      </c>
    </row>
    <row r="57" spans="1:22" ht="60" x14ac:dyDescent="0.25">
      <c r="A57" s="6">
        <v>34</v>
      </c>
      <c r="B57" s="12" t="s">
        <v>91</v>
      </c>
      <c r="C57" s="9">
        <f t="shared" si="13"/>
        <v>1177</v>
      </c>
      <c r="D57" s="9">
        <v>171</v>
      </c>
      <c r="E57" s="9">
        <v>46</v>
      </c>
      <c r="F57" s="9">
        <v>272</v>
      </c>
      <c r="G57" s="9">
        <v>249</v>
      </c>
      <c r="H57" s="9">
        <v>114</v>
      </c>
      <c r="I57" s="9">
        <v>34</v>
      </c>
      <c r="J57" s="9">
        <v>111</v>
      </c>
      <c r="K57" s="9">
        <v>33</v>
      </c>
      <c r="L57" s="9">
        <v>19</v>
      </c>
      <c r="M57" s="9">
        <v>0</v>
      </c>
      <c r="N57" s="9">
        <v>0</v>
      </c>
      <c r="O57" s="9">
        <v>0</v>
      </c>
      <c r="P57" s="9">
        <v>22</v>
      </c>
      <c r="Q57" s="9">
        <v>19</v>
      </c>
      <c r="R57" s="9">
        <v>28</v>
      </c>
      <c r="S57" s="9">
        <v>4</v>
      </c>
      <c r="T57" s="9">
        <v>0</v>
      </c>
      <c r="U57" s="9">
        <v>55</v>
      </c>
      <c r="V57" s="9">
        <v>0</v>
      </c>
    </row>
    <row r="58" spans="1:22" s="8" customFormat="1" x14ac:dyDescent="0.25">
      <c r="A58" s="40">
        <v>8</v>
      </c>
      <c r="B58" s="58" t="s">
        <v>24</v>
      </c>
      <c r="C58" s="10">
        <f t="shared" ref="C58:V58" si="14">SUM(C50:C57)</f>
        <v>16321</v>
      </c>
      <c r="D58" s="10">
        <f t="shared" si="14"/>
        <v>2303</v>
      </c>
      <c r="E58" s="10">
        <f t="shared" si="14"/>
        <v>988</v>
      </c>
      <c r="F58" s="10">
        <f t="shared" si="14"/>
        <v>2575</v>
      </c>
      <c r="G58" s="10">
        <f t="shared" si="14"/>
        <v>1137</v>
      </c>
      <c r="H58" s="10">
        <f t="shared" si="14"/>
        <v>2379</v>
      </c>
      <c r="I58" s="10">
        <f t="shared" si="14"/>
        <v>602</v>
      </c>
      <c r="J58" s="10">
        <f t="shared" si="14"/>
        <v>1015</v>
      </c>
      <c r="K58" s="10">
        <f t="shared" si="14"/>
        <v>1719</v>
      </c>
      <c r="L58" s="10">
        <f t="shared" si="14"/>
        <v>513</v>
      </c>
      <c r="M58" s="10">
        <f t="shared" si="14"/>
        <v>211</v>
      </c>
      <c r="N58" s="10">
        <f t="shared" si="14"/>
        <v>288</v>
      </c>
      <c r="O58" s="10">
        <f t="shared" si="14"/>
        <v>136</v>
      </c>
      <c r="P58" s="10">
        <f t="shared" si="14"/>
        <v>328</v>
      </c>
      <c r="Q58" s="10">
        <f t="shared" si="14"/>
        <v>798</v>
      </c>
      <c r="R58" s="10">
        <f t="shared" si="14"/>
        <v>596</v>
      </c>
      <c r="S58" s="10">
        <f t="shared" si="14"/>
        <v>132</v>
      </c>
      <c r="T58" s="10">
        <f t="shared" si="14"/>
        <v>254</v>
      </c>
      <c r="U58" s="10">
        <f t="shared" si="14"/>
        <v>287</v>
      </c>
      <c r="V58" s="10">
        <f t="shared" si="14"/>
        <v>60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35</v>
      </c>
      <c r="B60" s="24" t="s">
        <v>33</v>
      </c>
      <c r="C60" s="9">
        <f>SUM(D60:V60)</f>
        <v>9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8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36</v>
      </c>
      <c r="B61" s="12" t="s">
        <v>94</v>
      </c>
      <c r="C61" s="9">
        <f>SUM(D61:V61)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40">
        <v>2</v>
      </c>
      <c r="B62" s="58" t="s">
        <v>24</v>
      </c>
      <c r="C62" s="42">
        <f t="shared" ref="C62:V62" si="15">SUM(C60:C61)</f>
        <v>9</v>
      </c>
      <c r="D62" s="42">
        <f t="shared" si="15"/>
        <v>0</v>
      </c>
      <c r="E62" s="42">
        <f t="shared" si="15"/>
        <v>0</v>
      </c>
      <c r="F62" s="42">
        <f t="shared" si="15"/>
        <v>0</v>
      </c>
      <c r="G62" s="42">
        <f t="shared" si="15"/>
        <v>0</v>
      </c>
      <c r="H62" s="42">
        <f t="shared" si="15"/>
        <v>1</v>
      </c>
      <c r="I62" s="42">
        <f t="shared" si="15"/>
        <v>0</v>
      </c>
      <c r="J62" s="42">
        <f t="shared" si="15"/>
        <v>0</v>
      </c>
      <c r="K62" s="42">
        <f t="shared" si="15"/>
        <v>0</v>
      </c>
      <c r="L62" s="42">
        <f t="shared" si="15"/>
        <v>0</v>
      </c>
      <c r="M62" s="42">
        <f t="shared" si="15"/>
        <v>0</v>
      </c>
      <c r="N62" s="42">
        <f t="shared" si="15"/>
        <v>8</v>
      </c>
      <c r="O62" s="42">
        <f t="shared" si="15"/>
        <v>0</v>
      </c>
      <c r="P62" s="42">
        <f t="shared" si="15"/>
        <v>0</v>
      </c>
      <c r="Q62" s="42">
        <f t="shared" si="15"/>
        <v>0</v>
      </c>
      <c r="R62" s="42">
        <f t="shared" si="15"/>
        <v>0</v>
      </c>
      <c r="S62" s="42">
        <f t="shared" si="15"/>
        <v>0</v>
      </c>
      <c r="T62" s="42">
        <f t="shared" si="15"/>
        <v>0</v>
      </c>
      <c r="U62" s="42">
        <f t="shared" si="15"/>
        <v>0</v>
      </c>
      <c r="V62" s="42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37</v>
      </c>
      <c r="B64" s="12" t="s">
        <v>169</v>
      </c>
      <c r="C64" s="9">
        <f>SUM(D64:V64)</f>
        <v>13020</v>
      </c>
      <c r="D64" s="9">
        <v>2721</v>
      </c>
      <c r="E64" s="9">
        <v>678</v>
      </c>
      <c r="F64" s="9">
        <v>1064</v>
      </c>
      <c r="G64" s="9">
        <v>871</v>
      </c>
      <c r="H64" s="9">
        <v>2851</v>
      </c>
      <c r="I64" s="9">
        <v>612</v>
      </c>
      <c r="J64" s="9">
        <v>617</v>
      </c>
      <c r="K64" s="9">
        <v>1046</v>
      </c>
      <c r="L64" s="9">
        <v>128</v>
      </c>
      <c r="M64" s="9">
        <v>148</v>
      </c>
      <c r="N64" s="9">
        <v>200</v>
      </c>
      <c r="O64" s="9">
        <v>69</v>
      </c>
      <c r="P64" s="9">
        <v>178</v>
      </c>
      <c r="Q64" s="9">
        <v>410</v>
      </c>
      <c r="R64" s="9">
        <v>1071</v>
      </c>
      <c r="S64" s="9">
        <v>29</v>
      </c>
      <c r="T64" s="9">
        <v>113</v>
      </c>
      <c r="U64" s="9">
        <v>83</v>
      </c>
      <c r="V64" s="9">
        <v>131</v>
      </c>
    </row>
    <row r="65" spans="1:22" ht="30" x14ac:dyDescent="0.25">
      <c r="A65" s="6">
        <v>38</v>
      </c>
      <c r="B65" s="12" t="s">
        <v>170</v>
      </c>
      <c r="C65" s="9">
        <f>SUM(D65:V65)</f>
        <v>4915</v>
      </c>
      <c r="D65" s="9">
        <v>467</v>
      </c>
      <c r="E65" s="9">
        <v>212</v>
      </c>
      <c r="F65" s="9">
        <v>793</v>
      </c>
      <c r="G65" s="9">
        <v>547</v>
      </c>
      <c r="H65" s="9">
        <v>780</v>
      </c>
      <c r="I65" s="9">
        <v>209</v>
      </c>
      <c r="J65" s="9">
        <v>250</v>
      </c>
      <c r="K65" s="9">
        <v>1149</v>
      </c>
      <c r="L65" s="9">
        <v>290</v>
      </c>
      <c r="M65" s="9">
        <v>5</v>
      </c>
      <c r="N65" s="9">
        <v>59</v>
      </c>
      <c r="O65" s="9">
        <v>13</v>
      </c>
      <c r="P65" s="9">
        <v>23</v>
      </c>
      <c r="Q65" s="9">
        <v>23</v>
      </c>
      <c r="R65" s="9">
        <v>38</v>
      </c>
      <c r="S65" s="9">
        <v>9</v>
      </c>
      <c r="T65" s="9">
        <v>21</v>
      </c>
      <c r="U65" s="9">
        <v>15</v>
      </c>
      <c r="V65" s="9">
        <v>12</v>
      </c>
    </row>
    <row r="66" spans="1:22" ht="126" customHeight="1" x14ac:dyDescent="0.25">
      <c r="A66" s="6">
        <v>39</v>
      </c>
      <c r="B66" s="12" t="s">
        <v>96</v>
      </c>
      <c r="C66" s="9">
        <f>SUM(D66:V66)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40">
        <v>3</v>
      </c>
      <c r="B67" s="58" t="s">
        <v>24</v>
      </c>
      <c r="C67" s="10">
        <f>SUM(C64:C66)</f>
        <v>17935</v>
      </c>
      <c r="D67" s="10">
        <f t="shared" ref="D67:V67" si="16">SUM(D64:D66)</f>
        <v>3188</v>
      </c>
      <c r="E67" s="10">
        <f t="shared" si="16"/>
        <v>890</v>
      </c>
      <c r="F67" s="10">
        <f t="shared" si="16"/>
        <v>1857</v>
      </c>
      <c r="G67" s="10">
        <f t="shared" si="16"/>
        <v>1418</v>
      </c>
      <c r="H67" s="10">
        <f t="shared" si="16"/>
        <v>3631</v>
      </c>
      <c r="I67" s="10">
        <f t="shared" si="16"/>
        <v>821</v>
      </c>
      <c r="J67" s="10">
        <f t="shared" si="16"/>
        <v>867</v>
      </c>
      <c r="K67" s="10">
        <f t="shared" si="16"/>
        <v>2195</v>
      </c>
      <c r="L67" s="10">
        <f t="shared" si="16"/>
        <v>418</v>
      </c>
      <c r="M67" s="10">
        <f t="shared" si="16"/>
        <v>153</v>
      </c>
      <c r="N67" s="10">
        <f t="shared" si="16"/>
        <v>259</v>
      </c>
      <c r="O67" s="10">
        <f t="shared" si="16"/>
        <v>82</v>
      </c>
      <c r="P67" s="10">
        <f t="shared" si="16"/>
        <v>201</v>
      </c>
      <c r="Q67" s="10">
        <f t="shared" si="16"/>
        <v>433</v>
      </c>
      <c r="R67" s="10">
        <f t="shared" si="16"/>
        <v>1109</v>
      </c>
      <c r="S67" s="10">
        <f t="shared" si="16"/>
        <v>38</v>
      </c>
      <c r="T67" s="10">
        <f t="shared" si="16"/>
        <v>134</v>
      </c>
      <c r="U67" s="10">
        <f t="shared" si="16"/>
        <v>98</v>
      </c>
      <c r="V67" s="10">
        <f t="shared" si="16"/>
        <v>143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40</v>
      </c>
      <c r="B69" s="12" t="s">
        <v>95</v>
      </c>
      <c r="C69" s="9">
        <f>SUM(D69:V69)</f>
        <v>6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</row>
    <row r="70" spans="1:22" s="8" customFormat="1" x14ac:dyDescent="0.25">
      <c r="A70" s="40">
        <v>1</v>
      </c>
      <c r="B70" s="58" t="s">
        <v>24</v>
      </c>
      <c r="C70" s="42">
        <f>SUM(C69)</f>
        <v>6</v>
      </c>
      <c r="D70" s="42">
        <f t="shared" ref="D70:V70" si="17">SUM(D69)</f>
        <v>0</v>
      </c>
      <c r="E70" s="42">
        <f>SUM(E69)</f>
        <v>0</v>
      </c>
      <c r="F70" s="42">
        <f t="shared" ref="F70:M70" si="18">SUM(F69)</f>
        <v>0</v>
      </c>
      <c r="G70" s="42">
        <f t="shared" si="18"/>
        <v>0</v>
      </c>
      <c r="H70" s="42">
        <f t="shared" si="18"/>
        <v>0</v>
      </c>
      <c r="I70" s="42">
        <f t="shared" si="18"/>
        <v>0</v>
      </c>
      <c r="J70" s="42">
        <f t="shared" si="18"/>
        <v>6</v>
      </c>
      <c r="K70" s="42">
        <f t="shared" si="18"/>
        <v>0</v>
      </c>
      <c r="L70" s="42">
        <f t="shared" si="18"/>
        <v>0</v>
      </c>
      <c r="M70" s="42">
        <f t="shared" si="18"/>
        <v>0</v>
      </c>
      <c r="N70" s="42">
        <f t="shared" si="17"/>
        <v>0</v>
      </c>
      <c r="O70" s="42">
        <f t="shared" si="17"/>
        <v>0</v>
      </c>
      <c r="P70" s="42">
        <f t="shared" si="17"/>
        <v>0</v>
      </c>
      <c r="Q70" s="42">
        <f t="shared" si="17"/>
        <v>0</v>
      </c>
      <c r="R70" s="42">
        <f t="shared" si="17"/>
        <v>0</v>
      </c>
      <c r="S70" s="42">
        <f t="shared" si="17"/>
        <v>0</v>
      </c>
      <c r="T70" s="42">
        <f t="shared" si="17"/>
        <v>0</v>
      </c>
      <c r="U70" s="42">
        <f t="shared" si="17"/>
        <v>0</v>
      </c>
      <c r="V70" s="42">
        <f t="shared" si="17"/>
        <v>0</v>
      </c>
    </row>
    <row r="71" spans="1:22" x14ac:dyDescent="0.25">
      <c r="A71" s="6"/>
      <c r="B71" s="128" t="s">
        <v>22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41</v>
      </c>
      <c r="B72" s="7" t="s">
        <v>171</v>
      </c>
      <c r="C72" s="9">
        <f>SUM(D72:V72)</f>
        <v>6</v>
      </c>
      <c r="D72" s="9">
        <v>0</v>
      </c>
      <c r="E72" s="9">
        <v>0</v>
      </c>
      <c r="F72" s="9">
        <v>3</v>
      </c>
      <c r="G72" s="9">
        <v>0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40">
        <v>1</v>
      </c>
      <c r="B73" s="58" t="s">
        <v>24</v>
      </c>
      <c r="C73" s="41">
        <f t="shared" ref="C73:V73" si="19">SUM(C72:C72)</f>
        <v>6</v>
      </c>
      <c r="D73" s="41">
        <f t="shared" si="19"/>
        <v>0</v>
      </c>
      <c r="E73" s="41">
        <f>SUM(E72:E72)</f>
        <v>0</v>
      </c>
      <c r="F73" s="41">
        <f t="shared" ref="F73:M73" si="20">SUM(F72:F72)</f>
        <v>3</v>
      </c>
      <c r="G73" s="41">
        <f t="shared" si="20"/>
        <v>0</v>
      </c>
      <c r="H73" s="41">
        <f t="shared" si="20"/>
        <v>0</v>
      </c>
      <c r="I73" s="41">
        <f t="shared" si="20"/>
        <v>0</v>
      </c>
      <c r="J73" s="41">
        <f t="shared" si="20"/>
        <v>0</v>
      </c>
      <c r="K73" s="41">
        <f t="shared" si="20"/>
        <v>3</v>
      </c>
      <c r="L73" s="41">
        <f t="shared" si="20"/>
        <v>0</v>
      </c>
      <c r="M73" s="41">
        <f t="shared" si="20"/>
        <v>0</v>
      </c>
      <c r="N73" s="41">
        <f t="shared" si="19"/>
        <v>0</v>
      </c>
      <c r="O73" s="41">
        <f t="shared" si="19"/>
        <v>0</v>
      </c>
      <c r="P73" s="41">
        <f t="shared" si="19"/>
        <v>0</v>
      </c>
      <c r="Q73" s="41">
        <f t="shared" si="19"/>
        <v>0</v>
      </c>
      <c r="R73" s="41">
        <f t="shared" si="19"/>
        <v>0</v>
      </c>
      <c r="S73" s="41">
        <f t="shared" si="19"/>
        <v>0</v>
      </c>
      <c r="T73" s="41">
        <f t="shared" si="19"/>
        <v>0</v>
      </c>
      <c r="U73" s="41">
        <f t="shared" si="19"/>
        <v>0</v>
      </c>
      <c r="V73" s="41">
        <f t="shared" si="19"/>
        <v>0</v>
      </c>
    </row>
    <row r="74" spans="1:22" s="8" customFormat="1" x14ac:dyDescent="0.25">
      <c r="A74" s="40"/>
      <c r="B74" s="58" t="s">
        <v>26</v>
      </c>
      <c r="C74" s="41">
        <f t="shared" ref="C74:E74" si="21">C73+C70+C67+C62+C58+C48+C29+C26+C32+C35+C41+C38</f>
        <v>35840</v>
      </c>
      <c r="D74" s="41">
        <f t="shared" si="21"/>
        <v>5554</v>
      </c>
      <c r="E74" s="41">
        <f t="shared" si="21"/>
        <v>1935</v>
      </c>
      <c r="F74" s="41">
        <f>F73+F70+F67+F62+F58+F48+F29+F26+F32+F35+F41+F38</f>
        <v>4568</v>
      </c>
      <c r="G74" s="41">
        <f t="shared" ref="G74:V74" si="22">G73+G70+G67+G62+G58+G48+G29+G26+G32+G35+G41+G38</f>
        <v>2588</v>
      </c>
      <c r="H74" s="41">
        <f t="shared" si="22"/>
        <v>6262</v>
      </c>
      <c r="I74" s="41">
        <f t="shared" si="22"/>
        <v>1464</v>
      </c>
      <c r="J74" s="41">
        <f t="shared" si="22"/>
        <v>1937</v>
      </c>
      <c r="K74" s="41">
        <f t="shared" si="22"/>
        <v>4008</v>
      </c>
      <c r="L74" s="41">
        <f t="shared" si="22"/>
        <v>1002</v>
      </c>
      <c r="M74" s="41">
        <f t="shared" si="22"/>
        <v>413</v>
      </c>
      <c r="N74" s="41">
        <f t="shared" si="22"/>
        <v>636</v>
      </c>
      <c r="O74" s="41">
        <f t="shared" si="22"/>
        <v>228</v>
      </c>
      <c r="P74" s="41">
        <f t="shared" si="22"/>
        <v>685</v>
      </c>
      <c r="Q74" s="41">
        <f t="shared" si="22"/>
        <v>1378</v>
      </c>
      <c r="R74" s="41">
        <f t="shared" si="22"/>
        <v>1757</v>
      </c>
      <c r="S74" s="41">
        <f t="shared" si="22"/>
        <v>212</v>
      </c>
      <c r="T74" s="41">
        <f t="shared" si="22"/>
        <v>502</v>
      </c>
      <c r="U74" s="41">
        <f t="shared" si="22"/>
        <v>451</v>
      </c>
      <c r="V74" s="41">
        <f t="shared" si="22"/>
        <v>260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42</v>
      </c>
      <c r="B77" s="12" t="s">
        <v>106</v>
      </c>
      <c r="C77" s="9">
        <f t="shared" ref="C77:C110" si="23">SUM(D77:V77)</f>
        <v>60</v>
      </c>
      <c r="D77" s="9">
        <v>20</v>
      </c>
      <c r="E77" s="9">
        <v>1</v>
      </c>
      <c r="F77" s="9">
        <v>6</v>
      </c>
      <c r="G77" s="9">
        <v>0</v>
      </c>
      <c r="H77" s="9">
        <v>8</v>
      </c>
      <c r="I77" s="9">
        <v>8</v>
      </c>
      <c r="J77" s="9">
        <v>0</v>
      </c>
      <c r="K77" s="9">
        <v>2</v>
      </c>
      <c r="L77" s="9">
        <v>1</v>
      </c>
      <c r="M77" s="9">
        <v>1</v>
      </c>
      <c r="N77" s="9">
        <v>2</v>
      </c>
      <c r="O77" s="9">
        <v>0</v>
      </c>
      <c r="P77" s="9">
        <v>1</v>
      </c>
      <c r="Q77" s="9">
        <v>6</v>
      </c>
      <c r="R77" s="9">
        <v>0</v>
      </c>
      <c r="S77" s="9">
        <v>0</v>
      </c>
      <c r="T77" s="9">
        <v>1</v>
      </c>
      <c r="U77" s="9">
        <v>1</v>
      </c>
      <c r="V77" s="9">
        <v>2</v>
      </c>
    </row>
    <row r="78" spans="1:22" ht="45" x14ac:dyDescent="0.25">
      <c r="A78" s="6">
        <v>43</v>
      </c>
      <c r="B78" s="12" t="s">
        <v>104</v>
      </c>
      <c r="C78" s="9">
        <f t="shared" si="23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44</v>
      </c>
      <c r="B79" s="12" t="s">
        <v>17</v>
      </c>
      <c r="C79" s="9">
        <f t="shared" si="23"/>
        <v>39</v>
      </c>
      <c r="D79" s="9">
        <v>11</v>
      </c>
      <c r="E79" s="9">
        <v>1</v>
      </c>
      <c r="F79" s="9">
        <v>9</v>
      </c>
      <c r="G79" s="9">
        <v>0</v>
      </c>
      <c r="H79" s="9">
        <v>4</v>
      </c>
      <c r="I79" s="9">
        <v>6</v>
      </c>
      <c r="J79" s="9">
        <v>0</v>
      </c>
      <c r="K79" s="9">
        <v>3</v>
      </c>
      <c r="L79" s="9">
        <v>0</v>
      </c>
      <c r="M79" s="9">
        <v>0</v>
      </c>
      <c r="N79" s="9">
        <v>3</v>
      </c>
      <c r="O79" s="9">
        <v>0</v>
      </c>
      <c r="P79" s="9">
        <v>2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1:22" x14ac:dyDescent="0.25">
      <c r="A80" s="6">
        <v>45</v>
      </c>
      <c r="B80" s="12" t="s">
        <v>125</v>
      </c>
      <c r="C80" s="9">
        <f t="shared" si="23"/>
        <v>319</v>
      </c>
      <c r="D80" s="9">
        <v>65</v>
      </c>
      <c r="E80" s="9">
        <v>7</v>
      </c>
      <c r="F80" s="9">
        <v>28</v>
      </c>
      <c r="G80" s="9">
        <v>12</v>
      </c>
      <c r="H80" s="9">
        <v>35</v>
      </c>
      <c r="I80" s="9">
        <v>72</v>
      </c>
      <c r="J80" s="9">
        <v>0</v>
      </c>
      <c r="K80" s="9">
        <v>35</v>
      </c>
      <c r="L80" s="9">
        <v>0</v>
      </c>
      <c r="M80" s="9">
        <v>0</v>
      </c>
      <c r="N80" s="9">
        <v>19</v>
      </c>
      <c r="O80" s="9">
        <v>0</v>
      </c>
      <c r="P80" s="9">
        <v>25</v>
      </c>
      <c r="Q80" s="9">
        <v>0</v>
      </c>
      <c r="R80" s="9">
        <v>0</v>
      </c>
      <c r="S80" s="9">
        <v>0</v>
      </c>
      <c r="T80" s="9">
        <v>4</v>
      </c>
      <c r="U80" s="9">
        <v>6</v>
      </c>
      <c r="V80" s="9">
        <v>11</v>
      </c>
    </row>
    <row r="81" spans="1:22" x14ac:dyDescent="0.25">
      <c r="A81" s="6">
        <v>46</v>
      </c>
      <c r="B81" s="12" t="s">
        <v>16</v>
      </c>
      <c r="C81" s="9">
        <f t="shared" si="23"/>
        <v>72</v>
      </c>
      <c r="D81" s="9">
        <v>7</v>
      </c>
      <c r="E81" s="9">
        <v>1</v>
      </c>
      <c r="F81" s="9">
        <v>15</v>
      </c>
      <c r="G81" s="9">
        <v>3</v>
      </c>
      <c r="H81" s="9">
        <v>7</v>
      </c>
      <c r="I81" s="9">
        <v>18</v>
      </c>
      <c r="J81" s="9">
        <v>0</v>
      </c>
      <c r="K81" s="9">
        <v>12</v>
      </c>
      <c r="L81" s="9">
        <v>0</v>
      </c>
      <c r="M81" s="9">
        <v>0</v>
      </c>
      <c r="N81" s="9">
        <v>2</v>
      </c>
      <c r="O81" s="9">
        <v>0</v>
      </c>
      <c r="P81" s="9">
        <v>2</v>
      </c>
      <c r="Q81" s="9">
        <v>0</v>
      </c>
      <c r="R81" s="9">
        <v>0</v>
      </c>
      <c r="S81" s="9">
        <v>0</v>
      </c>
      <c r="T81" s="9">
        <v>2</v>
      </c>
      <c r="U81" s="9">
        <v>3</v>
      </c>
      <c r="V81" s="9">
        <v>0</v>
      </c>
    </row>
    <row r="82" spans="1:22" ht="45" x14ac:dyDescent="0.25">
      <c r="A82" s="6">
        <v>47</v>
      </c>
      <c r="B82" s="12" t="s">
        <v>9</v>
      </c>
      <c r="C82" s="9">
        <f t="shared" si="23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48</v>
      </c>
      <c r="B83" s="12" t="s">
        <v>18</v>
      </c>
      <c r="C83" s="9">
        <f t="shared" si="23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101</v>
      </c>
      <c r="C84" s="9">
        <f t="shared" si="23"/>
        <v>764</v>
      </c>
      <c r="D84" s="9">
        <v>189</v>
      </c>
      <c r="E84" s="9">
        <v>16</v>
      </c>
      <c r="F84" s="9">
        <v>13</v>
      </c>
      <c r="G84" s="9">
        <v>4</v>
      </c>
      <c r="H84" s="9">
        <v>52</v>
      </c>
      <c r="I84" s="9">
        <v>97</v>
      </c>
      <c r="J84" s="9">
        <v>0</v>
      </c>
      <c r="K84" s="9">
        <v>36</v>
      </c>
      <c r="L84" s="9">
        <v>0</v>
      </c>
      <c r="M84" s="9">
        <v>0</v>
      </c>
      <c r="N84" s="9">
        <v>253</v>
      </c>
      <c r="O84" s="9">
        <v>0</v>
      </c>
      <c r="P84" s="9">
        <v>80</v>
      </c>
      <c r="Q84" s="9">
        <v>0</v>
      </c>
      <c r="R84" s="9">
        <v>0</v>
      </c>
      <c r="S84" s="9">
        <v>0</v>
      </c>
      <c r="T84" s="9">
        <v>3</v>
      </c>
      <c r="U84" s="9">
        <v>6</v>
      </c>
      <c r="V84" s="9">
        <v>15</v>
      </c>
    </row>
    <row r="85" spans="1:22" ht="63.75" customHeight="1" x14ac:dyDescent="0.25">
      <c r="A85" s="6">
        <v>50</v>
      </c>
      <c r="B85" s="12" t="s">
        <v>99</v>
      </c>
      <c r="C85" s="9">
        <f t="shared" si="23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51</v>
      </c>
      <c r="B86" s="12" t="s">
        <v>105</v>
      </c>
      <c r="C86" s="9">
        <f t="shared" si="23"/>
        <v>8</v>
      </c>
      <c r="D86" s="9">
        <v>8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102</v>
      </c>
      <c r="C87" s="9">
        <f t="shared" si="23"/>
        <v>261</v>
      </c>
      <c r="D87" s="9">
        <v>85</v>
      </c>
      <c r="E87" s="9">
        <v>6</v>
      </c>
      <c r="F87" s="9">
        <v>43</v>
      </c>
      <c r="G87" s="9">
        <v>19</v>
      </c>
      <c r="H87" s="9">
        <v>19</v>
      </c>
      <c r="I87" s="9">
        <v>26</v>
      </c>
      <c r="J87" s="9">
        <v>0</v>
      </c>
      <c r="K87" s="9">
        <v>44</v>
      </c>
      <c r="L87" s="9">
        <v>3</v>
      </c>
      <c r="M87" s="9">
        <v>0</v>
      </c>
      <c r="N87" s="9">
        <v>0</v>
      </c>
      <c r="O87" s="9">
        <v>0</v>
      </c>
      <c r="P87" s="9">
        <v>2</v>
      </c>
      <c r="Q87" s="9">
        <v>0</v>
      </c>
      <c r="R87" s="9">
        <v>0</v>
      </c>
      <c r="S87" s="9">
        <v>0</v>
      </c>
      <c r="T87" s="9">
        <v>3</v>
      </c>
      <c r="U87" s="9">
        <v>8</v>
      </c>
      <c r="V87" s="9">
        <v>3</v>
      </c>
    </row>
    <row r="88" spans="1:22" x14ac:dyDescent="0.25">
      <c r="A88" s="6">
        <v>53</v>
      </c>
      <c r="B88" s="12" t="s">
        <v>100</v>
      </c>
      <c r="C88" s="9">
        <f t="shared" si="23"/>
        <v>64</v>
      </c>
      <c r="D88" s="9">
        <v>20</v>
      </c>
      <c r="E88" s="9">
        <v>1</v>
      </c>
      <c r="F88" s="9">
        <v>2</v>
      </c>
      <c r="G88" s="9">
        <v>2</v>
      </c>
      <c r="H88" s="9">
        <v>12</v>
      </c>
      <c r="I88" s="9">
        <v>18</v>
      </c>
      <c r="J88" s="9">
        <v>0</v>
      </c>
      <c r="K88" s="9">
        <v>4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5</v>
      </c>
      <c r="U88" s="9">
        <v>0</v>
      </c>
      <c r="V88" s="9">
        <v>0</v>
      </c>
    </row>
    <row r="89" spans="1:22" ht="30" x14ac:dyDescent="0.25">
      <c r="A89" s="6">
        <v>54</v>
      </c>
      <c r="B89" s="12" t="s">
        <v>172</v>
      </c>
      <c r="C89" s="9">
        <f t="shared" si="23"/>
        <v>247</v>
      </c>
      <c r="D89" s="9">
        <v>92</v>
      </c>
      <c r="E89" s="9">
        <v>10</v>
      </c>
      <c r="F89" s="9">
        <v>2</v>
      </c>
      <c r="G89" s="9">
        <v>0</v>
      </c>
      <c r="H89" s="9">
        <v>27</v>
      </c>
      <c r="I89" s="9">
        <v>89</v>
      </c>
      <c r="J89" s="9">
        <v>0</v>
      </c>
      <c r="K89" s="9">
        <v>13</v>
      </c>
      <c r="L89" s="9">
        <v>0</v>
      </c>
      <c r="M89" s="9">
        <v>0</v>
      </c>
      <c r="N89" s="9">
        <v>0</v>
      </c>
      <c r="O89" s="9">
        <v>0</v>
      </c>
      <c r="P89" s="9">
        <v>6</v>
      </c>
      <c r="Q89" s="9">
        <v>0</v>
      </c>
      <c r="R89" s="9">
        <v>0</v>
      </c>
      <c r="S89" s="9">
        <v>0</v>
      </c>
      <c r="T89" s="9">
        <v>1</v>
      </c>
      <c r="U89" s="9">
        <v>2</v>
      </c>
      <c r="V89" s="9">
        <v>5</v>
      </c>
    </row>
    <row r="90" spans="1:22" x14ac:dyDescent="0.25">
      <c r="A90" s="6">
        <v>55</v>
      </c>
      <c r="B90" s="12" t="s">
        <v>142</v>
      </c>
      <c r="C90" s="9">
        <f t="shared" si="23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1:22" ht="45" x14ac:dyDescent="0.25">
      <c r="A91" s="6">
        <v>56</v>
      </c>
      <c r="B91" s="12" t="s">
        <v>98</v>
      </c>
      <c r="C91" s="9">
        <f t="shared" si="23"/>
        <v>93</v>
      </c>
      <c r="D91" s="9">
        <v>24</v>
      </c>
      <c r="E91" s="9">
        <v>5</v>
      </c>
      <c r="F91" s="9">
        <v>15</v>
      </c>
      <c r="G91" s="9">
        <v>7</v>
      </c>
      <c r="H91" s="9">
        <v>7</v>
      </c>
      <c r="I91" s="9">
        <v>16</v>
      </c>
      <c r="J91" s="9">
        <v>2</v>
      </c>
      <c r="K91" s="9">
        <v>4</v>
      </c>
      <c r="L91" s="9">
        <v>0</v>
      </c>
      <c r="M91" s="9">
        <v>0</v>
      </c>
      <c r="N91" s="9">
        <v>0</v>
      </c>
      <c r="O91" s="9">
        <v>0</v>
      </c>
      <c r="P91" s="9">
        <v>2</v>
      </c>
      <c r="Q91" s="9">
        <v>0</v>
      </c>
      <c r="R91" s="9">
        <v>0</v>
      </c>
      <c r="S91" s="9">
        <v>0</v>
      </c>
      <c r="T91" s="9">
        <v>7</v>
      </c>
      <c r="U91" s="9">
        <v>4</v>
      </c>
      <c r="V91" s="9">
        <v>0</v>
      </c>
    </row>
    <row r="92" spans="1:22" ht="45" x14ac:dyDescent="0.25">
      <c r="A92" s="6">
        <v>57</v>
      </c>
      <c r="B92" s="12" t="s">
        <v>10</v>
      </c>
      <c r="C92" s="9">
        <f t="shared" si="23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58</v>
      </c>
      <c r="B93" s="12" t="s">
        <v>143</v>
      </c>
      <c r="C93" s="9">
        <f t="shared" si="23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59</v>
      </c>
      <c r="B94" s="12" t="s">
        <v>37</v>
      </c>
      <c r="C94" s="9">
        <f t="shared" si="23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60</v>
      </c>
      <c r="B95" s="12" t="s">
        <v>144</v>
      </c>
      <c r="C95" s="9">
        <f t="shared" si="23"/>
        <v>2</v>
      </c>
      <c r="D95" s="9">
        <v>0</v>
      </c>
      <c r="E95" s="9">
        <v>0</v>
      </c>
      <c r="F95" s="9">
        <v>0</v>
      </c>
      <c r="G95" s="9">
        <v>1</v>
      </c>
      <c r="H95" s="9">
        <v>0</v>
      </c>
      <c r="I95" s="9">
        <v>1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61</v>
      </c>
      <c r="B96" s="12" t="s">
        <v>145</v>
      </c>
      <c r="C96" s="9">
        <f t="shared" si="23"/>
        <v>1</v>
      </c>
      <c r="D96" s="9">
        <v>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62</v>
      </c>
      <c r="B97" s="12" t="s">
        <v>154</v>
      </c>
      <c r="C97" s="9">
        <f t="shared" si="23"/>
        <v>1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63</v>
      </c>
      <c r="B98" s="12" t="s">
        <v>146</v>
      </c>
      <c r="C98" s="9">
        <f t="shared" si="23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64</v>
      </c>
      <c r="B99" s="12" t="s">
        <v>54</v>
      </c>
      <c r="C99" s="9">
        <f t="shared" si="23"/>
        <v>32</v>
      </c>
      <c r="D99" s="9">
        <v>32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x14ac:dyDescent="0.25">
      <c r="A100" s="6">
        <v>65</v>
      </c>
      <c r="B100" s="12" t="s">
        <v>103</v>
      </c>
      <c r="C100" s="9">
        <f t="shared" si="23"/>
        <v>4</v>
      </c>
      <c r="D100" s="9">
        <v>3</v>
      </c>
      <c r="E100" s="9">
        <v>0</v>
      </c>
      <c r="F100" s="9">
        <v>0</v>
      </c>
      <c r="G100" s="9">
        <v>0</v>
      </c>
      <c r="H100" s="9">
        <v>0</v>
      </c>
      <c r="I100" s="9">
        <v>1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ht="30" x14ac:dyDescent="0.25">
      <c r="A101" s="6">
        <v>66</v>
      </c>
      <c r="B101" s="12" t="s">
        <v>107</v>
      </c>
      <c r="C101" s="9">
        <f t="shared" si="23"/>
        <v>590</v>
      </c>
      <c r="D101" s="9">
        <v>225</v>
      </c>
      <c r="E101" s="9">
        <v>19</v>
      </c>
      <c r="F101" s="9">
        <v>38</v>
      </c>
      <c r="G101" s="9">
        <v>9</v>
      </c>
      <c r="H101" s="9">
        <v>56</v>
      </c>
      <c r="I101" s="9">
        <v>117</v>
      </c>
      <c r="J101" s="9">
        <v>6</v>
      </c>
      <c r="K101" s="9">
        <v>62</v>
      </c>
      <c r="L101" s="9">
        <v>6</v>
      </c>
      <c r="M101" s="9">
        <v>0</v>
      </c>
      <c r="N101" s="9">
        <v>4</v>
      </c>
      <c r="O101" s="9">
        <v>0</v>
      </c>
      <c r="P101" s="9">
        <v>11</v>
      </c>
      <c r="Q101" s="9">
        <v>0</v>
      </c>
      <c r="R101" s="9">
        <v>0</v>
      </c>
      <c r="S101" s="9">
        <v>0</v>
      </c>
      <c r="T101" s="9">
        <v>22</v>
      </c>
      <c r="U101" s="9">
        <v>14</v>
      </c>
      <c r="V101" s="9">
        <v>1</v>
      </c>
    </row>
    <row r="102" spans="1:22" ht="30" x14ac:dyDescent="0.25">
      <c r="A102" s="6">
        <v>67</v>
      </c>
      <c r="B102" s="12" t="s">
        <v>147</v>
      </c>
      <c r="C102" s="9">
        <f t="shared" si="23"/>
        <v>57</v>
      </c>
      <c r="D102" s="9">
        <v>19</v>
      </c>
      <c r="E102" s="9">
        <v>0</v>
      </c>
      <c r="F102" s="9">
        <v>4</v>
      </c>
      <c r="G102" s="9">
        <v>2</v>
      </c>
      <c r="H102" s="9">
        <v>5</v>
      </c>
      <c r="I102" s="9">
        <v>14</v>
      </c>
      <c r="J102" s="9">
        <v>0</v>
      </c>
      <c r="K102" s="9">
        <v>2</v>
      </c>
      <c r="L102" s="9">
        <v>0</v>
      </c>
      <c r="M102" s="9">
        <v>0</v>
      </c>
      <c r="N102" s="9">
        <v>3</v>
      </c>
      <c r="O102" s="9">
        <v>0</v>
      </c>
      <c r="P102" s="9">
        <v>5</v>
      </c>
      <c r="Q102" s="9">
        <v>0</v>
      </c>
      <c r="R102" s="9">
        <v>0</v>
      </c>
      <c r="S102" s="9">
        <v>0</v>
      </c>
      <c r="T102" s="9">
        <v>1</v>
      </c>
      <c r="U102" s="9">
        <v>2</v>
      </c>
      <c r="V102" s="9">
        <v>0</v>
      </c>
    </row>
    <row r="103" spans="1:22" x14ac:dyDescent="0.25">
      <c r="A103" s="6">
        <v>68</v>
      </c>
      <c r="B103" s="12" t="s">
        <v>108</v>
      </c>
      <c r="C103" s="9">
        <f t="shared" si="23"/>
        <v>45</v>
      </c>
      <c r="D103" s="9">
        <v>11</v>
      </c>
      <c r="E103" s="9">
        <v>1</v>
      </c>
      <c r="F103" s="9">
        <v>10</v>
      </c>
      <c r="G103" s="9">
        <v>3</v>
      </c>
      <c r="H103" s="9">
        <v>5</v>
      </c>
      <c r="I103" s="9">
        <v>6</v>
      </c>
      <c r="J103" s="9">
        <v>0</v>
      </c>
      <c r="K103" s="9">
        <v>1</v>
      </c>
      <c r="L103" s="9">
        <v>1</v>
      </c>
      <c r="M103" s="9">
        <v>1</v>
      </c>
      <c r="N103" s="9">
        <v>2</v>
      </c>
      <c r="O103" s="9">
        <v>0</v>
      </c>
      <c r="P103" s="9">
        <v>3</v>
      </c>
      <c r="Q103" s="9">
        <v>0</v>
      </c>
      <c r="R103" s="9">
        <v>0</v>
      </c>
      <c r="S103" s="9">
        <v>0</v>
      </c>
      <c r="T103" s="9">
        <v>0</v>
      </c>
      <c r="U103" s="9">
        <v>1</v>
      </c>
      <c r="V103" s="9">
        <v>0</v>
      </c>
    </row>
    <row r="104" spans="1:22" ht="30" x14ac:dyDescent="0.25">
      <c r="A104" s="6">
        <v>69</v>
      </c>
      <c r="B104" s="12" t="s">
        <v>148</v>
      </c>
      <c r="C104" s="9">
        <f t="shared" si="23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ht="15" customHeight="1" x14ac:dyDescent="0.25">
      <c r="A105" s="6">
        <v>70</v>
      </c>
      <c r="B105" s="12" t="s">
        <v>149</v>
      </c>
      <c r="C105" s="9">
        <f t="shared" si="23"/>
        <v>36</v>
      </c>
      <c r="D105" s="9">
        <v>3</v>
      </c>
      <c r="E105" s="9">
        <v>0</v>
      </c>
      <c r="F105" s="9">
        <v>3</v>
      </c>
      <c r="G105" s="9">
        <v>7</v>
      </c>
      <c r="H105" s="9">
        <v>12</v>
      </c>
      <c r="I105" s="9">
        <v>3</v>
      </c>
      <c r="J105" s="9">
        <v>2</v>
      </c>
      <c r="K105" s="9">
        <v>2</v>
      </c>
      <c r="L105" s="9">
        <v>0</v>
      </c>
      <c r="M105" s="9">
        <v>0</v>
      </c>
      <c r="N105" s="9">
        <v>0</v>
      </c>
      <c r="O105" s="9">
        <v>0</v>
      </c>
      <c r="P105" s="9">
        <v>1</v>
      </c>
      <c r="Q105" s="9">
        <v>0</v>
      </c>
      <c r="R105" s="9">
        <v>0</v>
      </c>
      <c r="S105" s="9">
        <v>0</v>
      </c>
      <c r="T105" s="9">
        <v>1</v>
      </c>
      <c r="U105" s="9">
        <v>2</v>
      </c>
      <c r="V105" s="9">
        <v>0</v>
      </c>
    </row>
    <row r="106" spans="1:22" x14ac:dyDescent="0.25">
      <c r="A106" s="6">
        <v>71</v>
      </c>
      <c r="B106" s="12" t="s">
        <v>150</v>
      </c>
      <c r="C106" s="9">
        <f t="shared" si="23"/>
        <v>11</v>
      </c>
      <c r="D106" s="9">
        <v>1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10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1:22" ht="45" x14ac:dyDescent="0.25">
      <c r="A107" s="6">
        <v>72</v>
      </c>
      <c r="B107" s="12" t="s">
        <v>151</v>
      </c>
      <c r="C107" s="9">
        <f t="shared" si="23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73</v>
      </c>
      <c r="B108" s="12" t="s">
        <v>152</v>
      </c>
      <c r="C108" s="9">
        <f t="shared" si="23"/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153</v>
      </c>
      <c r="C109" s="9">
        <f t="shared" si="23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75</v>
      </c>
      <c r="B110" s="12" t="s">
        <v>206</v>
      </c>
      <c r="C110" s="9">
        <f t="shared" si="23"/>
        <v>1</v>
      </c>
      <c r="D110" s="9">
        <v>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s="8" customFormat="1" x14ac:dyDescent="0.25">
      <c r="A111" s="40">
        <v>34</v>
      </c>
      <c r="B111" s="58" t="s">
        <v>24</v>
      </c>
      <c r="C111" s="41">
        <f>SUM(C77:C110)</f>
        <v>2708</v>
      </c>
      <c r="D111" s="41">
        <f>SUM(D77:D110)</f>
        <v>818</v>
      </c>
      <c r="E111" s="41">
        <f>SUM(E77:E110)</f>
        <v>68</v>
      </c>
      <c r="F111" s="41">
        <f t="shared" ref="F111:V111" si="24">SUM(F77:F110)</f>
        <v>188</v>
      </c>
      <c r="G111" s="41">
        <f t="shared" si="24"/>
        <v>69</v>
      </c>
      <c r="H111" s="41">
        <f t="shared" si="24"/>
        <v>249</v>
      </c>
      <c r="I111" s="41">
        <f t="shared" si="24"/>
        <v>492</v>
      </c>
      <c r="J111" s="41">
        <f t="shared" si="24"/>
        <v>11</v>
      </c>
      <c r="K111" s="41">
        <f t="shared" si="24"/>
        <v>220</v>
      </c>
      <c r="L111" s="41">
        <f t="shared" si="24"/>
        <v>21</v>
      </c>
      <c r="M111" s="41">
        <f t="shared" si="24"/>
        <v>2</v>
      </c>
      <c r="N111" s="41">
        <f t="shared" si="24"/>
        <v>288</v>
      </c>
      <c r="O111" s="41">
        <f t="shared" si="24"/>
        <v>0</v>
      </c>
      <c r="P111" s="41">
        <f t="shared" si="24"/>
        <v>140</v>
      </c>
      <c r="Q111" s="41">
        <f t="shared" si="24"/>
        <v>6</v>
      </c>
      <c r="R111" s="41">
        <f t="shared" si="24"/>
        <v>0</v>
      </c>
      <c r="S111" s="41">
        <f t="shared" si="24"/>
        <v>0</v>
      </c>
      <c r="T111" s="41">
        <f t="shared" si="24"/>
        <v>50</v>
      </c>
      <c r="U111" s="41">
        <f t="shared" si="24"/>
        <v>49</v>
      </c>
      <c r="V111" s="41">
        <f t="shared" si="24"/>
        <v>37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76</v>
      </c>
      <c r="B113" s="11" t="s">
        <v>183</v>
      </c>
      <c r="C113" s="9">
        <f t="shared" ref="C113:C118" si="25">SUM(D113:V113)</f>
        <v>42</v>
      </c>
      <c r="D113" s="9">
        <v>1</v>
      </c>
      <c r="E113" s="9">
        <v>0</v>
      </c>
      <c r="F113" s="9">
        <v>1</v>
      </c>
      <c r="G113" s="9">
        <v>35</v>
      </c>
      <c r="H113" s="9">
        <v>0</v>
      </c>
      <c r="I113" s="9">
        <v>0</v>
      </c>
      <c r="J113" s="9">
        <v>5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77</v>
      </c>
      <c r="B114" s="11" t="s">
        <v>60</v>
      </c>
      <c r="C114" s="9">
        <f t="shared" si="25"/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x14ac:dyDescent="0.25">
      <c r="A115" s="6">
        <v>78</v>
      </c>
      <c r="B115" s="11" t="s">
        <v>59</v>
      </c>
      <c r="C115" s="9">
        <f t="shared" si="25"/>
        <v>33</v>
      </c>
      <c r="D115" s="9">
        <v>0</v>
      </c>
      <c r="E115" s="9">
        <v>0</v>
      </c>
      <c r="F115" s="9">
        <v>7</v>
      </c>
      <c r="G115" s="9">
        <v>0</v>
      </c>
      <c r="H115" s="9">
        <v>6</v>
      </c>
      <c r="I115" s="9">
        <v>0</v>
      </c>
      <c r="J115" s="9">
        <v>2</v>
      </c>
      <c r="K115" s="9">
        <v>14</v>
      </c>
      <c r="L115" s="9">
        <v>4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1:22" ht="60" x14ac:dyDescent="0.25">
      <c r="A116" s="6">
        <v>79</v>
      </c>
      <c r="B116" s="11" t="s">
        <v>58</v>
      </c>
      <c r="C116" s="9">
        <f t="shared" si="25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80</v>
      </c>
      <c r="B117" s="11" t="s">
        <v>57</v>
      </c>
      <c r="C117" s="9">
        <f t="shared" si="25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customHeight="1" x14ac:dyDescent="0.25">
      <c r="A118" s="6">
        <v>81</v>
      </c>
      <c r="B118" s="11" t="s">
        <v>109</v>
      </c>
      <c r="C118" s="9">
        <f t="shared" si="25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40">
        <v>6</v>
      </c>
      <c r="B119" s="58" t="s">
        <v>24</v>
      </c>
      <c r="C119" s="42">
        <f t="shared" ref="C119:V119" si="26">SUM(C113:C118)</f>
        <v>75</v>
      </c>
      <c r="D119" s="42">
        <f t="shared" si="26"/>
        <v>1</v>
      </c>
      <c r="E119" s="42">
        <f t="shared" si="26"/>
        <v>0</v>
      </c>
      <c r="F119" s="42">
        <f t="shared" si="26"/>
        <v>8</v>
      </c>
      <c r="G119" s="42">
        <f t="shared" si="26"/>
        <v>35</v>
      </c>
      <c r="H119" s="42">
        <f t="shared" si="26"/>
        <v>6</v>
      </c>
      <c r="I119" s="42">
        <f t="shared" si="26"/>
        <v>0</v>
      </c>
      <c r="J119" s="42">
        <f t="shared" si="26"/>
        <v>7</v>
      </c>
      <c r="K119" s="42">
        <f t="shared" si="26"/>
        <v>14</v>
      </c>
      <c r="L119" s="42">
        <f t="shared" si="26"/>
        <v>4</v>
      </c>
      <c r="M119" s="42">
        <f t="shared" si="26"/>
        <v>0</v>
      </c>
      <c r="N119" s="42">
        <f t="shared" si="26"/>
        <v>0</v>
      </c>
      <c r="O119" s="42">
        <f t="shared" si="26"/>
        <v>0</v>
      </c>
      <c r="P119" s="42">
        <f t="shared" si="26"/>
        <v>0</v>
      </c>
      <c r="Q119" s="42">
        <f t="shared" si="26"/>
        <v>0</v>
      </c>
      <c r="R119" s="42">
        <f t="shared" si="26"/>
        <v>0</v>
      </c>
      <c r="S119" s="42">
        <f t="shared" si="26"/>
        <v>0</v>
      </c>
      <c r="T119" s="42">
        <f t="shared" si="26"/>
        <v>0</v>
      </c>
      <c r="U119" s="42">
        <f t="shared" si="26"/>
        <v>0</v>
      </c>
      <c r="V119" s="42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82</v>
      </c>
      <c r="B121" s="12" t="s">
        <v>45</v>
      </c>
      <c r="C121" s="9">
        <f>SUM(D121:V121)</f>
        <v>12</v>
      </c>
      <c r="D121" s="9">
        <v>0</v>
      </c>
      <c r="E121" s="9">
        <v>4</v>
      </c>
      <c r="F121" s="9">
        <v>1</v>
      </c>
      <c r="G121" s="9">
        <v>0</v>
      </c>
      <c r="H121" s="9">
        <v>4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2</v>
      </c>
      <c r="S121" s="9">
        <v>0</v>
      </c>
      <c r="T121" s="9">
        <v>0</v>
      </c>
      <c r="U121" s="9">
        <v>1</v>
      </c>
      <c r="V121" s="9">
        <v>0</v>
      </c>
    </row>
    <row r="122" spans="1:22" s="8" customFormat="1" x14ac:dyDescent="0.25">
      <c r="A122" s="40">
        <v>1</v>
      </c>
      <c r="B122" s="58" t="s">
        <v>24</v>
      </c>
      <c r="C122" s="42">
        <f t="shared" ref="C122" si="27">SUM(C121)</f>
        <v>12</v>
      </c>
      <c r="D122" s="42">
        <f t="shared" ref="D122:V122" si="28">SUM(D121)</f>
        <v>0</v>
      </c>
      <c r="E122" s="42">
        <f t="shared" si="28"/>
        <v>4</v>
      </c>
      <c r="F122" s="42">
        <f t="shared" si="28"/>
        <v>1</v>
      </c>
      <c r="G122" s="42">
        <f t="shared" si="28"/>
        <v>0</v>
      </c>
      <c r="H122" s="42">
        <f t="shared" si="28"/>
        <v>4</v>
      </c>
      <c r="I122" s="42">
        <f t="shared" si="28"/>
        <v>0</v>
      </c>
      <c r="J122" s="42">
        <f t="shared" si="28"/>
        <v>0</v>
      </c>
      <c r="K122" s="42">
        <f t="shared" si="28"/>
        <v>0</v>
      </c>
      <c r="L122" s="42">
        <f t="shared" si="28"/>
        <v>0</v>
      </c>
      <c r="M122" s="42">
        <f t="shared" si="28"/>
        <v>0</v>
      </c>
      <c r="N122" s="42">
        <f t="shared" si="28"/>
        <v>0</v>
      </c>
      <c r="O122" s="42">
        <f t="shared" si="28"/>
        <v>0</v>
      </c>
      <c r="P122" s="42">
        <f t="shared" si="28"/>
        <v>0</v>
      </c>
      <c r="Q122" s="42">
        <f t="shared" si="28"/>
        <v>0</v>
      </c>
      <c r="R122" s="42">
        <f t="shared" si="28"/>
        <v>2</v>
      </c>
      <c r="S122" s="42">
        <f t="shared" si="28"/>
        <v>0</v>
      </c>
      <c r="T122" s="42">
        <f t="shared" si="28"/>
        <v>0</v>
      </c>
      <c r="U122" s="42">
        <f t="shared" si="28"/>
        <v>1</v>
      </c>
      <c r="V122" s="42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83</v>
      </c>
      <c r="B124" s="12" t="s">
        <v>212</v>
      </c>
      <c r="C124" s="9">
        <f>SUM(D124:V124)</f>
        <v>20</v>
      </c>
      <c r="D124" s="9">
        <v>1</v>
      </c>
      <c r="E124" s="9">
        <v>0</v>
      </c>
      <c r="F124" s="9">
        <v>5</v>
      </c>
      <c r="G124" s="9">
        <v>1</v>
      </c>
      <c r="H124" s="9">
        <v>5</v>
      </c>
      <c r="I124" s="9">
        <v>1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6</v>
      </c>
      <c r="U124" s="9">
        <v>1</v>
      </c>
      <c r="V124" s="9">
        <v>0</v>
      </c>
    </row>
    <row r="125" spans="1:22" s="8" customFormat="1" ht="60" x14ac:dyDescent="0.25">
      <c r="A125" s="6">
        <v>84</v>
      </c>
      <c r="B125" s="12" t="s">
        <v>53</v>
      </c>
      <c r="C125" s="9">
        <f>SUM(D125:V125)</f>
        <v>33</v>
      </c>
      <c r="D125" s="9">
        <v>2</v>
      </c>
      <c r="E125" s="9">
        <v>2</v>
      </c>
      <c r="F125" s="9">
        <v>16</v>
      </c>
      <c r="G125" s="9">
        <v>4</v>
      </c>
      <c r="H125" s="9">
        <v>0</v>
      </c>
      <c r="I125" s="9">
        <v>0</v>
      </c>
      <c r="J125" s="9">
        <v>0</v>
      </c>
      <c r="K125" s="9">
        <v>0</v>
      </c>
      <c r="L125" s="9">
        <v>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7</v>
      </c>
      <c r="U125" s="9">
        <v>0</v>
      </c>
      <c r="V125" s="9">
        <v>0</v>
      </c>
    </row>
    <row r="126" spans="1:22" s="8" customFormat="1" x14ac:dyDescent="0.25">
      <c r="A126" s="40">
        <v>2</v>
      </c>
      <c r="B126" s="58" t="s">
        <v>24</v>
      </c>
      <c r="C126" s="42">
        <f>SUM(C124,C125)</f>
        <v>53</v>
      </c>
      <c r="D126" s="42">
        <f t="shared" ref="D126:V126" si="29">SUM(D124,D125)</f>
        <v>3</v>
      </c>
      <c r="E126" s="42">
        <f t="shared" si="29"/>
        <v>2</v>
      </c>
      <c r="F126" s="42">
        <f t="shared" si="29"/>
        <v>21</v>
      </c>
      <c r="G126" s="42">
        <f t="shared" si="29"/>
        <v>5</v>
      </c>
      <c r="H126" s="42">
        <f t="shared" si="29"/>
        <v>5</v>
      </c>
      <c r="I126" s="42">
        <f t="shared" si="29"/>
        <v>1</v>
      </c>
      <c r="J126" s="42">
        <f t="shared" si="29"/>
        <v>0</v>
      </c>
      <c r="K126" s="42">
        <f t="shared" si="29"/>
        <v>0</v>
      </c>
      <c r="L126" s="42">
        <f t="shared" si="29"/>
        <v>2</v>
      </c>
      <c r="M126" s="42">
        <f t="shared" si="29"/>
        <v>0</v>
      </c>
      <c r="N126" s="42">
        <f t="shared" si="29"/>
        <v>0</v>
      </c>
      <c r="O126" s="42">
        <f t="shared" si="29"/>
        <v>0</v>
      </c>
      <c r="P126" s="42">
        <f t="shared" si="29"/>
        <v>0</v>
      </c>
      <c r="Q126" s="42">
        <f t="shared" si="29"/>
        <v>0</v>
      </c>
      <c r="R126" s="42">
        <f t="shared" si="29"/>
        <v>0</v>
      </c>
      <c r="S126" s="42">
        <f t="shared" si="29"/>
        <v>0</v>
      </c>
      <c r="T126" s="42">
        <f t="shared" si="29"/>
        <v>13</v>
      </c>
      <c r="U126" s="42">
        <f t="shared" si="29"/>
        <v>1</v>
      </c>
      <c r="V126" s="42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85</v>
      </c>
      <c r="B128" s="7" t="s">
        <v>189</v>
      </c>
      <c r="C128" s="9">
        <f>SUM(D128:V128)</f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45" x14ac:dyDescent="0.25">
      <c r="A129" s="6">
        <v>86</v>
      </c>
      <c r="B129" s="7" t="s">
        <v>190</v>
      </c>
      <c r="C129" s="9">
        <f>SUM(D129:V129)</f>
        <v>2</v>
      </c>
      <c r="D129" s="9">
        <v>0</v>
      </c>
      <c r="E129" s="9">
        <v>0</v>
      </c>
      <c r="F129" s="9">
        <v>1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40">
        <v>2</v>
      </c>
      <c r="B130" s="19" t="s">
        <v>24</v>
      </c>
      <c r="C130" s="42">
        <f>SUM(C128:C129)</f>
        <v>2</v>
      </c>
      <c r="D130" s="42">
        <f t="shared" ref="D130:V130" si="30">SUM(D128:D129)</f>
        <v>0</v>
      </c>
      <c r="E130" s="42">
        <f t="shared" si="30"/>
        <v>0</v>
      </c>
      <c r="F130" s="42">
        <f t="shared" si="30"/>
        <v>1</v>
      </c>
      <c r="G130" s="42">
        <f t="shared" si="30"/>
        <v>1</v>
      </c>
      <c r="H130" s="42">
        <f t="shared" si="30"/>
        <v>0</v>
      </c>
      <c r="I130" s="42">
        <f t="shared" si="30"/>
        <v>0</v>
      </c>
      <c r="J130" s="42">
        <f t="shared" si="30"/>
        <v>0</v>
      </c>
      <c r="K130" s="42">
        <f t="shared" si="30"/>
        <v>0</v>
      </c>
      <c r="L130" s="42">
        <f t="shared" si="30"/>
        <v>0</v>
      </c>
      <c r="M130" s="42">
        <f t="shared" si="30"/>
        <v>0</v>
      </c>
      <c r="N130" s="42">
        <f t="shared" si="30"/>
        <v>0</v>
      </c>
      <c r="O130" s="42">
        <f t="shared" si="30"/>
        <v>0</v>
      </c>
      <c r="P130" s="42">
        <f t="shared" si="30"/>
        <v>0</v>
      </c>
      <c r="Q130" s="42">
        <f t="shared" si="30"/>
        <v>0</v>
      </c>
      <c r="R130" s="42">
        <f t="shared" si="30"/>
        <v>0</v>
      </c>
      <c r="S130" s="42">
        <f t="shared" si="30"/>
        <v>0</v>
      </c>
      <c r="T130" s="42">
        <f t="shared" si="30"/>
        <v>0</v>
      </c>
      <c r="U130" s="42">
        <f t="shared" si="30"/>
        <v>0</v>
      </c>
      <c r="V130" s="42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87</v>
      </c>
      <c r="B132" s="12" t="s">
        <v>173</v>
      </c>
      <c r="C132" s="13">
        <f>SUM(D132:V132)</f>
        <v>1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40">
        <v>1</v>
      </c>
      <c r="B133" s="58" t="s">
        <v>24</v>
      </c>
      <c r="C133" s="42">
        <f>SUM(C132)</f>
        <v>1</v>
      </c>
      <c r="D133" s="42">
        <f t="shared" ref="D133:V133" si="31">SUM(D132)</f>
        <v>0</v>
      </c>
      <c r="E133" s="42">
        <f t="shared" si="31"/>
        <v>0</v>
      </c>
      <c r="F133" s="42">
        <f t="shared" si="31"/>
        <v>0</v>
      </c>
      <c r="G133" s="42">
        <f t="shared" si="31"/>
        <v>0</v>
      </c>
      <c r="H133" s="42">
        <f t="shared" si="31"/>
        <v>1</v>
      </c>
      <c r="I133" s="42">
        <f t="shared" si="31"/>
        <v>0</v>
      </c>
      <c r="J133" s="42">
        <f t="shared" si="31"/>
        <v>0</v>
      </c>
      <c r="K133" s="42">
        <f t="shared" si="31"/>
        <v>0</v>
      </c>
      <c r="L133" s="42">
        <f t="shared" si="31"/>
        <v>0</v>
      </c>
      <c r="M133" s="42">
        <f t="shared" si="31"/>
        <v>0</v>
      </c>
      <c r="N133" s="42">
        <f t="shared" si="31"/>
        <v>0</v>
      </c>
      <c r="O133" s="42">
        <f t="shared" si="31"/>
        <v>0</v>
      </c>
      <c r="P133" s="42">
        <f t="shared" si="31"/>
        <v>0</v>
      </c>
      <c r="Q133" s="42">
        <f t="shared" si="31"/>
        <v>0</v>
      </c>
      <c r="R133" s="42">
        <f t="shared" si="31"/>
        <v>0</v>
      </c>
      <c r="S133" s="42">
        <f t="shared" si="31"/>
        <v>0</v>
      </c>
      <c r="T133" s="42">
        <f t="shared" si="31"/>
        <v>0</v>
      </c>
      <c r="U133" s="42">
        <f t="shared" si="31"/>
        <v>0</v>
      </c>
      <c r="V133" s="42">
        <f t="shared" si="31"/>
        <v>0</v>
      </c>
    </row>
    <row r="134" spans="1:22" s="8" customFormat="1" x14ac:dyDescent="0.25">
      <c r="A134" s="40"/>
      <c r="B134" s="58" t="s">
        <v>27</v>
      </c>
      <c r="C134" s="42">
        <f t="shared" ref="C134:V134" si="32">C133+C126+C122+C119+C111+C130</f>
        <v>2851</v>
      </c>
      <c r="D134" s="42">
        <f t="shared" si="32"/>
        <v>822</v>
      </c>
      <c r="E134" s="42">
        <f t="shared" si="32"/>
        <v>74</v>
      </c>
      <c r="F134" s="42">
        <f>F133+F126+F122+F119+F111+F130</f>
        <v>219</v>
      </c>
      <c r="G134" s="42">
        <f t="shared" si="32"/>
        <v>110</v>
      </c>
      <c r="H134" s="42">
        <f t="shared" si="32"/>
        <v>265</v>
      </c>
      <c r="I134" s="42">
        <f t="shared" si="32"/>
        <v>493</v>
      </c>
      <c r="J134" s="42">
        <f t="shared" si="32"/>
        <v>18</v>
      </c>
      <c r="K134" s="42">
        <f t="shared" si="32"/>
        <v>234</v>
      </c>
      <c r="L134" s="42">
        <f t="shared" si="32"/>
        <v>27</v>
      </c>
      <c r="M134" s="42">
        <f t="shared" si="32"/>
        <v>2</v>
      </c>
      <c r="N134" s="42">
        <f t="shared" si="32"/>
        <v>288</v>
      </c>
      <c r="O134" s="42">
        <f t="shared" si="32"/>
        <v>0</v>
      </c>
      <c r="P134" s="42">
        <f t="shared" si="32"/>
        <v>140</v>
      </c>
      <c r="Q134" s="42">
        <f t="shared" si="32"/>
        <v>6</v>
      </c>
      <c r="R134" s="42">
        <f t="shared" si="32"/>
        <v>2</v>
      </c>
      <c r="S134" s="42">
        <f t="shared" si="32"/>
        <v>0</v>
      </c>
      <c r="T134" s="42">
        <f t="shared" si="32"/>
        <v>63</v>
      </c>
      <c r="U134" s="42">
        <f t="shared" si="32"/>
        <v>51</v>
      </c>
      <c r="V134" s="42">
        <f t="shared" si="32"/>
        <v>37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88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89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27.75" customHeight="1" x14ac:dyDescent="0.25">
      <c r="A139" s="6">
        <v>90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91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92</v>
      </c>
      <c r="B141" s="12" t="s">
        <v>136</v>
      </c>
      <c r="C141" s="9">
        <f>SUM(D141:V141)</f>
        <v>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</row>
    <row r="142" spans="1:22" s="8" customFormat="1" x14ac:dyDescent="0.25">
      <c r="A142" s="40">
        <v>5</v>
      </c>
      <c r="B142" s="58" t="s">
        <v>24</v>
      </c>
      <c r="C142" s="42">
        <f t="shared" ref="C142:V142" si="33">SUM(C137:C141)</f>
        <v>1</v>
      </c>
      <c r="D142" s="42">
        <f t="shared" si="33"/>
        <v>0</v>
      </c>
      <c r="E142" s="42">
        <f t="shared" si="33"/>
        <v>0</v>
      </c>
      <c r="F142" s="42">
        <f t="shared" si="33"/>
        <v>0</v>
      </c>
      <c r="G142" s="42">
        <f t="shared" si="33"/>
        <v>0</v>
      </c>
      <c r="H142" s="42">
        <f t="shared" si="33"/>
        <v>1</v>
      </c>
      <c r="I142" s="42">
        <f t="shared" si="33"/>
        <v>0</v>
      </c>
      <c r="J142" s="42">
        <f t="shared" si="33"/>
        <v>0</v>
      </c>
      <c r="K142" s="42">
        <f t="shared" si="33"/>
        <v>0</v>
      </c>
      <c r="L142" s="42">
        <f t="shared" si="33"/>
        <v>0</v>
      </c>
      <c r="M142" s="42">
        <f t="shared" si="33"/>
        <v>0</v>
      </c>
      <c r="N142" s="42">
        <f t="shared" si="33"/>
        <v>0</v>
      </c>
      <c r="O142" s="42">
        <f t="shared" si="33"/>
        <v>0</v>
      </c>
      <c r="P142" s="42">
        <f t="shared" si="33"/>
        <v>0</v>
      </c>
      <c r="Q142" s="42">
        <f t="shared" si="33"/>
        <v>0</v>
      </c>
      <c r="R142" s="42">
        <f t="shared" si="33"/>
        <v>0</v>
      </c>
      <c r="S142" s="42">
        <f t="shared" si="33"/>
        <v>0</v>
      </c>
      <c r="T142" s="42">
        <f t="shared" si="33"/>
        <v>0</v>
      </c>
      <c r="U142" s="42">
        <f t="shared" si="33"/>
        <v>0</v>
      </c>
      <c r="V142" s="42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93</v>
      </c>
      <c r="B144" s="12" t="s">
        <v>177</v>
      </c>
      <c r="C144" s="9">
        <f t="shared" ref="C144:C154" si="34">SUM(D144:V144)</f>
        <v>267</v>
      </c>
      <c r="D144" s="9">
        <v>25</v>
      </c>
      <c r="E144" s="9">
        <v>6</v>
      </c>
      <c r="F144" s="9">
        <v>31</v>
      </c>
      <c r="G144" s="9">
        <v>19</v>
      </c>
      <c r="H144" s="9">
        <v>71</v>
      </c>
      <c r="I144" s="9">
        <v>19</v>
      </c>
      <c r="J144" s="9">
        <v>15</v>
      </c>
      <c r="K144" s="9">
        <v>20</v>
      </c>
      <c r="L144" s="9">
        <v>9</v>
      </c>
      <c r="M144" s="9">
        <v>1</v>
      </c>
      <c r="N144" s="9">
        <v>11</v>
      </c>
      <c r="O144" s="9">
        <v>0</v>
      </c>
      <c r="P144" s="9">
        <v>0</v>
      </c>
      <c r="Q144" s="9">
        <v>9</v>
      </c>
      <c r="R144" s="9">
        <v>17</v>
      </c>
      <c r="S144" s="9">
        <v>0</v>
      </c>
      <c r="T144" s="9">
        <v>5</v>
      </c>
      <c r="U144" s="9">
        <v>8</v>
      </c>
      <c r="V144" s="9">
        <v>1</v>
      </c>
    </row>
    <row r="145" spans="1:22" ht="31.5" customHeight="1" x14ac:dyDescent="0.25">
      <c r="A145" s="6">
        <v>94</v>
      </c>
      <c r="B145" s="12" t="s">
        <v>178</v>
      </c>
      <c r="C145" s="9">
        <f t="shared" si="34"/>
        <v>346</v>
      </c>
      <c r="D145" s="9">
        <v>64</v>
      </c>
      <c r="E145" s="9">
        <v>11</v>
      </c>
      <c r="F145" s="9">
        <v>39</v>
      </c>
      <c r="G145" s="9">
        <v>26</v>
      </c>
      <c r="H145" s="9">
        <v>53</v>
      </c>
      <c r="I145" s="9">
        <v>46</v>
      </c>
      <c r="J145" s="9">
        <v>12</v>
      </c>
      <c r="K145" s="9">
        <v>55</v>
      </c>
      <c r="L145" s="9">
        <v>4</v>
      </c>
      <c r="M145" s="9">
        <v>0</v>
      </c>
      <c r="N145" s="9">
        <v>3</v>
      </c>
      <c r="O145" s="9">
        <v>1</v>
      </c>
      <c r="P145" s="9">
        <v>0</v>
      </c>
      <c r="Q145" s="9">
        <v>2</v>
      </c>
      <c r="R145" s="9">
        <v>16</v>
      </c>
      <c r="S145" s="9">
        <v>2</v>
      </c>
      <c r="T145" s="9">
        <v>5</v>
      </c>
      <c r="U145" s="9">
        <v>7</v>
      </c>
      <c r="V145" s="9">
        <v>0</v>
      </c>
    </row>
    <row r="146" spans="1:22" ht="31.5" customHeight="1" x14ac:dyDescent="0.25">
      <c r="A146" s="6">
        <v>95</v>
      </c>
      <c r="B146" s="12" t="s">
        <v>179</v>
      </c>
      <c r="C146" s="9">
        <f t="shared" si="34"/>
        <v>108</v>
      </c>
      <c r="D146" s="9">
        <v>24</v>
      </c>
      <c r="E146" s="9">
        <v>0</v>
      </c>
      <c r="F146" s="9">
        <v>1</v>
      </c>
      <c r="G146" s="9">
        <v>1</v>
      </c>
      <c r="H146" s="9">
        <v>46</v>
      </c>
      <c r="I146" s="9">
        <v>0</v>
      </c>
      <c r="J146" s="9">
        <v>0</v>
      </c>
      <c r="K146" s="9">
        <v>1</v>
      </c>
      <c r="L146" s="9">
        <v>7</v>
      </c>
      <c r="M146" s="9">
        <v>0</v>
      </c>
      <c r="N146" s="9">
        <v>13</v>
      </c>
      <c r="O146" s="9">
        <v>0</v>
      </c>
      <c r="P146" s="9">
        <v>0</v>
      </c>
      <c r="Q146" s="9">
        <v>0</v>
      </c>
      <c r="R146" s="9">
        <v>10</v>
      </c>
      <c r="S146" s="9">
        <v>2</v>
      </c>
      <c r="T146" s="9">
        <v>3</v>
      </c>
      <c r="U146" s="9">
        <v>0</v>
      </c>
      <c r="V146" s="9">
        <v>0</v>
      </c>
    </row>
    <row r="147" spans="1:22" ht="45" x14ac:dyDescent="0.25">
      <c r="A147" s="6">
        <v>96</v>
      </c>
      <c r="B147" s="12" t="s">
        <v>114</v>
      </c>
      <c r="C147" s="9">
        <f t="shared" si="34"/>
        <v>9</v>
      </c>
      <c r="D147" s="9">
        <v>0</v>
      </c>
      <c r="E147" s="9">
        <v>3</v>
      </c>
      <c r="F147" s="9">
        <v>1</v>
      </c>
      <c r="G147" s="9">
        <v>0</v>
      </c>
      <c r="H147" s="9">
        <v>3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</v>
      </c>
      <c r="O147" s="9">
        <v>0</v>
      </c>
      <c r="P147" s="9">
        <v>0</v>
      </c>
      <c r="Q147" s="9">
        <v>0</v>
      </c>
      <c r="R147" s="9">
        <v>0</v>
      </c>
      <c r="S147" s="9">
        <v>1</v>
      </c>
      <c r="T147" s="9">
        <v>0</v>
      </c>
      <c r="U147" s="9">
        <v>0</v>
      </c>
      <c r="V147" s="9">
        <v>0</v>
      </c>
    </row>
    <row r="148" spans="1:22" ht="75" x14ac:dyDescent="0.25">
      <c r="A148" s="6">
        <v>97</v>
      </c>
      <c r="B148" s="12" t="s">
        <v>115</v>
      </c>
      <c r="C148" s="9">
        <f t="shared" si="34"/>
        <v>1267</v>
      </c>
      <c r="D148" s="9">
        <v>87</v>
      </c>
      <c r="E148" s="9">
        <v>7</v>
      </c>
      <c r="F148" s="9">
        <v>260</v>
      </c>
      <c r="G148" s="9">
        <v>103</v>
      </c>
      <c r="H148" s="9">
        <v>421</v>
      </c>
      <c r="I148" s="9">
        <v>107</v>
      </c>
      <c r="J148" s="9">
        <v>40</v>
      </c>
      <c r="K148" s="9">
        <v>110</v>
      </c>
      <c r="L148" s="9">
        <v>23</v>
      </c>
      <c r="M148" s="9">
        <v>0</v>
      </c>
      <c r="N148" s="9">
        <v>1</v>
      </c>
      <c r="O148" s="9">
        <v>6</v>
      </c>
      <c r="P148" s="9">
        <v>0</v>
      </c>
      <c r="Q148" s="9">
        <v>0</v>
      </c>
      <c r="R148" s="9">
        <v>49</v>
      </c>
      <c r="S148" s="9">
        <v>6</v>
      </c>
      <c r="T148" s="9">
        <v>25</v>
      </c>
      <c r="U148" s="9">
        <v>22</v>
      </c>
      <c r="V148" s="9">
        <v>0</v>
      </c>
    </row>
    <row r="149" spans="1:22" ht="48" customHeight="1" x14ac:dyDescent="0.25">
      <c r="A149" s="6">
        <v>98</v>
      </c>
      <c r="B149" s="12" t="s">
        <v>35</v>
      </c>
      <c r="C149" s="9">
        <f t="shared" si="34"/>
        <v>778</v>
      </c>
      <c r="D149" s="9">
        <v>46</v>
      </c>
      <c r="E149" s="9">
        <v>32</v>
      </c>
      <c r="F149" s="9">
        <v>161</v>
      </c>
      <c r="G149" s="9">
        <v>43</v>
      </c>
      <c r="H149" s="9">
        <v>193</v>
      </c>
      <c r="I149" s="9">
        <v>14</v>
      </c>
      <c r="J149" s="9">
        <v>14</v>
      </c>
      <c r="K149" s="9">
        <v>48</v>
      </c>
      <c r="L149" s="9">
        <v>54</v>
      </c>
      <c r="M149" s="9">
        <v>2</v>
      </c>
      <c r="N149" s="9">
        <v>22</v>
      </c>
      <c r="O149" s="9">
        <v>8</v>
      </c>
      <c r="P149" s="9">
        <v>5</v>
      </c>
      <c r="Q149" s="9">
        <v>12</v>
      </c>
      <c r="R149" s="9">
        <v>31</v>
      </c>
      <c r="S149" s="9">
        <v>18</v>
      </c>
      <c r="T149" s="9">
        <v>41</v>
      </c>
      <c r="U149" s="9">
        <v>31</v>
      </c>
      <c r="V149" s="9">
        <v>3</v>
      </c>
    </row>
    <row r="150" spans="1:22" ht="33" customHeight="1" x14ac:dyDescent="0.25">
      <c r="A150" s="6">
        <v>99</v>
      </c>
      <c r="B150" s="12" t="s">
        <v>116</v>
      </c>
      <c r="C150" s="9">
        <f t="shared" si="34"/>
        <v>553</v>
      </c>
      <c r="D150" s="9">
        <v>67</v>
      </c>
      <c r="E150" s="9">
        <v>0</v>
      </c>
      <c r="F150" s="9">
        <v>31</v>
      </c>
      <c r="G150" s="9">
        <v>26</v>
      </c>
      <c r="H150" s="9">
        <v>229</v>
      </c>
      <c r="I150" s="9">
        <v>2</v>
      </c>
      <c r="J150" s="9">
        <v>24</v>
      </c>
      <c r="K150" s="9">
        <v>5</v>
      </c>
      <c r="L150" s="9">
        <v>10</v>
      </c>
      <c r="M150" s="9">
        <v>0</v>
      </c>
      <c r="N150" s="9">
        <v>9</v>
      </c>
      <c r="O150" s="9">
        <v>0</v>
      </c>
      <c r="P150" s="9">
        <v>0</v>
      </c>
      <c r="Q150" s="9">
        <v>0</v>
      </c>
      <c r="R150" s="9">
        <v>56</v>
      </c>
      <c r="S150" s="9">
        <v>25</v>
      </c>
      <c r="T150" s="9">
        <v>42</v>
      </c>
      <c r="U150" s="9">
        <v>27</v>
      </c>
      <c r="V150" s="9">
        <v>0</v>
      </c>
    </row>
    <row r="151" spans="1:22" ht="30" x14ac:dyDescent="0.25">
      <c r="A151" s="6">
        <v>100</v>
      </c>
      <c r="B151" s="12" t="s">
        <v>117</v>
      </c>
      <c r="C151" s="9">
        <f t="shared" si="34"/>
        <v>528</v>
      </c>
      <c r="D151" s="9">
        <v>68</v>
      </c>
      <c r="E151" s="9">
        <v>0</v>
      </c>
      <c r="F151" s="9">
        <v>47</v>
      </c>
      <c r="G151" s="9">
        <v>12</v>
      </c>
      <c r="H151" s="9">
        <v>186</v>
      </c>
      <c r="I151" s="9">
        <v>2</v>
      </c>
      <c r="J151" s="9">
        <v>43</v>
      </c>
      <c r="K151" s="9">
        <v>4</v>
      </c>
      <c r="L151" s="9">
        <v>14</v>
      </c>
      <c r="M151" s="9">
        <v>0</v>
      </c>
      <c r="N151" s="9">
        <v>13</v>
      </c>
      <c r="O151" s="9">
        <v>0</v>
      </c>
      <c r="P151" s="9">
        <v>0</v>
      </c>
      <c r="Q151" s="9">
        <v>0</v>
      </c>
      <c r="R151" s="9">
        <v>72</v>
      </c>
      <c r="S151" s="9">
        <v>12</v>
      </c>
      <c r="T151" s="9">
        <v>41</v>
      </c>
      <c r="U151" s="9">
        <v>14</v>
      </c>
      <c r="V151" s="9">
        <v>0</v>
      </c>
    </row>
    <row r="152" spans="1:22" ht="90" x14ac:dyDescent="0.25">
      <c r="A152" s="6">
        <v>101</v>
      </c>
      <c r="B152" s="12" t="s">
        <v>118</v>
      </c>
      <c r="C152" s="9">
        <f t="shared" si="34"/>
        <v>90</v>
      </c>
      <c r="D152" s="9">
        <v>2</v>
      </c>
      <c r="E152" s="9">
        <v>1</v>
      </c>
      <c r="F152" s="9">
        <v>11</v>
      </c>
      <c r="G152" s="9">
        <v>3</v>
      </c>
      <c r="H152" s="9">
        <v>17</v>
      </c>
      <c r="I152" s="9">
        <v>3</v>
      </c>
      <c r="J152" s="9">
        <v>7</v>
      </c>
      <c r="K152" s="9">
        <v>0</v>
      </c>
      <c r="L152" s="9">
        <v>6</v>
      </c>
      <c r="M152" s="9">
        <v>0</v>
      </c>
      <c r="N152" s="9">
        <v>0</v>
      </c>
      <c r="O152" s="9">
        <v>1</v>
      </c>
      <c r="P152" s="9">
        <v>0</v>
      </c>
      <c r="Q152" s="9">
        <v>0</v>
      </c>
      <c r="R152" s="9">
        <v>8</v>
      </c>
      <c r="S152" s="9">
        <v>9</v>
      </c>
      <c r="T152" s="9">
        <v>13</v>
      </c>
      <c r="U152" s="9">
        <v>7</v>
      </c>
      <c r="V152" s="9">
        <v>2</v>
      </c>
    </row>
    <row r="153" spans="1:22" ht="30" x14ac:dyDescent="0.25">
      <c r="A153" s="6">
        <v>102</v>
      </c>
      <c r="B153" s="12" t="s">
        <v>119</v>
      </c>
      <c r="C153" s="9">
        <f t="shared" si="34"/>
        <v>5</v>
      </c>
      <c r="D153" s="9">
        <v>1</v>
      </c>
      <c r="E153" s="9">
        <v>0</v>
      </c>
      <c r="F153" s="9">
        <v>0</v>
      </c>
      <c r="G153" s="9">
        <v>0</v>
      </c>
      <c r="H153" s="9">
        <v>1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2</v>
      </c>
      <c r="T153" s="9">
        <v>1</v>
      </c>
      <c r="U153" s="9">
        <v>0</v>
      </c>
      <c r="V153" s="9">
        <v>0</v>
      </c>
    </row>
    <row r="154" spans="1:22" x14ac:dyDescent="0.25">
      <c r="A154" s="6">
        <v>103</v>
      </c>
      <c r="B154" s="12" t="s">
        <v>42</v>
      </c>
      <c r="C154" s="9">
        <f t="shared" si="34"/>
        <v>286</v>
      </c>
      <c r="D154" s="9">
        <v>29</v>
      </c>
      <c r="E154" s="9">
        <v>0</v>
      </c>
      <c r="F154" s="9">
        <v>5</v>
      </c>
      <c r="G154" s="9">
        <v>6</v>
      </c>
      <c r="H154" s="9">
        <v>41</v>
      </c>
      <c r="I154" s="9">
        <v>2</v>
      </c>
      <c r="J154" s="9">
        <v>2</v>
      </c>
      <c r="K154" s="9">
        <v>6</v>
      </c>
      <c r="L154" s="9">
        <v>18</v>
      </c>
      <c r="M154" s="9">
        <v>0</v>
      </c>
      <c r="N154" s="9">
        <v>13</v>
      </c>
      <c r="O154" s="9">
        <v>7</v>
      </c>
      <c r="P154" s="9">
        <v>0</v>
      </c>
      <c r="Q154" s="9">
        <v>0</v>
      </c>
      <c r="R154" s="9">
        <v>5</v>
      </c>
      <c r="S154" s="9">
        <v>32</v>
      </c>
      <c r="T154" s="9">
        <v>76</v>
      </c>
      <c r="U154" s="9">
        <v>44</v>
      </c>
      <c r="V154" s="9">
        <v>0</v>
      </c>
    </row>
    <row r="155" spans="1:22" s="8" customFormat="1" x14ac:dyDescent="0.25">
      <c r="A155" s="40">
        <v>11</v>
      </c>
      <c r="B155" s="58" t="s">
        <v>24</v>
      </c>
      <c r="C155" s="42">
        <f t="shared" ref="C155:V155" si="35">SUM(C144:C154)</f>
        <v>4237</v>
      </c>
      <c r="D155" s="42">
        <f>SUM(D144:D154)</f>
        <v>413</v>
      </c>
      <c r="E155" s="42">
        <f t="shared" si="35"/>
        <v>60</v>
      </c>
      <c r="F155" s="42">
        <f t="shared" si="35"/>
        <v>587</v>
      </c>
      <c r="G155" s="42">
        <f t="shared" si="35"/>
        <v>239</v>
      </c>
      <c r="H155" s="42">
        <f t="shared" si="35"/>
        <v>1261</v>
      </c>
      <c r="I155" s="42">
        <f t="shared" si="35"/>
        <v>195</v>
      </c>
      <c r="J155" s="42">
        <f t="shared" si="35"/>
        <v>157</v>
      </c>
      <c r="K155" s="42">
        <f t="shared" si="35"/>
        <v>249</v>
      </c>
      <c r="L155" s="42">
        <f t="shared" si="35"/>
        <v>145</v>
      </c>
      <c r="M155" s="42">
        <f t="shared" si="35"/>
        <v>3</v>
      </c>
      <c r="N155" s="42">
        <f>SUM(N144:N154)</f>
        <v>86</v>
      </c>
      <c r="O155" s="42">
        <f t="shared" si="35"/>
        <v>23</v>
      </c>
      <c r="P155" s="42">
        <f t="shared" si="35"/>
        <v>5</v>
      </c>
      <c r="Q155" s="42">
        <f t="shared" si="35"/>
        <v>23</v>
      </c>
      <c r="R155" s="42">
        <f t="shared" si="35"/>
        <v>264</v>
      </c>
      <c r="S155" s="42">
        <f t="shared" si="35"/>
        <v>109</v>
      </c>
      <c r="T155" s="42">
        <f t="shared" si="35"/>
        <v>252</v>
      </c>
      <c r="U155" s="42">
        <f t="shared" si="35"/>
        <v>160</v>
      </c>
      <c r="V155" s="42">
        <f t="shared" si="35"/>
        <v>6</v>
      </c>
    </row>
    <row r="156" spans="1:22" s="8" customFormat="1" x14ac:dyDescent="0.25">
      <c r="A156" s="40"/>
      <c r="B156" s="58" t="s">
        <v>28</v>
      </c>
      <c r="C156" s="42">
        <f>C155+C142</f>
        <v>4238</v>
      </c>
      <c r="D156" s="42">
        <f t="shared" ref="D156:V156" si="36">D155+D142</f>
        <v>413</v>
      </c>
      <c r="E156" s="42">
        <f>E155+E142</f>
        <v>60</v>
      </c>
      <c r="F156" s="42">
        <f>F155+F142</f>
        <v>587</v>
      </c>
      <c r="G156" s="42">
        <f t="shared" ref="G156:M156" si="37">G155+G142</f>
        <v>239</v>
      </c>
      <c r="H156" s="42">
        <f t="shared" si="37"/>
        <v>1262</v>
      </c>
      <c r="I156" s="42">
        <f t="shared" si="37"/>
        <v>195</v>
      </c>
      <c r="J156" s="42">
        <f t="shared" si="37"/>
        <v>157</v>
      </c>
      <c r="K156" s="42">
        <f t="shared" si="37"/>
        <v>249</v>
      </c>
      <c r="L156" s="42">
        <f t="shared" si="37"/>
        <v>145</v>
      </c>
      <c r="M156" s="42">
        <f t="shared" si="37"/>
        <v>3</v>
      </c>
      <c r="N156" s="42">
        <f>N155+N142</f>
        <v>86</v>
      </c>
      <c r="O156" s="42">
        <f t="shared" si="36"/>
        <v>23</v>
      </c>
      <c r="P156" s="42">
        <f t="shared" si="36"/>
        <v>5</v>
      </c>
      <c r="Q156" s="42">
        <f t="shared" si="36"/>
        <v>23</v>
      </c>
      <c r="R156" s="42">
        <f t="shared" si="36"/>
        <v>264</v>
      </c>
      <c r="S156" s="42">
        <f t="shared" si="36"/>
        <v>109</v>
      </c>
      <c r="T156" s="42">
        <f t="shared" si="36"/>
        <v>252</v>
      </c>
      <c r="U156" s="42">
        <f t="shared" si="36"/>
        <v>160</v>
      </c>
      <c r="V156" s="42">
        <f t="shared" si="36"/>
        <v>6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104</v>
      </c>
      <c r="B159" s="12" t="s">
        <v>198</v>
      </c>
      <c r="C159" s="9">
        <f t="shared" ref="C159:C173" si="38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1" t="s">
        <v>126</v>
      </c>
      <c r="I159" s="1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1" t="s">
        <v>126</v>
      </c>
      <c r="O159" s="1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105</v>
      </c>
      <c r="B160" s="12" t="s">
        <v>15</v>
      </c>
      <c r="C160" s="9">
        <f t="shared" si="38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1" t="s">
        <v>126</v>
      </c>
      <c r="I160" s="1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1" t="s">
        <v>126</v>
      </c>
      <c r="O160" s="1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30" x14ac:dyDescent="0.25">
      <c r="A161" s="6">
        <v>106</v>
      </c>
      <c r="B161" s="12" t="s">
        <v>199</v>
      </c>
      <c r="C161" s="9">
        <f t="shared" si="38"/>
        <v>0</v>
      </c>
      <c r="D161" s="9">
        <v>0</v>
      </c>
      <c r="E161" s="1" t="s">
        <v>126</v>
      </c>
      <c r="F161" s="1" t="s">
        <v>126</v>
      </c>
      <c r="G161" s="1" t="s">
        <v>126</v>
      </c>
      <c r="H161" s="1" t="s">
        <v>126</v>
      </c>
      <c r="I161" s="1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1" t="s">
        <v>126</v>
      </c>
      <c r="O161" s="1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107</v>
      </c>
      <c r="B162" s="12" t="s">
        <v>200</v>
      </c>
      <c r="C162" s="9">
        <f t="shared" si="38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1" t="s">
        <v>126</v>
      </c>
      <c r="I162" s="1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1" t="s">
        <v>126</v>
      </c>
      <c r="O162" s="1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108</v>
      </c>
      <c r="B163" s="12" t="s">
        <v>11</v>
      </c>
      <c r="C163" s="9">
        <f t="shared" si="38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1" t="s">
        <v>126</v>
      </c>
      <c r="I163" s="1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1" t="s">
        <v>126</v>
      </c>
      <c r="O163" s="1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109</v>
      </c>
      <c r="B164" s="12" t="s">
        <v>32</v>
      </c>
      <c r="C164" s="9">
        <f t="shared" si="38"/>
        <v>0</v>
      </c>
      <c r="D164" s="9">
        <v>0</v>
      </c>
      <c r="E164" s="1" t="s">
        <v>126</v>
      </c>
      <c r="F164" s="1" t="s">
        <v>126</v>
      </c>
      <c r="G164" s="1" t="s">
        <v>126</v>
      </c>
      <c r="H164" s="1" t="s">
        <v>126</v>
      </c>
      <c r="I164" s="1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1" t="s">
        <v>126</v>
      </c>
      <c r="O164" s="1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110</v>
      </c>
      <c r="B165" s="12" t="s">
        <v>202</v>
      </c>
      <c r="C165" s="9">
        <f t="shared" si="38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1" t="s">
        <v>126</v>
      </c>
      <c r="I165" s="1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1" t="s">
        <v>126</v>
      </c>
      <c r="O165" s="1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111</v>
      </c>
      <c r="B166" s="12" t="s">
        <v>12</v>
      </c>
      <c r="C166" s="9">
        <f t="shared" si="38"/>
        <v>35</v>
      </c>
      <c r="D166" s="9">
        <v>35</v>
      </c>
      <c r="E166" s="1" t="s">
        <v>126</v>
      </c>
      <c r="F166" s="1" t="s">
        <v>126</v>
      </c>
      <c r="G166" s="1" t="s">
        <v>126</v>
      </c>
      <c r="H166" s="1" t="s">
        <v>126</v>
      </c>
      <c r="I166" s="1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1" t="s">
        <v>126</v>
      </c>
      <c r="O166" s="1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30" x14ac:dyDescent="0.25">
      <c r="A167" s="6">
        <v>112</v>
      </c>
      <c r="B167" s="12" t="s">
        <v>203</v>
      </c>
      <c r="C167" s="9">
        <f t="shared" si="38"/>
        <v>1</v>
      </c>
      <c r="D167" s="9">
        <v>1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idden="1" x14ac:dyDescent="0.25">
      <c r="A168" s="6"/>
      <c r="B168" s="12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idden="1" x14ac:dyDescent="0.25">
      <c r="A169" s="6"/>
      <c r="B169" s="12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0" x14ac:dyDescent="0.25">
      <c r="A170" s="6">
        <v>113</v>
      </c>
      <c r="B170" s="12" t="s">
        <v>201</v>
      </c>
      <c r="C170" s="9">
        <f>SUM(D170:V170)</f>
        <v>12</v>
      </c>
      <c r="D170" s="9">
        <v>12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>
        <v>114</v>
      </c>
      <c r="B171" s="12" t="s">
        <v>14</v>
      </c>
      <c r="C171" s="9">
        <f>SUM(D171:V171)</f>
        <v>6</v>
      </c>
      <c r="D171" s="9">
        <v>6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>
        <v>115</v>
      </c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116</v>
      </c>
      <c r="B173" s="12" t="s">
        <v>120</v>
      </c>
      <c r="C173" s="9">
        <f t="shared" si="38"/>
        <v>91</v>
      </c>
      <c r="D173" s="9">
        <v>91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40">
        <v>13</v>
      </c>
      <c r="B174" s="58" t="s">
        <v>24</v>
      </c>
      <c r="C174" s="42">
        <f t="shared" ref="C174:V174" si="39">SUM(C159:C173)</f>
        <v>145</v>
      </c>
      <c r="D174" s="42">
        <f t="shared" si="39"/>
        <v>145</v>
      </c>
      <c r="E174" s="42">
        <f t="shared" si="39"/>
        <v>0</v>
      </c>
      <c r="F174" s="42">
        <f t="shared" si="39"/>
        <v>0</v>
      </c>
      <c r="G174" s="42">
        <f t="shared" si="39"/>
        <v>0</v>
      </c>
      <c r="H174" s="42">
        <f t="shared" si="39"/>
        <v>0</v>
      </c>
      <c r="I174" s="42">
        <f t="shared" si="39"/>
        <v>0</v>
      </c>
      <c r="J174" s="42">
        <f t="shared" si="39"/>
        <v>0</v>
      </c>
      <c r="K174" s="42">
        <f t="shared" si="39"/>
        <v>0</v>
      </c>
      <c r="L174" s="42">
        <f t="shared" si="39"/>
        <v>0</v>
      </c>
      <c r="M174" s="42">
        <f t="shared" si="39"/>
        <v>0</v>
      </c>
      <c r="N174" s="42">
        <f t="shared" si="39"/>
        <v>0</v>
      </c>
      <c r="O174" s="42">
        <f t="shared" si="39"/>
        <v>0</v>
      </c>
      <c r="P174" s="42">
        <f t="shared" si="39"/>
        <v>0</v>
      </c>
      <c r="Q174" s="42">
        <f t="shared" si="39"/>
        <v>0</v>
      </c>
      <c r="R174" s="42">
        <f t="shared" si="39"/>
        <v>0</v>
      </c>
      <c r="S174" s="42">
        <f t="shared" si="39"/>
        <v>0</v>
      </c>
      <c r="T174" s="42">
        <f t="shared" si="39"/>
        <v>0</v>
      </c>
      <c r="U174" s="42">
        <f t="shared" si="39"/>
        <v>0</v>
      </c>
      <c r="V174" s="42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117</v>
      </c>
      <c r="B176" s="12" t="s">
        <v>180</v>
      </c>
      <c r="C176" s="9">
        <f>SUM(D176:V176)</f>
        <v>119</v>
      </c>
      <c r="D176" s="9">
        <v>119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118</v>
      </c>
      <c r="B177" s="12" t="s">
        <v>40</v>
      </c>
      <c r="C177" s="9">
        <f>SUM(D177:V177)</f>
        <v>24</v>
      </c>
      <c r="D177" s="9">
        <v>24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119</v>
      </c>
      <c r="B178" s="12" t="s">
        <v>55</v>
      </c>
      <c r="C178" s="9">
        <f>SUM(D178:V178)</f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40">
        <v>3</v>
      </c>
      <c r="B179" s="58" t="s">
        <v>24</v>
      </c>
      <c r="C179" s="42">
        <f>SUM(C176:C178)</f>
        <v>143</v>
      </c>
      <c r="D179" s="42">
        <f>SUM(D176:D178)</f>
        <v>143</v>
      </c>
      <c r="E179" s="42">
        <f t="shared" ref="E179:V179" si="40">SUM(E176:E178)</f>
        <v>0</v>
      </c>
      <c r="F179" s="42">
        <f t="shared" si="40"/>
        <v>0</v>
      </c>
      <c r="G179" s="42">
        <f t="shared" si="40"/>
        <v>0</v>
      </c>
      <c r="H179" s="42">
        <f t="shared" si="40"/>
        <v>0</v>
      </c>
      <c r="I179" s="42">
        <f t="shared" si="40"/>
        <v>0</v>
      </c>
      <c r="J179" s="42">
        <f t="shared" si="40"/>
        <v>0</v>
      </c>
      <c r="K179" s="42">
        <f t="shared" si="40"/>
        <v>0</v>
      </c>
      <c r="L179" s="42">
        <f t="shared" si="40"/>
        <v>0</v>
      </c>
      <c r="M179" s="42">
        <f t="shared" si="40"/>
        <v>0</v>
      </c>
      <c r="N179" s="42">
        <f t="shared" si="40"/>
        <v>0</v>
      </c>
      <c r="O179" s="42">
        <f t="shared" si="40"/>
        <v>0</v>
      </c>
      <c r="P179" s="42">
        <f t="shared" si="40"/>
        <v>0</v>
      </c>
      <c r="Q179" s="42">
        <f t="shared" si="40"/>
        <v>0</v>
      </c>
      <c r="R179" s="42">
        <f t="shared" si="40"/>
        <v>0</v>
      </c>
      <c r="S179" s="42">
        <f t="shared" si="40"/>
        <v>0</v>
      </c>
      <c r="T179" s="42">
        <f t="shared" si="40"/>
        <v>0</v>
      </c>
      <c r="U179" s="42">
        <f t="shared" si="40"/>
        <v>0</v>
      </c>
      <c r="V179" s="42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120</v>
      </c>
      <c r="B181" s="12" t="s">
        <v>213</v>
      </c>
      <c r="C181" s="9">
        <f>SUM(D181:V181)</f>
        <v>13</v>
      </c>
      <c r="D181" s="9">
        <v>13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121</v>
      </c>
      <c r="B182" s="12" t="s">
        <v>41</v>
      </c>
      <c r="C182" s="9">
        <f>SUM(D182:V182)</f>
        <v>1</v>
      </c>
      <c r="D182" s="9">
        <v>1</v>
      </c>
      <c r="E182" s="1" t="s">
        <v>126</v>
      </c>
      <c r="F182" s="1" t="s">
        <v>126</v>
      </c>
      <c r="G182" s="1" t="s">
        <v>126</v>
      </c>
      <c r="H182" s="1" t="s">
        <v>126</v>
      </c>
      <c r="I182" s="1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1" t="s">
        <v>126</v>
      </c>
      <c r="O182" s="1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122</v>
      </c>
      <c r="B183" s="12" t="s">
        <v>214</v>
      </c>
      <c r="C183" s="9">
        <f>SUM(D183:V183)</f>
        <v>5</v>
      </c>
      <c r="D183" s="9">
        <v>5</v>
      </c>
      <c r="E183" s="1" t="s">
        <v>126</v>
      </c>
      <c r="F183" s="1" t="s">
        <v>126</v>
      </c>
      <c r="G183" s="1" t="s">
        <v>126</v>
      </c>
      <c r="H183" s="1" t="s">
        <v>126</v>
      </c>
      <c r="I183" s="1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1" t="s">
        <v>126</v>
      </c>
      <c r="O183" s="1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40">
        <v>3</v>
      </c>
      <c r="B184" s="58" t="s">
        <v>24</v>
      </c>
      <c r="C184" s="42">
        <f>SUM(C181:C183)</f>
        <v>19</v>
      </c>
      <c r="D184" s="42">
        <f>SUM(D181:D183)</f>
        <v>19</v>
      </c>
      <c r="E184" s="42">
        <f t="shared" ref="E184:V184" si="41">SUM(E181:E183)</f>
        <v>0</v>
      </c>
      <c r="F184" s="42">
        <f t="shared" si="41"/>
        <v>0</v>
      </c>
      <c r="G184" s="42">
        <f t="shared" si="41"/>
        <v>0</v>
      </c>
      <c r="H184" s="42">
        <f t="shared" si="41"/>
        <v>0</v>
      </c>
      <c r="I184" s="42">
        <f t="shared" si="41"/>
        <v>0</v>
      </c>
      <c r="J184" s="42">
        <f t="shared" si="41"/>
        <v>0</v>
      </c>
      <c r="K184" s="42">
        <f t="shared" si="41"/>
        <v>0</v>
      </c>
      <c r="L184" s="42">
        <f t="shared" si="41"/>
        <v>0</v>
      </c>
      <c r="M184" s="42">
        <f t="shared" si="41"/>
        <v>0</v>
      </c>
      <c r="N184" s="42">
        <f t="shared" si="41"/>
        <v>0</v>
      </c>
      <c r="O184" s="42">
        <f t="shared" si="41"/>
        <v>0</v>
      </c>
      <c r="P184" s="42">
        <f t="shared" si="41"/>
        <v>0</v>
      </c>
      <c r="Q184" s="42">
        <f t="shared" si="41"/>
        <v>0</v>
      </c>
      <c r="R184" s="42">
        <f t="shared" si="41"/>
        <v>0</v>
      </c>
      <c r="S184" s="42">
        <f t="shared" si="41"/>
        <v>0</v>
      </c>
      <c r="T184" s="42">
        <f t="shared" si="41"/>
        <v>0</v>
      </c>
      <c r="U184" s="42">
        <f t="shared" si="41"/>
        <v>0</v>
      </c>
      <c r="V184" s="42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123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124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1" t="s">
        <v>126</v>
      </c>
      <c r="I187" s="1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1" t="s">
        <v>126</v>
      </c>
      <c r="O187" s="1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ht="30" customHeight="1" x14ac:dyDescent="0.25">
      <c r="A188" s="6">
        <v>125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1" t="s">
        <v>126</v>
      </c>
      <c r="I188" s="1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1" t="s">
        <v>126</v>
      </c>
      <c r="O188" s="1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126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40">
        <v>4</v>
      </c>
      <c r="B190" s="58" t="s">
        <v>24</v>
      </c>
      <c r="C190" s="42">
        <f t="shared" ref="C190:V190" si="42">SUM(C186:C186)</f>
        <v>0</v>
      </c>
      <c r="D190" s="42">
        <f t="shared" si="42"/>
        <v>0</v>
      </c>
      <c r="E190" s="42">
        <f t="shared" si="42"/>
        <v>0</v>
      </c>
      <c r="F190" s="42">
        <f t="shared" si="42"/>
        <v>0</v>
      </c>
      <c r="G190" s="42">
        <f t="shared" si="42"/>
        <v>0</v>
      </c>
      <c r="H190" s="42">
        <f t="shared" si="42"/>
        <v>0</v>
      </c>
      <c r="I190" s="42">
        <f t="shared" si="42"/>
        <v>0</v>
      </c>
      <c r="J190" s="42">
        <f t="shared" si="42"/>
        <v>0</v>
      </c>
      <c r="K190" s="42">
        <f t="shared" si="42"/>
        <v>0</v>
      </c>
      <c r="L190" s="42">
        <f t="shared" si="42"/>
        <v>0</v>
      </c>
      <c r="M190" s="42">
        <f t="shared" si="42"/>
        <v>0</v>
      </c>
      <c r="N190" s="42">
        <f t="shared" si="42"/>
        <v>0</v>
      </c>
      <c r="O190" s="42">
        <f t="shared" si="42"/>
        <v>0</v>
      </c>
      <c r="P190" s="42">
        <f t="shared" si="42"/>
        <v>0</v>
      </c>
      <c r="Q190" s="42">
        <f t="shared" si="42"/>
        <v>0</v>
      </c>
      <c r="R190" s="42">
        <f t="shared" si="42"/>
        <v>0</v>
      </c>
      <c r="S190" s="42">
        <f t="shared" si="42"/>
        <v>0</v>
      </c>
      <c r="T190" s="42">
        <f t="shared" si="42"/>
        <v>0</v>
      </c>
      <c r="U190" s="42">
        <f t="shared" si="42"/>
        <v>0</v>
      </c>
      <c r="V190" s="42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ht="30" x14ac:dyDescent="0.25">
      <c r="A192" s="6">
        <v>127</v>
      </c>
      <c r="B192" s="12" t="s">
        <v>204</v>
      </c>
      <c r="C192" s="1">
        <f>SUM(D192:V192)</f>
        <v>0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9">
        <v>0</v>
      </c>
      <c r="I192" s="1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1" t="s">
        <v>126</v>
      </c>
      <c r="O192" s="1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hidden="1" x14ac:dyDescent="0.25">
      <c r="A193" s="6"/>
      <c r="B193" s="12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8" customFormat="1" x14ac:dyDescent="0.25">
      <c r="A194" s="40">
        <v>1</v>
      </c>
      <c r="B194" s="58" t="s">
        <v>24</v>
      </c>
      <c r="C194" s="42">
        <f t="shared" ref="C194:V194" si="43">SUM(C192:C192)</f>
        <v>0</v>
      </c>
      <c r="D194" s="42">
        <f t="shared" si="43"/>
        <v>0</v>
      </c>
      <c r="E194" s="42">
        <f t="shared" si="43"/>
        <v>0</v>
      </c>
      <c r="F194" s="42">
        <f t="shared" si="43"/>
        <v>0</v>
      </c>
      <c r="G194" s="42">
        <f t="shared" si="43"/>
        <v>0</v>
      </c>
      <c r="H194" s="42">
        <f t="shared" si="43"/>
        <v>0</v>
      </c>
      <c r="I194" s="42">
        <f t="shared" si="43"/>
        <v>0</v>
      </c>
      <c r="J194" s="42">
        <f t="shared" si="43"/>
        <v>0</v>
      </c>
      <c r="K194" s="42">
        <f t="shared" si="43"/>
        <v>0</v>
      </c>
      <c r="L194" s="42">
        <f t="shared" si="43"/>
        <v>0</v>
      </c>
      <c r="M194" s="42">
        <f t="shared" si="43"/>
        <v>0</v>
      </c>
      <c r="N194" s="42">
        <f t="shared" si="43"/>
        <v>0</v>
      </c>
      <c r="O194" s="42">
        <f t="shared" si="43"/>
        <v>0</v>
      </c>
      <c r="P194" s="42">
        <f t="shared" si="43"/>
        <v>0</v>
      </c>
      <c r="Q194" s="42">
        <f t="shared" si="43"/>
        <v>0</v>
      </c>
      <c r="R194" s="42">
        <f t="shared" si="43"/>
        <v>0</v>
      </c>
      <c r="S194" s="42">
        <f t="shared" si="43"/>
        <v>0</v>
      </c>
      <c r="T194" s="42">
        <f t="shared" si="43"/>
        <v>0</v>
      </c>
      <c r="U194" s="42">
        <f t="shared" si="43"/>
        <v>0</v>
      </c>
      <c r="V194" s="42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1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1" t="s">
        <v>126</v>
      </c>
      <c r="I196" s="9">
        <v>1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129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1" t="s">
        <v>126</v>
      </c>
      <c r="I197" s="9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130</v>
      </c>
      <c r="B198" s="12" t="s">
        <v>122</v>
      </c>
      <c r="C198" s="1">
        <f>SUM(D198:V198)</f>
        <v>0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1" t="s">
        <v>126</v>
      </c>
      <c r="I198" s="9">
        <v>0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1" t="s">
        <v>126</v>
      </c>
      <c r="O198" s="1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40">
        <v>3</v>
      </c>
      <c r="B199" s="58" t="s">
        <v>24</v>
      </c>
      <c r="C199" s="42">
        <f t="shared" ref="C199:V199" si="44">SUM(C196:C198)</f>
        <v>1</v>
      </c>
      <c r="D199" s="42">
        <f t="shared" si="44"/>
        <v>0</v>
      </c>
      <c r="E199" s="42">
        <f t="shared" si="44"/>
        <v>0</v>
      </c>
      <c r="F199" s="42">
        <f t="shared" si="44"/>
        <v>0</v>
      </c>
      <c r="G199" s="42">
        <f t="shared" si="44"/>
        <v>0</v>
      </c>
      <c r="H199" s="42">
        <f t="shared" si="44"/>
        <v>0</v>
      </c>
      <c r="I199" s="42">
        <f t="shared" si="44"/>
        <v>1</v>
      </c>
      <c r="J199" s="42">
        <f t="shared" si="44"/>
        <v>0</v>
      </c>
      <c r="K199" s="42">
        <f t="shared" si="44"/>
        <v>0</v>
      </c>
      <c r="L199" s="42">
        <f t="shared" si="44"/>
        <v>0</v>
      </c>
      <c r="M199" s="42">
        <f t="shared" si="44"/>
        <v>0</v>
      </c>
      <c r="N199" s="42">
        <f t="shared" si="44"/>
        <v>0</v>
      </c>
      <c r="O199" s="42">
        <f t="shared" si="44"/>
        <v>0</v>
      </c>
      <c r="P199" s="42">
        <f t="shared" si="44"/>
        <v>0</v>
      </c>
      <c r="Q199" s="42">
        <f t="shared" si="44"/>
        <v>0</v>
      </c>
      <c r="R199" s="42">
        <f t="shared" si="44"/>
        <v>0</v>
      </c>
      <c r="S199" s="42">
        <f t="shared" si="44"/>
        <v>0</v>
      </c>
      <c r="T199" s="42">
        <f t="shared" si="44"/>
        <v>0</v>
      </c>
      <c r="U199" s="42">
        <f t="shared" si="44"/>
        <v>0</v>
      </c>
      <c r="V199" s="42">
        <f t="shared" si="44"/>
        <v>0</v>
      </c>
    </row>
    <row r="200" spans="1:22" s="8" customFormat="1" ht="17.25" customHeight="1" x14ac:dyDescent="0.25">
      <c r="A200" s="40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131</v>
      </c>
      <c r="B201" s="12" t="s">
        <v>205</v>
      </c>
      <c r="C201" s="9">
        <f>SUM(D201:V201)</f>
        <v>75</v>
      </c>
      <c r="D201" s="9">
        <v>7</v>
      </c>
      <c r="E201" s="9">
        <v>7</v>
      </c>
      <c r="F201" s="9">
        <v>4</v>
      </c>
      <c r="G201" s="9">
        <v>3</v>
      </c>
      <c r="H201" s="9">
        <v>15</v>
      </c>
      <c r="I201" s="9">
        <v>3</v>
      </c>
      <c r="J201" s="9">
        <v>1</v>
      </c>
      <c r="K201" s="9">
        <v>13</v>
      </c>
      <c r="L201" s="9">
        <v>0</v>
      </c>
      <c r="M201" s="9">
        <v>0</v>
      </c>
      <c r="N201" s="9">
        <v>4</v>
      </c>
      <c r="O201" s="9">
        <v>0</v>
      </c>
      <c r="P201" s="9">
        <v>0</v>
      </c>
      <c r="Q201" s="9">
        <v>0</v>
      </c>
      <c r="R201" s="9">
        <v>9</v>
      </c>
      <c r="S201" s="9">
        <v>5</v>
      </c>
      <c r="T201" s="9">
        <v>3</v>
      </c>
      <c r="U201" s="9">
        <v>0</v>
      </c>
      <c r="V201" s="9">
        <v>1</v>
      </c>
    </row>
    <row r="202" spans="1:22" s="8" customFormat="1" x14ac:dyDescent="0.25">
      <c r="A202" s="6">
        <v>132</v>
      </c>
      <c r="B202" s="12" t="s">
        <v>133</v>
      </c>
      <c r="C202" s="9">
        <f>SUM(D202:V202)</f>
        <v>19</v>
      </c>
      <c r="D202" s="9">
        <v>0</v>
      </c>
      <c r="E202" s="9">
        <v>1</v>
      </c>
      <c r="F202" s="9">
        <v>0</v>
      </c>
      <c r="G202" s="9">
        <v>2</v>
      </c>
      <c r="H202" s="9">
        <v>3</v>
      </c>
      <c r="I202" s="9">
        <v>3</v>
      </c>
      <c r="J202" s="9">
        <v>0</v>
      </c>
      <c r="K202" s="9">
        <v>9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1</v>
      </c>
      <c r="S202" s="9">
        <v>0</v>
      </c>
      <c r="T202" s="9">
        <v>0</v>
      </c>
      <c r="U202" s="9">
        <v>0</v>
      </c>
      <c r="V202" s="9">
        <v>0</v>
      </c>
    </row>
    <row r="203" spans="1:22" s="8" customFormat="1" ht="30" x14ac:dyDescent="0.25">
      <c r="A203" s="6">
        <v>133</v>
      </c>
      <c r="B203" s="12" t="s">
        <v>132</v>
      </c>
      <c r="C203" s="9">
        <f>SUM(D203:V203)</f>
        <v>95</v>
      </c>
      <c r="D203" s="9">
        <v>14</v>
      </c>
      <c r="E203" s="9">
        <v>3</v>
      </c>
      <c r="F203" s="9">
        <v>1</v>
      </c>
      <c r="G203" s="9">
        <v>14</v>
      </c>
      <c r="H203" s="9">
        <v>38</v>
      </c>
      <c r="I203" s="9">
        <v>0</v>
      </c>
      <c r="J203" s="9">
        <v>0</v>
      </c>
      <c r="K203" s="9">
        <v>4</v>
      </c>
      <c r="L203" s="9">
        <v>0</v>
      </c>
      <c r="M203" s="9">
        <v>2</v>
      </c>
      <c r="N203" s="9">
        <v>2</v>
      </c>
      <c r="O203" s="9">
        <v>0</v>
      </c>
      <c r="P203" s="9">
        <v>0</v>
      </c>
      <c r="Q203" s="9">
        <v>2</v>
      </c>
      <c r="R203" s="9">
        <v>6</v>
      </c>
      <c r="S203" s="9">
        <v>2</v>
      </c>
      <c r="T203" s="9">
        <v>1</v>
      </c>
      <c r="U203" s="9">
        <v>5</v>
      </c>
      <c r="V203" s="9">
        <v>1</v>
      </c>
    </row>
    <row r="204" spans="1:22" s="8" customFormat="1" x14ac:dyDescent="0.25">
      <c r="A204" s="40">
        <v>3</v>
      </c>
      <c r="B204" s="58" t="s">
        <v>24</v>
      </c>
      <c r="C204" s="42">
        <f>SUM(D204:V204)</f>
        <v>189</v>
      </c>
      <c r="D204" s="42">
        <f>SUM(D201:D203)</f>
        <v>21</v>
      </c>
      <c r="E204" s="42">
        <f t="shared" ref="E204:V204" si="45">SUM(E201:E203)</f>
        <v>11</v>
      </c>
      <c r="F204" s="42">
        <f t="shared" si="45"/>
        <v>5</v>
      </c>
      <c r="G204" s="42">
        <f t="shared" si="45"/>
        <v>19</v>
      </c>
      <c r="H204" s="42">
        <f t="shared" si="45"/>
        <v>56</v>
      </c>
      <c r="I204" s="42">
        <f t="shared" si="45"/>
        <v>6</v>
      </c>
      <c r="J204" s="42">
        <f t="shared" si="45"/>
        <v>1</v>
      </c>
      <c r="K204" s="42">
        <f t="shared" si="45"/>
        <v>26</v>
      </c>
      <c r="L204" s="42">
        <f t="shared" si="45"/>
        <v>0</v>
      </c>
      <c r="M204" s="42">
        <f t="shared" si="45"/>
        <v>2</v>
      </c>
      <c r="N204" s="42">
        <f t="shared" si="45"/>
        <v>6</v>
      </c>
      <c r="O204" s="42">
        <f t="shared" si="45"/>
        <v>0</v>
      </c>
      <c r="P204" s="42">
        <f t="shared" si="45"/>
        <v>0</v>
      </c>
      <c r="Q204" s="42">
        <f t="shared" si="45"/>
        <v>2</v>
      </c>
      <c r="R204" s="42">
        <f t="shared" si="45"/>
        <v>16</v>
      </c>
      <c r="S204" s="42">
        <f t="shared" si="45"/>
        <v>7</v>
      </c>
      <c r="T204" s="42">
        <f t="shared" si="45"/>
        <v>4</v>
      </c>
      <c r="U204" s="42">
        <f t="shared" si="45"/>
        <v>5</v>
      </c>
      <c r="V204" s="42">
        <f t="shared" si="45"/>
        <v>2</v>
      </c>
    </row>
    <row r="205" spans="1:22" s="8" customFormat="1" x14ac:dyDescent="0.25">
      <c r="A205" s="40"/>
      <c r="B205" s="58" t="s">
        <v>25</v>
      </c>
      <c r="C205" s="42">
        <f>C184+C179+C174+C199+C194+C204+C190</f>
        <v>497</v>
      </c>
      <c r="D205" s="42">
        <f t="shared" ref="D205" si="46">D184+D179+D174+D199+D194+D204+D190</f>
        <v>328</v>
      </c>
      <c r="E205" s="42">
        <f>E184+E179+E174+E199+E194+E204+E190</f>
        <v>11</v>
      </c>
      <c r="F205" s="42">
        <f>F184+F179+F174+F199+F194+F204+F190</f>
        <v>5</v>
      </c>
      <c r="G205" s="42">
        <f t="shared" ref="G205:V205" si="47">G184+G179+G174+G199+G194+G204+G190</f>
        <v>19</v>
      </c>
      <c r="H205" s="42">
        <f t="shared" si="47"/>
        <v>56</v>
      </c>
      <c r="I205" s="42">
        <f t="shared" si="47"/>
        <v>7</v>
      </c>
      <c r="J205" s="42">
        <f t="shared" si="47"/>
        <v>1</v>
      </c>
      <c r="K205" s="42">
        <f t="shared" si="47"/>
        <v>26</v>
      </c>
      <c r="L205" s="42">
        <f t="shared" si="47"/>
        <v>0</v>
      </c>
      <c r="M205" s="42">
        <f t="shared" si="47"/>
        <v>2</v>
      </c>
      <c r="N205" s="42">
        <f t="shared" si="47"/>
        <v>6</v>
      </c>
      <c r="O205" s="42">
        <f t="shared" si="47"/>
        <v>0</v>
      </c>
      <c r="P205" s="42">
        <f t="shared" si="47"/>
        <v>0</v>
      </c>
      <c r="Q205" s="42">
        <f t="shared" si="47"/>
        <v>2</v>
      </c>
      <c r="R205" s="42">
        <f t="shared" si="47"/>
        <v>16</v>
      </c>
      <c r="S205" s="42">
        <f t="shared" si="47"/>
        <v>7</v>
      </c>
      <c r="T205" s="42">
        <f t="shared" si="47"/>
        <v>4</v>
      </c>
      <c r="U205" s="42">
        <f t="shared" si="47"/>
        <v>5</v>
      </c>
      <c r="V205" s="42">
        <f t="shared" si="47"/>
        <v>2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134</v>
      </c>
      <c r="B208" s="12" t="s">
        <v>174</v>
      </c>
      <c r="C208" s="9">
        <f t="shared" ref="C208:C215" si="48">SUM(D208:V208)</f>
        <v>1</v>
      </c>
      <c r="D208" s="9">
        <v>0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</row>
    <row r="209" spans="1:22" s="8" customFormat="1" ht="48.75" customHeight="1" x14ac:dyDescent="0.25">
      <c r="A209" s="6">
        <v>135</v>
      </c>
      <c r="B209" s="12" t="s">
        <v>176</v>
      </c>
      <c r="C209" s="9">
        <f t="shared" si="48"/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136</v>
      </c>
      <c r="B210" s="23" t="s">
        <v>175</v>
      </c>
      <c r="C210" s="9">
        <f t="shared" si="48"/>
        <v>5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3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1</v>
      </c>
    </row>
    <row r="211" spans="1:22" s="8" customFormat="1" ht="35.25" customHeight="1" x14ac:dyDescent="0.25">
      <c r="A211" s="6">
        <v>137</v>
      </c>
      <c r="B211" s="23" t="s">
        <v>138</v>
      </c>
      <c r="C211" s="9">
        <f t="shared" si="48"/>
        <v>9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7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1</v>
      </c>
      <c r="V211" s="9">
        <v>0</v>
      </c>
    </row>
    <row r="212" spans="1:22" s="8" customFormat="1" ht="97.5" customHeight="1" x14ac:dyDescent="0.25">
      <c r="A212" s="6">
        <v>138</v>
      </c>
      <c r="B212" s="23" t="s">
        <v>139</v>
      </c>
      <c r="C212" s="9">
        <f t="shared" si="48"/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31.5" customHeight="1" x14ac:dyDescent="0.25">
      <c r="A213" s="6">
        <v>139</v>
      </c>
      <c r="B213" s="23" t="s">
        <v>140</v>
      </c>
      <c r="C213" s="9">
        <f t="shared" si="48"/>
        <v>1</v>
      </c>
      <c r="D213" s="9">
        <v>0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140</v>
      </c>
      <c r="B214" s="12" t="s">
        <v>141</v>
      </c>
      <c r="C214" s="9">
        <f t="shared" si="48"/>
        <v>3</v>
      </c>
      <c r="D214" s="9">
        <v>0</v>
      </c>
      <c r="E214" s="9">
        <v>2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1</v>
      </c>
      <c r="V214" s="9">
        <v>0</v>
      </c>
    </row>
    <row r="215" spans="1:22" s="8" customFormat="1" x14ac:dyDescent="0.25">
      <c r="A215" s="40">
        <v>7</v>
      </c>
      <c r="B215" s="58" t="s">
        <v>24</v>
      </c>
      <c r="C215" s="42">
        <f t="shared" si="48"/>
        <v>19</v>
      </c>
      <c r="D215" s="42">
        <f>SUM(D208:D214)</f>
        <v>0</v>
      </c>
      <c r="E215" s="20">
        <f>SUM(E208:E214)</f>
        <v>6</v>
      </c>
      <c r="F215" s="20">
        <f t="shared" ref="F215:V215" si="49">SUM(F208:F214)</f>
        <v>0</v>
      </c>
      <c r="G215" s="20">
        <f t="shared" si="49"/>
        <v>0</v>
      </c>
      <c r="H215" s="20">
        <f t="shared" si="49"/>
        <v>0</v>
      </c>
      <c r="I215" s="20">
        <f t="shared" si="49"/>
        <v>0</v>
      </c>
      <c r="J215" s="20">
        <f t="shared" si="49"/>
        <v>3</v>
      </c>
      <c r="K215" s="20">
        <f t="shared" si="49"/>
        <v>7</v>
      </c>
      <c r="L215" s="20">
        <f t="shared" si="49"/>
        <v>0</v>
      </c>
      <c r="M215" s="20">
        <f t="shared" si="49"/>
        <v>0</v>
      </c>
      <c r="N215" s="20">
        <f t="shared" si="49"/>
        <v>0</v>
      </c>
      <c r="O215" s="20">
        <f t="shared" si="49"/>
        <v>0</v>
      </c>
      <c r="P215" s="20">
        <f t="shared" si="49"/>
        <v>0</v>
      </c>
      <c r="Q215" s="20">
        <f t="shared" si="49"/>
        <v>0</v>
      </c>
      <c r="R215" s="20">
        <f t="shared" si="49"/>
        <v>0</v>
      </c>
      <c r="S215" s="20">
        <f t="shared" si="49"/>
        <v>0</v>
      </c>
      <c r="T215" s="20">
        <f t="shared" si="49"/>
        <v>0</v>
      </c>
      <c r="U215" s="20">
        <f t="shared" si="49"/>
        <v>2</v>
      </c>
      <c r="V215" s="20">
        <f t="shared" si="49"/>
        <v>1</v>
      </c>
    </row>
    <row r="216" spans="1:22" s="8" customFormat="1" x14ac:dyDescent="0.25">
      <c r="A216" s="40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141</v>
      </c>
      <c r="B217" s="12" t="s">
        <v>181</v>
      </c>
      <c r="C217" s="9">
        <f>SUM(D217:V217)</f>
        <v>3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3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x14ac:dyDescent="0.25">
      <c r="A218" s="40">
        <v>1</v>
      </c>
      <c r="B218" s="58" t="s">
        <v>24</v>
      </c>
      <c r="C218" s="42">
        <f>SUM(D218:V218)</f>
        <v>3</v>
      </c>
      <c r="D218" s="42">
        <f t="shared" ref="D218:V218" si="50">SUM(D217:D217)</f>
        <v>0</v>
      </c>
      <c r="E218" s="42">
        <f>SUM(E217:E217)</f>
        <v>0</v>
      </c>
      <c r="F218" s="42">
        <f t="shared" ref="F218:M218" si="51">SUM(F217:F217)</f>
        <v>0</v>
      </c>
      <c r="G218" s="42">
        <f t="shared" si="51"/>
        <v>0</v>
      </c>
      <c r="H218" s="42">
        <f t="shared" si="51"/>
        <v>0</v>
      </c>
      <c r="I218" s="42">
        <f t="shared" si="51"/>
        <v>0</v>
      </c>
      <c r="J218" s="42">
        <f t="shared" si="51"/>
        <v>0</v>
      </c>
      <c r="K218" s="42">
        <f t="shared" si="51"/>
        <v>0</v>
      </c>
      <c r="L218" s="42">
        <f t="shared" si="51"/>
        <v>0</v>
      </c>
      <c r="M218" s="42">
        <f t="shared" si="51"/>
        <v>0</v>
      </c>
      <c r="N218" s="42">
        <f t="shared" si="50"/>
        <v>0</v>
      </c>
      <c r="O218" s="42">
        <f t="shared" si="50"/>
        <v>0</v>
      </c>
      <c r="P218" s="42">
        <f t="shared" si="50"/>
        <v>0</v>
      </c>
      <c r="Q218" s="42">
        <f t="shared" si="50"/>
        <v>0</v>
      </c>
      <c r="R218" s="42">
        <f t="shared" si="50"/>
        <v>3</v>
      </c>
      <c r="S218" s="42">
        <f t="shared" si="50"/>
        <v>0</v>
      </c>
      <c r="T218" s="42">
        <f t="shared" si="50"/>
        <v>0</v>
      </c>
      <c r="U218" s="42">
        <f t="shared" si="50"/>
        <v>0</v>
      </c>
      <c r="V218" s="42">
        <f t="shared" si="50"/>
        <v>0</v>
      </c>
    </row>
    <row r="219" spans="1:22" s="8" customFormat="1" x14ac:dyDescent="0.25">
      <c r="A219" s="136" t="s">
        <v>184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s="8" customFormat="1" ht="45" x14ac:dyDescent="0.25">
      <c r="A220" s="6">
        <v>142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9">
        <v>0</v>
      </c>
      <c r="I220" s="9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9" t="s">
        <v>126</v>
      </c>
      <c r="O220" s="9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customHeight="1" x14ac:dyDescent="0.25">
      <c r="A221" s="6">
        <v>143</v>
      </c>
      <c r="B221" s="22" t="s">
        <v>185</v>
      </c>
      <c r="C221" s="9">
        <f>SUM(D221:V221)</f>
        <v>0</v>
      </c>
      <c r="D221" s="9">
        <v>0</v>
      </c>
      <c r="E221" s="9" t="s">
        <v>126</v>
      </c>
      <c r="F221" s="9">
        <v>0</v>
      </c>
      <c r="G221" s="9">
        <v>0</v>
      </c>
      <c r="H221" s="9">
        <v>0</v>
      </c>
      <c r="I221" s="9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9" t="s">
        <v>126</v>
      </c>
      <c r="O221" s="9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144</v>
      </c>
      <c r="B222" s="21" t="s">
        <v>186</v>
      </c>
      <c r="C222" s="9">
        <f>SUM(D222:V222)</f>
        <v>0</v>
      </c>
      <c r="D222" s="9">
        <v>0</v>
      </c>
      <c r="E222" s="9" t="s">
        <v>126</v>
      </c>
      <c r="F222" s="9">
        <v>0</v>
      </c>
      <c r="G222" s="9">
        <v>0</v>
      </c>
      <c r="H222" s="9">
        <v>0</v>
      </c>
      <c r="I222" s="9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9" t="s">
        <v>126</v>
      </c>
      <c r="O222" s="9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145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9">
        <v>0</v>
      </c>
      <c r="I223" s="9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9" t="s">
        <v>126</v>
      </c>
      <c r="O223" s="9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40">
        <v>4</v>
      </c>
      <c r="B224" s="19" t="s">
        <v>24</v>
      </c>
      <c r="C224" s="42">
        <f>SUM(D224:V224)</f>
        <v>0</v>
      </c>
      <c r="D224" s="42">
        <f t="shared" ref="D224:V224" si="52">SUM(D220:D223)</f>
        <v>0</v>
      </c>
      <c r="E224" s="42">
        <f>SUM(E220:E223)</f>
        <v>0</v>
      </c>
      <c r="F224" s="20">
        <f t="shared" ref="F224:M224" si="53">SUM(F220:F223)</f>
        <v>0</v>
      </c>
      <c r="G224" s="20">
        <f t="shared" si="53"/>
        <v>0</v>
      </c>
      <c r="H224" s="20">
        <f t="shared" si="53"/>
        <v>0</v>
      </c>
      <c r="I224" s="20">
        <f t="shared" si="53"/>
        <v>0</v>
      </c>
      <c r="J224" s="20">
        <f t="shared" si="53"/>
        <v>0</v>
      </c>
      <c r="K224" s="20">
        <f t="shared" si="53"/>
        <v>0</v>
      </c>
      <c r="L224" s="20">
        <f t="shared" si="53"/>
        <v>0</v>
      </c>
      <c r="M224" s="20">
        <f t="shared" si="53"/>
        <v>0</v>
      </c>
      <c r="N224" s="20">
        <f t="shared" si="52"/>
        <v>0</v>
      </c>
      <c r="O224" s="20">
        <f t="shared" si="52"/>
        <v>0</v>
      </c>
      <c r="P224" s="20">
        <f t="shared" si="52"/>
        <v>0</v>
      </c>
      <c r="Q224" s="20">
        <f t="shared" si="52"/>
        <v>0</v>
      </c>
      <c r="R224" s="20">
        <f t="shared" si="52"/>
        <v>0</v>
      </c>
      <c r="S224" s="20">
        <f t="shared" si="52"/>
        <v>0</v>
      </c>
      <c r="T224" s="20">
        <f t="shared" si="52"/>
        <v>0</v>
      </c>
      <c r="U224" s="20">
        <f t="shared" si="52"/>
        <v>0</v>
      </c>
      <c r="V224" s="20">
        <f t="shared" si="52"/>
        <v>0</v>
      </c>
    </row>
    <row r="225" spans="1:22" s="8" customFormat="1" x14ac:dyDescent="0.25">
      <c r="A225" s="40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102</v>
      </c>
      <c r="D226" s="9">
        <v>16</v>
      </c>
      <c r="E226" s="9">
        <v>5</v>
      </c>
      <c r="F226" s="9">
        <v>1</v>
      </c>
      <c r="G226" s="9">
        <v>4</v>
      </c>
      <c r="H226" s="9">
        <v>25</v>
      </c>
      <c r="I226" s="9">
        <v>5</v>
      </c>
      <c r="J226" s="9">
        <v>3</v>
      </c>
      <c r="K226" s="9">
        <v>3</v>
      </c>
      <c r="L226" s="9">
        <v>5</v>
      </c>
      <c r="M226" s="9">
        <v>1</v>
      </c>
      <c r="N226" s="9">
        <v>5</v>
      </c>
      <c r="O226" s="9">
        <v>6</v>
      </c>
      <c r="P226" s="9">
        <v>2</v>
      </c>
      <c r="Q226" s="9">
        <v>7</v>
      </c>
      <c r="R226" s="9">
        <v>6</v>
      </c>
      <c r="S226" s="9">
        <v>3</v>
      </c>
      <c r="T226" s="9">
        <v>0</v>
      </c>
      <c r="U226" s="9">
        <v>0</v>
      </c>
      <c r="V226" s="9">
        <v>5</v>
      </c>
    </row>
    <row r="227" spans="1:22" s="8" customFormat="1" x14ac:dyDescent="0.25">
      <c r="A227" s="40">
        <v>1</v>
      </c>
      <c r="B227" s="58" t="s">
        <v>24</v>
      </c>
      <c r="C227" s="42">
        <f>SUM(D227:V227)</f>
        <v>102</v>
      </c>
      <c r="D227" s="42">
        <f>SUM(D226:D226)</f>
        <v>16</v>
      </c>
      <c r="E227" s="42">
        <f>SUM(E226:E226)</f>
        <v>5</v>
      </c>
      <c r="F227" s="42">
        <f t="shared" ref="F227:V227" si="54">SUM(F226:F226)</f>
        <v>1</v>
      </c>
      <c r="G227" s="42">
        <f t="shared" si="54"/>
        <v>4</v>
      </c>
      <c r="H227" s="42">
        <f t="shared" si="54"/>
        <v>25</v>
      </c>
      <c r="I227" s="42">
        <f t="shared" si="54"/>
        <v>5</v>
      </c>
      <c r="J227" s="42">
        <f t="shared" si="54"/>
        <v>3</v>
      </c>
      <c r="K227" s="42">
        <f t="shared" si="54"/>
        <v>3</v>
      </c>
      <c r="L227" s="42">
        <f t="shared" si="54"/>
        <v>5</v>
      </c>
      <c r="M227" s="42">
        <f t="shared" si="54"/>
        <v>1</v>
      </c>
      <c r="N227" s="42">
        <f t="shared" si="54"/>
        <v>5</v>
      </c>
      <c r="O227" s="42">
        <f t="shared" si="54"/>
        <v>6</v>
      </c>
      <c r="P227" s="42">
        <f t="shared" si="54"/>
        <v>2</v>
      </c>
      <c r="Q227" s="42">
        <f t="shared" si="54"/>
        <v>7</v>
      </c>
      <c r="R227" s="42">
        <f t="shared" si="54"/>
        <v>6</v>
      </c>
      <c r="S227" s="42">
        <f t="shared" si="54"/>
        <v>3</v>
      </c>
      <c r="T227" s="42">
        <f t="shared" si="54"/>
        <v>0</v>
      </c>
      <c r="U227" s="42">
        <f t="shared" si="54"/>
        <v>0</v>
      </c>
      <c r="V227" s="42">
        <f t="shared" si="54"/>
        <v>5</v>
      </c>
    </row>
    <row r="228" spans="1:22" s="8" customFormat="1" hidden="1" x14ac:dyDescent="0.25">
      <c r="A228" s="62"/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hidden="1" x14ac:dyDescent="0.25">
      <c r="A229" s="6"/>
      <c r="B229" s="12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s="8" customFormat="1" hidden="1" x14ac:dyDescent="0.25">
      <c r="A230" s="62"/>
      <c r="B230" s="61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</row>
    <row r="231" spans="1:22" ht="30" x14ac:dyDescent="0.25">
      <c r="A231" s="6"/>
      <c r="B231" s="12" t="s">
        <v>38</v>
      </c>
      <c r="C231" s="9">
        <f>SUM(D231:V231)</f>
        <v>4898</v>
      </c>
      <c r="D231" s="51">
        <v>356</v>
      </c>
      <c r="E231" s="51">
        <v>312</v>
      </c>
      <c r="F231" s="51">
        <v>183</v>
      </c>
      <c r="G231" s="51">
        <v>692</v>
      </c>
      <c r="H231" s="51">
        <v>1788</v>
      </c>
      <c r="I231" s="51">
        <v>343</v>
      </c>
      <c r="J231" s="51">
        <v>119</v>
      </c>
      <c r="K231" s="51">
        <v>342</v>
      </c>
      <c r="L231" s="51">
        <v>79</v>
      </c>
      <c r="M231" s="9">
        <v>1</v>
      </c>
      <c r="N231" s="51">
        <v>29</v>
      </c>
      <c r="O231" s="51">
        <v>41</v>
      </c>
      <c r="P231" s="51">
        <v>65</v>
      </c>
      <c r="Q231" s="51">
        <v>122</v>
      </c>
      <c r="R231" s="51">
        <v>202</v>
      </c>
      <c r="S231" s="51">
        <v>33</v>
      </c>
      <c r="T231" s="51">
        <v>105</v>
      </c>
      <c r="U231" s="51">
        <v>63</v>
      </c>
      <c r="V231" s="51">
        <v>23</v>
      </c>
    </row>
    <row r="232" spans="1:22" ht="28.5" x14ac:dyDescent="0.25">
      <c r="A232" s="40" t="s">
        <v>0</v>
      </c>
      <c r="B232" s="57" t="s">
        <v>208</v>
      </c>
      <c r="C232" s="41">
        <f t="shared" ref="C232:V232" si="55">C215+C205+C156+C134+C74+C218+C224+C227</f>
        <v>43550</v>
      </c>
      <c r="D232" s="41">
        <f t="shared" si="55"/>
        <v>7133</v>
      </c>
      <c r="E232" s="41">
        <f t="shared" si="55"/>
        <v>2091</v>
      </c>
      <c r="F232" s="41">
        <f t="shared" si="55"/>
        <v>5380</v>
      </c>
      <c r="G232" s="41">
        <f t="shared" si="55"/>
        <v>2960</v>
      </c>
      <c r="H232" s="41">
        <f t="shared" si="55"/>
        <v>7870</v>
      </c>
      <c r="I232" s="41">
        <f t="shared" si="55"/>
        <v>2164</v>
      </c>
      <c r="J232" s="41">
        <f t="shared" si="55"/>
        <v>2119</v>
      </c>
      <c r="K232" s="41">
        <f t="shared" si="55"/>
        <v>4527</v>
      </c>
      <c r="L232" s="41">
        <f t="shared" si="55"/>
        <v>1179</v>
      </c>
      <c r="M232" s="41">
        <f t="shared" si="55"/>
        <v>421</v>
      </c>
      <c r="N232" s="41">
        <f t="shared" si="55"/>
        <v>1021</v>
      </c>
      <c r="O232" s="41">
        <f t="shared" si="55"/>
        <v>257</v>
      </c>
      <c r="P232" s="41">
        <f t="shared" si="55"/>
        <v>832</v>
      </c>
      <c r="Q232" s="41">
        <f t="shared" si="55"/>
        <v>1416</v>
      </c>
      <c r="R232" s="41">
        <f t="shared" si="55"/>
        <v>2048</v>
      </c>
      <c r="S232" s="41">
        <f t="shared" si="55"/>
        <v>331</v>
      </c>
      <c r="T232" s="41">
        <f t="shared" si="55"/>
        <v>821</v>
      </c>
      <c r="U232" s="41">
        <f t="shared" si="55"/>
        <v>669</v>
      </c>
      <c r="V232" s="41">
        <f t="shared" si="55"/>
        <v>311</v>
      </c>
    </row>
    <row r="233" spans="1:22" s="38" customFormat="1" x14ac:dyDescent="0.25">
      <c r="A233" s="36">
        <f>A218+A204+A199+A194+A190+A184+A174+A155+A142+A133+A126+A122+A119+A111+A73+A70+A67+A62+A58+A48+A35+A32+A29+A26+A215+A179+A38+A41+A224+A130</f>
        <v>145</v>
      </c>
      <c r="B233" s="114"/>
      <c r="C233" s="37">
        <f>C227+C218+C224+C215+C204+C199+C194+C190+C184+C179+C155+C142+C133+C130+C126+C122+C119+C111+C73+C70+C67+C62+C58+C48+C41+C38+C35+C32+C29+C26+C231+C174</f>
        <v>48448</v>
      </c>
      <c r="D233" s="37">
        <f t="shared" ref="D233:V233" si="56">D227+D218+D224+D215+D204+D199+D194+D190+D184+D179+D155+D142+D133+D130+D126+D122+D119+D111+D73+D70+D67+D62+D58+D48+D41+D38+D35+D32+D29+D26+D231</f>
        <v>7344</v>
      </c>
      <c r="E233" s="37">
        <f t="shared" si="56"/>
        <v>2403</v>
      </c>
      <c r="F233" s="37">
        <f t="shared" si="56"/>
        <v>5563</v>
      </c>
      <c r="G233" s="37">
        <f t="shared" si="56"/>
        <v>3652</v>
      </c>
      <c r="H233" s="37">
        <f t="shared" si="56"/>
        <v>9658</v>
      </c>
      <c r="I233" s="37">
        <f t="shared" si="56"/>
        <v>2507</v>
      </c>
      <c r="J233" s="37">
        <f t="shared" si="56"/>
        <v>2238</v>
      </c>
      <c r="K233" s="37">
        <f t="shared" si="56"/>
        <v>4869</v>
      </c>
      <c r="L233" s="37">
        <f t="shared" si="56"/>
        <v>1258</v>
      </c>
      <c r="M233" s="37">
        <f t="shared" si="56"/>
        <v>422</v>
      </c>
      <c r="N233" s="37">
        <f t="shared" si="56"/>
        <v>1050</v>
      </c>
      <c r="O233" s="37">
        <f t="shared" si="56"/>
        <v>298</v>
      </c>
      <c r="P233" s="37">
        <f t="shared" si="56"/>
        <v>897</v>
      </c>
      <c r="Q233" s="37">
        <f t="shared" si="56"/>
        <v>1538</v>
      </c>
      <c r="R233" s="37">
        <f t="shared" si="56"/>
        <v>2250</v>
      </c>
      <c r="S233" s="37">
        <f t="shared" si="56"/>
        <v>364</v>
      </c>
      <c r="T233" s="37">
        <f t="shared" si="56"/>
        <v>926</v>
      </c>
      <c r="U233" s="37">
        <f t="shared" si="56"/>
        <v>732</v>
      </c>
      <c r="V233" s="37">
        <f t="shared" si="56"/>
        <v>334</v>
      </c>
    </row>
  </sheetData>
  <mergeCells count="41">
    <mergeCell ref="B207:V207"/>
    <mergeCell ref="B216:V216"/>
    <mergeCell ref="A219:V219"/>
    <mergeCell ref="B225:V225"/>
    <mergeCell ref="B180:V180"/>
    <mergeCell ref="B185:V185"/>
    <mergeCell ref="B191:V191"/>
    <mergeCell ref="B195:V195"/>
    <mergeCell ref="B200:V200"/>
    <mergeCell ref="B206:V206"/>
    <mergeCell ref="B63:V63"/>
    <mergeCell ref="B68:V68"/>
    <mergeCell ref="B71:V71"/>
    <mergeCell ref="B175:V175"/>
    <mergeCell ref="B76:V76"/>
    <mergeCell ref="B112:V112"/>
    <mergeCell ref="B120:V120"/>
    <mergeCell ref="A123:V123"/>
    <mergeCell ref="A127:V127"/>
    <mergeCell ref="B131:V131"/>
    <mergeCell ref="B135:V135"/>
    <mergeCell ref="B136:V136"/>
    <mergeCell ref="B143:V143"/>
    <mergeCell ref="B157:V157"/>
    <mergeCell ref="B158:V158"/>
    <mergeCell ref="B228:V228"/>
    <mergeCell ref="B8:V8"/>
    <mergeCell ref="A2:V2"/>
    <mergeCell ref="A4:A5"/>
    <mergeCell ref="B4:B5"/>
    <mergeCell ref="D4:V4"/>
    <mergeCell ref="B7:V7"/>
    <mergeCell ref="B75:V75"/>
    <mergeCell ref="B27:V27"/>
    <mergeCell ref="B30:V30"/>
    <mergeCell ref="B33:V33"/>
    <mergeCell ref="B36:V36"/>
    <mergeCell ref="B39:V39"/>
    <mergeCell ref="B42:V42"/>
    <mergeCell ref="B49:V49"/>
    <mergeCell ref="B59:V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4" zoomScale="70" zoomScaleNormal="70" workbookViewId="0">
      <pane xSplit="3" ySplit="2" topLeftCell="D107" activePane="bottomRight" state="frozen"/>
      <selection activeCell="A4" sqref="A4"/>
      <selection pane="topRight" activeCell="D4" sqref="D4"/>
      <selection pane="bottomLeft" activeCell="A6" sqref="A6"/>
      <selection pane="bottomRight" activeCell="A233" sqref="A233:XFD233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209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4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43">
        <v>1</v>
      </c>
      <c r="B6" s="33">
        <v>2</v>
      </c>
      <c r="C6" s="44">
        <v>3</v>
      </c>
      <c r="D6" s="44">
        <v>4</v>
      </c>
      <c r="E6" s="43">
        <v>5</v>
      </c>
      <c r="F6" s="33">
        <v>6</v>
      </c>
      <c r="G6" s="44">
        <v>7</v>
      </c>
      <c r="H6" s="49">
        <v>8</v>
      </c>
      <c r="I6" s="43">
        <v>9</v>
      </c>
      <c r="J6" s="33">
        <v>10</v>
      </c>
      <c r="K6" s="44">
        <v>11</v>
      </c>
      <c r="L6" s="44">
        <v>12</v>
      </c>
      <c r="M6" s="43">
        <v>13</v>
      </c>
      <c r="N6" s="33">
        <v>14</v>
      </c>
      <c r="O6" s="44">
        <v>15</v>
      </c>
      <c r="P6" s="44">
        <v>16</v>
      </c>
      <c r="Q6" s="43">
        <v>17</v>
      </c>
      <c r="R6" s="33">
        <v>18</v>
      </c>
      <c r="S6" s="44">
        <v>19</v>
      </c>
      <c r="T6" s="44">
        <v>20</v>
      </c>
      <c r="U6" s="43">
        <v>21</v>
      </c>
      <c r="V6" s="33">
        <v>22</v>
      </c>
    </row>
    <row r="7" spans="1:22" x14ac:dyDescent="0.25">
      <c r="A7" s="44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4" si="0">SUM(D9:V9)</f>
        <v>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166</v>
      </c>
      <c r="D10" s="9">
        <v>5</v>
      </c>
      <c r="E10" s="9">
        <v>1</v>
      </c>
      <c r="F10" s="9">
        <v>1</v>
      </c>
      <c r="G10" s="9">
        <v>2</v>
      </c>
      <c r="H10" s="9">
        <v>39</v>
      </c>
      <c r="I10" s="9">
        <v>14</v>
      </c>
      <c r="J10" s="9">
        <v>25</v>
      </c>
      <c r="K10" s="9">
        <v>7</v>
      </c>
      <c r="L10" s="9">
        <v>2</v>
      </c>
      <c r="M10" s="9">
        <v>2</v>
      </c>
      <c r="N10" s="9">
        <v>3</v>
      </c>
      <c r="O10" s="9">
        <v>1</v>
      </c>
      <c r="P10" s="9">
        <v>3</v>
      </c>
      <c r="Q10" s="9">
        <v>24</v>
      </c>
      <c r="R10" s="9">
        <v>20</v>
      </c>
      <c r="S10" s="9">
        <v>6</v>
      </c>
      <c r="T10" s="9">
        <v>7</v>
      </c>
      <c r="U10" s="9">
        <v>2</v>
      </c>
      <c r="V10" s="9">
        <v>2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1083</v>
      </c>
      <c r="D11" s="9">
        <v>47</v>
      </c>
      <c r="E11" s="9">
        <v>16</v>
      </c>
      <c r="F11" s="9">
        <v>43</v>
      </c>
      <c r="G11" s="9">
        <v>93</v>
      </c>
      <c r="H11" s="9">
        <v>124</v>
      </c>
      <c r="I11" s="9">
        <v>20</v>
      </c>
      <c r="J11" s="9">
        <v>43</v>
      </c>
      <c r="K11" s="9">
        <v>63</v>
      </c>
      <c r="L11" s="9">
        <v>48</v>
      </c>
      <c r="M11" s="9">
        <v>19</v>
      </c>
      <c r="N11" s="9">
        <v>86</v>
      </c>
      <c r="O11" s="9">
        <v>18</v>
      </c>
      <c r="P11" s="9">
        <v>146</v>
      </c>
      <c r="Q11" s="9">
        <v>134</v>
      </c>
      <c r="R11" s="9">
        <v>51</v>
      </c>
      <c r="S11" s="9">
        <v>19</v>
      </c>
      <c r="T11" s="9">
        <v>64</v>
      </c>
      <c r="U11" s="9">
        <v>21</v>
      </c>
      <c r="V11" s="9">
        <v>28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50</v>
      </c>
      <c r="D12" s="9">
        <v>3</v>
      </c>
      <c r="E12" s="9">
        <v>0</v>
      </c>
      <c r="F12" s="9">
        <v>0</v>
      </c>
      <c r="G12" s="9">
        <v>6</v>
      </c>
      <c r="H12" s="9">
        <v>16</v>
      </c>
      <c r="I12" s="9">
        <v>1</v>
      </c>
      <c r="J12" s="9">
        <v>2</v>
      </c>
      <c r="K12" s="9">
        <v>1</v>
      </c>
      <c r="L12" s="9">
        <v>2</v>
      </c>
      <c r="M12" s="9">
        <v>5</v>
      </c>
      <c r="N12" s="9">
        <v>0</v>
      </c>
      <c r="O12" s="9">
        <v>3</v>
      </c>
      <c r="P12" s="9">
        <v>0</v>
      </c>
      <c r="Q12" s="9">
        <v>1</v>
      </c>
      <c r="R12" s="9">
        <v>0</v>
      </c>
      <c r="S12" s="9">
        <v>0</v>
      </c>
      <c r="T12" s="9">
        <v>10</v>
      </c>
      <c r="U12" s="9">
        <v>0</v>
      </c>
      <c r="V12" s="9">
        <v>0</v>
      </c>
    </row>
    <row r="13" spans="1:22" ht="30" x14ac:dyDescent="0.25">
      <c r="A13" s="6">
        <v>5</v>
      </c>
      <c r="B13" s="12" t="s">
        <v>82</v>
      </c>
      <c r="C13" s="9">
        <f t="shared" si="0"/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3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22</v>
      </c>
      <c r="D16" s="9">
        <v>0</v>
      </c>
      <c r="E16" s="9">
        <v>0</v>
      </c>
      <c r="F16" s="9">
        <v>0</v>
      </c>
      <c r="G16" s="9">
        <v>0</v>
      </c>
      <c r="H16" s="9">
        <v>3</v>
      </c>
      <c r="I16" s="9">
        <v>0</v>
      </c>
      <c r="J16" s="9">
        <v>1</v>
      </c>
      <c r="K16" s="9">
        <v>0</v>
      </c>
      <c r="L16" s="9">
        <v>6</v>
      </c>
      <c r="M16" s="9">
        <v>2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9">
        <v>6</v>
      </c>
      <c r="T16" s="9">
        <v>3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4</v>
      </c>
      <c r="D17" s="9">
        <v>0</v>
      </c>
      <c r="E17" s="9">
        <v>0</v>
      </c>
      <c r="F17" s="9">
        <v>0</v>
      </c>
      <c r="G17" s="9">
        <v>0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0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2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23</v>
      </c>
      <c r="D20" s="9">
        <v>1</v>
      </c>
      <c r="E20" s="9">
        <v>0</v>
      </c>
      <c r="F20" s="9">
        <v>0</v>
      </c>
      <c r="G20" s="9">
        <v>0</v>
      </c>
      <c r="H20" s="9">
        <v>9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0</v>
      </c>
      <c r="P20" s="9">
        <v>0</v>
      </c>
      <c r="Q20" s="9">
        <v>6</v>
      </c>
      <c r="R20" s="9">
        <v>2</v>
      </c>
      <c r="S20" s="9">
        <v>0</v>
      </c>
      <c r="T20" s="9">
        <v>3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4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2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26</v>
      </c>
      <c r="D22" s="9">
        <v>0</v>
      </c>
      <c r="E22" s="9">
        <v>0</v>
      </c>
      <c r="F22" s="9">
        <v>0</v>
      </c>
      <c r="G22" s="9">
        <v>0</v>
      </c>
      <c r="H22" s="9">
        <v>5</v>
      </c>
      <c r="I22" s="9">
        <v>4</v>
      </c>
      <c r="J22" s="9">
        <v>2</v>
      </c>
      <c r="K22" s="9">
        <v>0</v>
      </c>
      <c r="L22" s="9">
        <v>3</v>
      </c>
      <c r="M22" s="9">
        <v>2</v>
      </c>
      <c r="N22" s="9">
        <v>0</v>
      </c>
      <c r="O22" s="9">
        <v>0</v>
      </c>
      <c r="P22" s="9">
        <v>0</v>
      </c>
      <c r="Q22" s="9">
        <v>7</v>
      </c>
      <c r="R22" s="9">
        <v>0</v>
      </c>
      <c r="S22" s="9">
        <v>0</v>
      </c>
      <c r="T22" s="9">
        <v>2</v>
      </c>
      <c r="U22" s="9">
        <v>1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154</v>
      </c>
      <c r="D23" s="9">
        <v>9</v>
      </c>
      <c r="E23" s="9">
        <v>11</v>
      </c>
      <c r="F23" s="9">
        <v>3</v>
      </c>
      <c r="G23" s="9">
        <v>2</v>
      </c>
      <c r="H23" s="9">
        <v>19</v>
      </c>
      <c r="I23" s="9">
        <v>4</v>
      </c>
      <c r="J23" s="9">
        <v>1</v>
      </c>
      <c r="K23" s="9">
        <v>3</v>
      </c>
      <c r="L23" s="9">
        <v>8</v>
      </c>
      <c r="M23" s="9">
        <v>1</v>
      </c>
      <c r="N23" s="9">
        <v>0</v>
      </c>
      <c r="O23" s="9">
        <v>0</v>
      </c>
      <c r="P23" s="9">
        <v>5</v>
      </c>
      <c r="Q23" s="9">
        <v>41</v>
      </c>
      <c r="R23" s="9">
        <v>4</v>
      </c>
      <c r="S23" s="9">
        <v>1</v>
      </c>
      <c r="T23" s="9">
        <v>32</v>
      </c>
      <c r="U23" s="9">
        <v>9</v>
      </c>
      <c r="V23" s="9">
        <v>1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69</v>
      </c>
      <c r="D24" s="9">
        <v>0</v>
      </c>
      <c r="E24" s="9">
        <v>3</v>
      </c>
      <c r="F24" s="9">
        <v>4</v>
      </c>
      <c r="G24" s="9">
        <v>1</v>
      </c>
      <c r="H24" s="9">
        <v>6</v>
      </c>
      <c r="I24" s="9">
        <v>0</v>
      </c>
      <c r="J24" s="9">
        <v>4</v>
      </c>
      <c r="K24" s="9">
        <v>0</v>
      </c>
      <c r="L24" s="9">
        <v>22</v>
      </c>
      <c r="M24" s="9">
        <v>2</v>
      </c>
      <c r="N24" s="9">
        <v>0</v>
      </c>
      <c r="O24" s="9">
        <v>2</v>
      </c>
      <c r="P24" s="9">
        <v>3</v>
      </c>
      <c r="Q24" s="9">
        <v>20</v>
      </c>
      <c r="R24" s="9">
        <v>0</v>
      </c>
      <c r="S24" s="9">
        <v>0</v>
      </c>
      <c r="T24" s="9">
        <v>1</v>
      </c>
      <c r="U24" s="9">
        <v>0</v>
      </c>
      <c r="V24" s="9">
        <v>1</v>
      </c>
    </row>
    <row r="25" spans="1:22" ht="36.7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8" customFormat="1" x14ac:dyDescent="0.25">
      <c r="A26" s="44">
        <v>16</v>
      </c>
      <c r="B26" s="58" t="s">
        <v>24</v>
      </c>
      <c r="C26" s="46">
        <f>SUM(C9:C24)</f>
        <v>1610</v>
      </c>
      <c r="D26" s="46">
        <f>SUM(D9:D24)</f>
        <v>65</v>
      </c>
      <c r="E26" s="46">
        <f>SUM(E9:E24)</f>
        <v>32</v>
      </c>
      <c r="F26" s="46">
        <f t="shared" ref="F26:M26" si="1">SUM(F9:F24)</f>
        <v>51</v>
      </c>
      <c r="G26" s="46">
        <f t="shared" si="1"/>
        <v>104</v>
      </c>
      <c r="H26" s="50">
        <f t="shared" si="1"/>
        <v>226</v>
      </c>
      <c r="I26" s="46">
        <f t="shared" si="1"/>
        <v>45</v>
      </c>
      <c r="J26" s="46">
        <f t="shared" si="1"/>
        <v>82</v>
      </c>
      <c r="K26" s="46">
        <f t="shared" si="1"/>
        <v>74</v>
      </c>
      <c r="L26" s="46">
        <f t="shared" si="1"/>
        <v>92</v>
      </c>
      <c r="M26" s="46">
        <f t="shared" si="1"/>
        <v>34</v>
      </c>
      <c r="N26" s="46">
        <f t="shared" ref="N26:O26" si="2">SUM(N9:N24)</f>
        <v>89</v>
      </c>
      <c r="O26" s="46">
        <f t="shared" si="2"/>
        <v>24</v>
      </c>
      <c r="P26" s="46">
        <f t="shared" ref="P26:V26" si="3">SUM(P9:P24)</f>
        <v>157</v>
      </c>
      <c r="Q26" s="46">
        <f t="shared" si="3"/>
        <v>234</v>
      </c>
      <c r="R26" s="46">
        <f t="shared" si="3"/>
        <v>77</v>
      </c>
      <c r="S26" s="46">
        <f t="shared" si="3"/>
        <v>33</v>
      </c>
      <c r="T26" s="46">
        <f t="shared" si="3"/>
        <v>125</v>
      </c>
      <c r="U26" s="46">
        <f t="shared" si="3"/>
        <v>34</v>
      </c>
      <c r="V26" s="46">
        <f t="shared" si="3"/>
        <v>32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17</v>
      </c>
      <c r="B28" s="12" t="s">
        <v>85</v>
      </c>
      <c r="C28" s="9">
        <f>SUM(D28:V28)</f>
        <v>31</v>
      </c>
      <c r="D28" s="9">
        <v>5</v>
      </c>
      <c r="E28" s="9">
        <v>1</v>
      </c>
      <c r="F28" s="9">
        <v>1</v>
      </c>
      <c r="G28" s="9">
        <v>0</v>
      </c>
      <c r="H28" s="9">
        <v>6</v>
      </c>
      <c r="I28" s="9">
        <v>0</v>
      </c>
      <c r="J28" s="9">
        <v>8</v>
      </c>
      <c r="K28" s="9">
        <v>6</v>
      </c>
      <c r="L28" s="9">
        <v>2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</v>
      </c>
      <c r="S28" s="9">
        <v>0</v>
      </c>
      <c r="T28" s="9">
        <v>0</v>
      </c>
      <c r="U28" s="9">
        <v>0</v>
      </c>
      <c r="V28" s="9">
        <v>0</v>
      </c>
    </row>
    <row r="29" spans="1:22" s="8" customFormat="1" x14ac:dyDescent="0.25">
      <c r="A29" s="44">
        <v>1</v>
      </c>
      <c r="B29" s="58" t="s">
        <v>24</v>
      </c>
      <c r="C29" s="46">
        <f>SUM(C28)</f>
        <v>31</v>
      </c>
      <c r="D29" s="46">
        <f t="shared" ref="D29:O29" si="4">SUM(D28)</f>
        <v>5</v>
      </c>
      <c r="E29" s="46">
        <f t="shared" si="4"/>
        <v>1</v>
      </c>
      <c r="F29" s="46">
        <f t="shared" ref="F29:M29" si="5">SUM(F28)</f>
        <v>1</v>
      </c>
      <c r="G29" s="46">
        <f t="shared" si="5"/>
        <v>0</v>
      </c>
      <c r="H29" s="50">
        <f t="shared" si="5"/>
        <v>6</v>
      </c>
      <c r="I29" s="46">
        <f t="shared" si="5"/>
        <v>0</v>
      </c>
      <c r="J29" s="46">
        <f t="shared" si="5"/>
        <v>8</v>
      </c>
      <c r="K29" s="46">
        <f t="shared" si="5"/>
        <v>6</v>
      </c>
      <c r="L29" s="46">
        <f t="shared" si="5"/>
        <v>2</v>
      </c>
      <c r="M29" s="46">
        <f t="shared" si="5"/>
        <v>0</v>
      </c>
      <c r="N29" s="46">
        <f t="shared" si="4"/>
        <v>0</v>
      </c>
      <c r="O29" s="46">
        <f t="shared" si="4"/>
        <v>0</v>
      </c>
      <c r="P29" s="46">
        <f t="shared" ref="P29:V29" si="6">SUM(P28)</f>
        <v>0</v>
      </c>
      <c r="Q29" s="46">
        <f t="shared" si="6"/>
        <v>0</v>
      </c>
      <c r="R29" s="46">
        <f t="shared" si="6"/>
        <v>2</v>
      </c>
      <c r="S29" s="46">
        <f t="shared" si="6"/>
        <v>0</v>
      </c>
      <c r="T29" s="46">
        <f t="shared" si="6"/>
        <v>0</v>
      </c>
      <c r="U29" s="46">
        <f t="shared" si="6"/>
        <v>0</v>
      </c>
      <c r="V29" s="46">
        <f t="shared" si="6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18</v>
      </c>
      <c r="B31" s="12" t="s">
        <v>85</v>
      </c>
      <c r="C31" s="9">
        <f>SUM(D31:V31)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44">
        <v>1</v>
      </c>
      <c r="B32" s="58" t="s">
        <v>24</v>
      </c>
      <c r="C32" s="46">
        <f t="shared" ref="C32:D32" si="7">SUM(C31)</f>
        <v>0</v>
      </c>
      <c r="D32" s="46">
        <f t="shared" si="7"/>
        <v>0</v>
      </c>
      <c r="E32" s="46">
        <f>SUM(E31)</f>
        <v>0</v>
      </c>
      <c r="F32" s="46">
        <f t="shared" ref="F32:M32" si="8">SUM(F31)</f>
        <v>0</v>
      </c>
      <c r="G32" s="46">
        <f t="shared" si="8"/>
        <v>0</v>
      </c>
      <c r="H32" s="50">
        <f t="shared" si="8"/>
        <v>0</v>
      </c>
      <c r="I32" s="46">
        <f t="shared" si="8"/>
        <v>0</v>
      </c>
      <c r="J32" s="46">
        <f t="shared" si="8"/>
        <v>0</v>
      </c>
      <c r="K32" s="46">
        <f t="shared" si="8"/>
        <v>0</v>
      </c>
      <c r="L32" s="46">
        <f t="shared" si="8"/>
        <v>0</v>
      </c>
      <c r="M32" s="46">
        <f t="shared" si="8"/>
        <v>0</v>
      </c>
      <c r="N32" s="46">
        <f t="shared" ref="N32:O32" si="9">SUM(N31)</f>
        <v>0</v>
      </c>
      <c r="O32" s="46">
        <f t="shared" si="9"/>
        <v>0</v>
      </c>
      <c r="P32" s="46">
        <f t="shared" ref="P32:V32" si="10">SUM(P31)</f>
        <v>0</v>
      </c>
      <c r="Q32" s="46">
        <f t="shared" si="10"/>
        <v>0</v>
      </c>
      <c r="R32" s="46">
        <f t="shared" si="10"/>
        <v>0</v>
      </c>
      <c r="S32" s="46">
        <f t="shared" si="10"/>
        <v>0</v>
      </c>
      <c r="T32" s="46">
        <f t="shared" si="10"/>
        <v>0</v>
      </c>
      <c r="U32" s="46">
        <f t="shared" si="10"/>
        <v>0</v>
      </c>
      <c r="V32" s="46">
        <f t="shared" si="10"/>
        <v>0</v>
      </c>
    </row>
    <row r="33" spans="1:22" s="8" customFormat="1" x14ac:dyDescent="0.25">
      <c r="A33" s="44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19</v>
      </c>
      <c r="B34" s="12" t="s">
        <v>135</v>
      </c>
      <c r="C34" s="9">
        <f>SUM(D34:V34)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44">
        <v>1</v>
      </c>
      <c r="B35" s="58" t="s">
        <v>24</v>
      </c>
      <c r="C35" s="46">
        <f t="shared" ref="C35:D35" si="11">SUM(C34)</f>
        <v>0</v>
      </c>
      <c r="D35" s="46">
        <f t="shared" si="11"/>
        <v>0</v>
      </c>
      <c r="E35" s="46">
        <f>SUM(E34)</f>
        <v>0</v>
      </c>
      <c r="F35" s="46">
        <f t="shared" ref="F35:M35" si="12">SUM(F34)</f>
        <v>0</v>
      </c>
      <c r="G35" s="46">
        <f t="shared" si="12"/>
        <v>0</v>
      </c>
      <c r="H35" s="50">
        <f t="shared" si="12"/>
        <v>0</v>
      </c>
      <c r="I35" s="46">
        <f t="shared" si="12"/>
        <v>0</v>
      </c>
      <c r="J35" s="46">
        <f t="shared" si="12"/>
        <v>0</v>
      </c>
      <c r="K35" s="46">
        <f t="shared" si="12"/>
        <v>0</v>
      </c>
      <c r="L35" s="46">
        <f t="shared" si="12"/>
        <v>0</v>
      </c>
      <c r="M35" s="46">
        <f t="shared" si="12"/>
        <v>0</v>
      </c>
      <c r="N35" s="46">
        <f t="shared" ref="N35:O35" si="13">SUM(N34)</f>
        <v>0</v>
      </c>
      <c r="O35" s="46">
        <f t="shared" si="13"/>
        <v>0</v>
      </c>
      <c r="P35" s="46">
        <f t="shared" ref="P35:V35" si="14">SUM(P34)</f>
        <v>0</v>
      </c>
      <c r="Q35" s="46">
        <f t="shared" si="14"/>
        <v>0</v>
      </c>
      <c r="R35" s="46">
        <f t="shared" si="14"/>
        <v>0</v>
      </c>
      <c r="S35" s="46">
        <f t="shared" si="14"/>
        <v>0</v>
      </c>
      <c r="T35" s="46">
        <f t="shared" si="14"/>
        <v>0</v>
      </c>
      <c r="U35" s="46">
        <f t="shared" si="14"/>
        <v>0</v>
      </c>
      <c r="V35" s="46">
        <f t="shared" si="14"/>
        <v>0</v>
      </c>
    </row>
    <row r="36" spans="1:22" s="8" customFormat="1" x14ac:dyDescent="0.25">
      <c r="A36" s="44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20</v>
      </c>
      <c r="B37" s="12" t="s">
        <v>155</v>
      </c>
      <c r="C37" s="9">
        <f>SUM(D37:V37)</f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s="8" customFormat="1" x14ac:dyDescent="0.25">
      <c r="A38" s="44">
        <v>1</v>
      </c>
      <c r="B38" s="58" t="s">
        <v>24</v>
      </c>
      <c r="C38" s="46">
        <f t="shared" ref="C38:D38" si="15">SUM(C37)</f>
        <v>1</v>
      </c>
      <c r="D38" s="46">
        <f t="shared" si="15"/>
        <v>1</v>
      </c>
      <c r="E38" s="46">
        <f>SUM(E37)</f>
        <v>0</v>
      </c>
      <c r="F38" s="46">
        <f t="shared" ref="F38:M38" si="16">SUM(F37)</f>
        <v>0</v>
      </c>
      <c r="G38" s="46">
        <f t="shared" si="16"/>
        <v>0</v>
      </c>
      <c r="H38" s="50">
        <f t="shared" si="16"/>
        <v>0</v>
      </c>
      <c r="I38" s="46">
        <f t="shared" si="16"/>
        <v>0</v>
      </c>
      <c r="J38" s="46">
        <f t="shared" si="16"/>
        <v>0</v>
      </c>
      <c r="K38" s="46">
        <f t="shared" si="16"/>
        <v>0</v>
      </c>
      <c r="L38" s="46">
        <f t="shared" si="16"/>
        <v>0</v>
      </c>
      <c r="M38" s="46">
        <f t="shared" si="16"/>
        <v>0</v>
      </c>
      <c r="N38" s="46">
        <f t="shared" ref="N38:O38" si="17">SUM(N37)</f>
        <v>0</v>
      </c>
      <c r="O38" s="46">
        <f t="shared" si="17"/>
        <v>0</v>
      </c>
      <c r="P38" s="46">
        <f t="shared" ref="P38:V38" si="18">SUM(P37)</f>
        <v>0</v>
      </c>
      <c r="Q38" s="46">
        <f t="shared" si="18"/>
        <v>0</v>
      </c>
      <c r="R38" s="46">
        <f t="shared" si="18"/>
        <v>0</v>
      </c>
      <c r="S38" s="46">
        <f t="shared" si="18"/>
        <v>0</v>
      </c>
      <c r="T38" s="46">
        <f t="shared" si="18"/>
        <v>0</v>
      </c>
      <c r="U38" s="46">
        <f t="shared" si="18"/>
        <v>0</v>
      </c>
      <c r="V38" s="46">
        <f t="shared" si="18"/>
        <v>0</v>
      </c>
    </row>
    <row r="39" spans="1:22" s="8" customFormat="1" x14ac:dyDescent="0.25">
      <c r="A39" s="44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21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44">
        <v>1</v>
      </c>
      <c r="B41" s="58" t="s">
        <v>24</v>
      </c>
      <c r="C41" s="46">
        <f t="shared" ref="C41:D41" si="19">SUM(C40)</f>
        <v>0</v>
      </c>
      <c r="D41" s="46">
        <f t="shared" si="19"/>
        <v>0</v>
      </c>
      <c r="E41" s="46">
        <f t="shared" ref="E41:O41" si="20">SUM(E40)</f>
        <v>0</v>
      </c>
      <c r="F41" s="46">
        <f t="shared" ref="F41:M41" si="21">SUM(F40)</f>
        <v>0</v>
      </c>
      <c r="G41" s="46">
        <f t="shared" si="21"/>
        <v>0</v>
      </c>
      <c r="H41" s="50">
        <f t="shared" si="21"/>
        <v>0</v>
      </c>
      <c r="I41" s="46">
        <f t="shared" si="21"/>
        <v>0</v>
      </c>
      <c r="J41" s="46">
        <f t="shared" si="21"/>
        <v>0</v>
      </c>
      <c r="K41" s="46">
        <f t="shared" si="21"/>
        <v>0</v>
      </c>
      <c r="L41" s="46">
        <f t="shared" si="21"/>
        <v>0</v>
      </c>
      <c r="M41" s="46">
        <f t="shared" si="21"/>
        <v>0</v>
      </c>
      <c r="N41" s="46">
        <f t="shared" si="20"/>
        <v>0</v>
      </c>
      <c r="O41" s="46">
        <f t="shared" si="20"/>
        <v>0</v>
      </c>
      <c r="P41" s="46">
        <f t="shared" ref="P41:V41" si="22">SUM(P40)</f>
        <v>0</v>
      </c>
      <c r="Q41" s="46">
        <f t="shared" si="22"/>
        <v>0</v>
      </c>
      <c r="R41" s="46">
        <f t="shared" si="22"/>
        <v>0</v>
      </c>
      <c r="S41" s="46">
        <f t="shared" si="22"/>
        <v>0</v>
      </c>
      <c r="T41" s="46">
        <f t="shared" si="22"/>
        <v>0</v>
      </c>
      <c r="U41" s="46">
        <f t="shared" si="22"/>
        <v>0</v>
      </c>
      <c r="V41" s="46">
        <f t="shared" si="22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22</v>
      </c>
      <c r="B43" s="12" t="s">
        <v>165</v>
      </c>
      <c r="C43" s="17">
        <f>SUM(D43:V43)</f>
        <v>0</v>
      </c>
      <c r="D43" s="9">
        <v>0</v>
      </c>
      <c r="E43" s="1" t="s">
        <v>126</v>
      </c>
      <c r="F43" s="1" t="s">
        <v>126</v>
      </c>
      <c r="G43" s="1" t="s">
        <v>126</v>
      </c>
      <c r="H43" s="1" t="s">
        <v>126</v>
      </c>
      <c r="I43" s="1" t="s">
        <v>126</v>
      </c>
      <c r="J43" s="1" t="s">
        <v>126</v>
      </c>
      <c r="K43" s="1" t="s">
        <v>126</v>
      </c>
      <c r="L43" s="1" t="s">
        <v>126</v>
      </c>
      <c r="M43" s="1" t="s">
        <v>126</v>
      </c>
      <c r="N43" s="1" t="s">
        <v>126</v>
      </c>
      <c r="O43" s="1" t="s">
        <v>126</v>
      </c>
      <c r="P43" s="1" t="s">
        <v>126</v>
      </c>
      <c r="Q43" s="1" t="s">
        <v>126</v>
      </c>
      <c r="R43" s="1" t="s">
        <v>126</v>
      </c>
      <c r="S43" s="1" t="s">
        <v>126</v>
      </c>
      <c r="T43" s="1" t="s">
        <v>126</v>
      </c>
      <c r="U43" s="1" t="s">
        <v>126</v>
      </c>
      <c r="V43" s="1" t="s">
        <v>126</v>
      </c>
    </row>
    <row r="44" spans="1:22" ht="120.75" customHeight="1" x14ac:dyDescent="0.25">
      <c r="A44" s="6">
        <v>23</v>
      </c>
      <c r="B44" s="12" t="s">
        <v>166</v>
      </c>
      <c r="C44" s="17">
        <f>SUM(D44:V44)</f>
        <v>0</v>
      </c>
      <c r="D44" s="9">
        <v>0</v>
      </c>
      <c r="E44" s="1" t="s">
        <v>126</v>
      </c>
      <c r="F44" s="1" t="s">
        <v>126</v>
      </c>
      <c r="G44" s="1" t="s">
        <v>126</v>
      </c>
      <c r="H44" s="1" t="s">
        <v>126</v>
      </c>
      <c r="I44" s="1" t="s">
        <v>126</v>
      </c>
      <c r="J44" s="1" t="s">
        <v>126</v>
      </c>
      <c r="K44" s="1" t="s">
        <v>126</v>
      </c>
      <c r="L44" s="1" t="s">
        <v>126</v>
      </c>
      <c r="M44" s="1" t="s">
        <v>126</v>
      </c>
      <c r="N44" s="1" t="s">
        <v>126</v>
      </c>
      <c r="O44" s="1" t="s">
        <v>126</v>
      </c>
      <c r="P44" s="1" t="s">
        <v>126</v>
      </c>
      <c r="Q44" s="1" t="s">
        <v>126</v>
      </c>
      <c r="R44" s="1" t="s">
        <v>126</v>
      </c>
      <c r="S44" s="1" t="s">
        <v>126</v>
      </c>
      <c r="T44" s="1" t="s">
        <v>126</v>
      </c>
      <c r="U44" s="1" t="s">
        <v>126</v>
      </c>
      <c r="V44" s="1" t="s">
        <v>126</v>
      </c>
    </row>
    <row r="45" spans="1:22" ht="88.5" customHeight="1" x14ac:dyDescent="0.25">
      <c r="A45" s="6">
        <v>24</v>
      </c>
      <c r="B45" s="12" t="s">
        <v>86</v>
      </c>
      <c r="C45" s="17">
        <f>SUM(D45:V45)</f>
        <v>0</v>
      </c>
      <c r="D45" s="9">
        <v>0</v>
      </c>
      <c r="E45" s="1" t="s">
        <v>126</v>
      </c>
      <c r="F45" s="1" t="s">
        <v>126</v>
      </c>
      <c r="G45" s="1" t="s">
        <v>126</v>
      </c>
      <c r="H45" s="1" t="s">
        <v>126</v>
      </c>
      <c r="I45" s="1" t="s">
        <v>126</v>
      </c>
      <c r="J45" s="1" t="s">
        <v>126</v>
      </c>
      <c r="K45" s="1" t="s">
        <v>126</v>
      </c>
      <c r="L45" s="1" t="s">
        <v>126</v>
      </c>
      <c r="M45" s="1" t="s">
        <v>126</v>
      </c>
      <c r="N45" s="1" t="s">
        <v>126</v>
      </c>
      <c r="O45" s="1" t="s">
        <v>126</v>
      </c>
      <c r="P45" s="1" t="s">
        <v>126</v>
      </c>
      <c r="Q45" s="1" t="s">
        <v>126</v>
      </c>
      <c r="R45" s="1" t="s">
        <v>126</v>
      </c>
      <c r="S45" s="1" t="s">
        <v>126</v>
      </c>
      <c r="T45" s="1" t="s">
        <v>126</v>
      </c>
      <c r="U45" s="1" t="s">
        <v>126</v>
      </c>
      <c r="V45" s="1" t="s">
        <v>126</v>
      </c>
    </row>
    <row r="46" spans="1:22" ht="30" x14ac:dyDescent="0.25">
      <c r="A46" s="6">
        <v>25</v>
      </c>
      <c r="B46" s="12" t="s">
        <v>87</v>
      </c>
      <c r="C46" s="17">
        <f>SUM(D46:V46)</f>
        <v>0</v>
      </c>
      <c r="D46" s="9">
        <v>0</v>
      </c>
      <c r="E46" s="1" t="s">
        <v>126</v>
      </c>
      <c r="F46" s="1" t="s">
        <v>126</v>
      </c>
      <c r="G46" s="1" t="s">
        <v>126</v>
      </c>
      <c r="H46" s="1" t="s">
        <v>126</v>
      </c>
      <c r="I46" s="1" t="s">
        <v>126</v>
      </c>
      <c r="J46" s="1" t="s">
        <v>126</v>
      </c>
      <c r="K46" s="1" t="s">
        <v>126</v>
      </c>
      <c r="L46" s="1" t="s">
        <v>126</v>
      </c>
      <c r="M46" s="1" t="s">
        <v>126</v>
      </c>
      <c r="N46" s="1" t="s">
        <v>126</v>
      </c>
      <c r="O46" s="1" t="s">
        <v>126</v>
      </c>
      <c r="P46" s="1" t="s">
        <v>126</v>
      </c>
      <c r="Q46" s="1" t="s">
        <v>126</v>
      </c>
      <c r="R46" s="1" t="s">
        <v>126</v>
      </c>
      <c r="S46" s="1" t="s">
        <v>126</v>
      </c>
      <c r="T46" s="1" t="s">
        <v>126</v>
      </c>
      <c r="U46" s="1" t="s">
        <v>126</v>
      </c>
      <c r="V46" s="1" t="s">
        <v>126</v>
      </c>
    </row>
    <row r="47" spans="1:22" ht="61.5" customHeight="1" x14ac:dyDescent="0.25">
      <c r="A47" s="6">
        <v>26</v>
      </c>
      <c r="B47" s="12" t="s">
        <v>88</v>
      </c>
      <c r="C47" s="17">
        <f>SUM(D47:V47)</f>
        <v>0</v>
      </c>
      <c r="D47" s="9">
        <v>0</v>
      </c>
      <c r="E47" s="1" t="s">
        <v>126</v>
      </c>
      <c r="F47" s="1" t="s">
        <v>126</v>
      </c>
      <c r="G47" s="1" t="s">
        <v>126</v>
      </c>
      <c r="H47" s="1" t="s">
        <v>126</v>
      </c>
      <c r="I47" s="1" t="s">
        <v>126</v>
      </c>
      <c r="J47" s="1" t="s">
        <v>126</v>
      </c>
      <c r="K47" s="1" t="s">
        <v>126</v>
      </c>
      <c r="L47" s="1" t="s">
        <v>126</v>
      </c>
      <c r="M47" s="1" t="s">
        <v>126</v>
      </c>
      <c r="N47" s="1" t="s">
        <v>126</v>
      </c>
      <c r="O47" s="1" t="s">
        <v>126</v>
      </c>
      <c r="P47" s="1" t="s">
        <v>126</v>
      </c>
      <c r="Q47" s="1" t="s">
        <v>126</v>
      </c>
      <c r="R47" s="1" t="s">
        <v>126</v>
      </c>
      <c r="S47" s="1" t="s">
        <v>126</v>
      </c>
      <c r="T47" s="1" t="s">
        <v>126</v>
      </c>
      <c r="U47" s="1" t="s">
        <v>126</v>
      </c>
      <c r="V47" s="1" t="s">
        <v>126</v>
      </c>
    </row>
    <row r="48" spans="1:22" s="8" customFormat="1" x14ac:dyDescent="0.25">
      <c r="A48" s="44">
        <v>5</v>
      </c>
      <c r="B48" s="58" t="s">
        <v>24</v>
      </c>
      <c r="C48" s="46">
        <f t="shared" ref="C48:O48" si="23">SUM(C43:C47)</f>
        <v>0</v>
      </c>
      <c r="D48" s="46">
        <f t="shared" si="23"/>
        <v>0</v>
      </c>
      <c r="E48" s="13">
        <f>SUM(E43:E47)</f>
        <v>0</v>
      </c>
      <c r="F48" s="46">
        <f t="shared" ref="F48:M48" si="24">SUM(F43:F47)</f>
        <v>0</v>
      </c>
      <c r="G48" s="46">
        <f t="shared" si="24"/>
        <v>0</v>
      </c>
      <c r="H48" s="50">
        <f t="shared" si="24"/>
        <v>0</v>
      </c>
      <c r="I48" s="46">
        <f t="shared" si="24"/>
        <v>0</v>
      </c>
      <c r="J48" s="46">
        <f t="shared" si="24"/>
        <v>0</v>
      </c>
      <c r="K48" s="46">
        <f t="shared" si="24"/>
        <v>0</v>
      </c>
      <c r="L48" s="46">
        <f t="shared" si="24"/>
        <v>0</v>
      </c>
      <c r="M48" s="46">
        <f t="shared" si="24"/>
        <v>0</v>
      </c>
      <c r="N48" s="46">
        <f t="shared" si="23"/>
        <v>0</v>
      </c>
      <c r="O48" s="46">
        <f t="shared" si="23"/>
        <v>0</v>
      </c>
      <c r="P48" s="46">
        <f t="shared" ref="P48:V48" si="25">SUM(P43:P47)</f>
        <v>0</v>
      </c>
      <c r="Q48" s="46">
        <f t="shared" si="25"/>
        <v>0</v>
      </c>
      <c r="R48" s="46">
        <f t="shared" si="25"/>
        <v>0</v>
      </c>
      <c r="S48" s="46">
        <f t="shared" si="25"/>
        <v>0</v>
      </c>
      <c r="T48" s="46">
        <f t="shared" si="25"/>
        <v>0</v>
      </c>
      <c r="U48" s="46">
        <f t="shared" si="25"/>
        <v>0</v>
      </c>
      <c r="V48" s="46">
        <f t="shared" si="25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27</v>
      </c>
      <c r="B50" s="12" t="s">
        <v>21</v>
      </c>
      <c r="C50" s="9">
        <f t="shared" ref="C50:C57" si="26">SUM(D50:V50)</f>
        <v>14</v>
      </c>
      <c r="D50" s="9">
        <v>0</v>
      </c>
      <c r="E50" s="9">
        <v>1</v>
      </c>
      <c r="F50" s="9">
        <v>0</v>
      </c>
      <c r="G50" s="9">
        <v>4</v>
      </c>
      <c r="H50" s="9">
        <v>5</v>
      </c>
      <c r="I50" s="9">
        <v>0</v>
      </c>
      <c r="J50" s="9">
        <v>2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2</v>
      </c>
      <c r="V50" s="9">
        <v>0</v>
      </c>
    </row>
    <row r="51" spans="1:22" ht="44.25" customHeight="1" x14ac:dyDescent="0.25">
      <c r="A51" s="6">
        <v>28</v>
      </c>
      <c r="B51" s="12" t="s">
        <v>39</v>
      </c>
      <c r="C51" s="9">
        <f t="shared" si="26"/>
        <v>2345</v>
      </c>
      <c r="D51" s="9">
        <v>249</v>
      </c>
      <c r="E51" s="9">
        <v>112</v>
      </c>
      <c r="F51" s="9">
        <v>73</v>
      </c>
      <c r="G51" s="9">
        <v>196</v>
      </c>
      <c r="H51" s="9">
        <v>455</v>
      </c>
      <c r="I51" s="9">
        <v>281</v>
      </c>
      <c r="J51" s="9">
        <v>82</v>
      </c>
      <c r="K51" s="9">
        <v>301</v>
      </c>
      <c r="L51" s="9">
        <v>54</v>
      </c>
      <c r="M51" s="9">
        <v>31</v>
      </c>
      <c r="N51" s="9">
        <v>77</v>
      </c>
      <c r="O51" s="9">
        <v>27</v>
      </c>
      <c r="P51" s="9">
        <v>31</v>
      </c>
      <c r="Q51" s="9">
        <v>246</v>
      </c>
      <c r="R51" s="9">
        <v>52</v>
      </c>
      <c r="S51" s="9">
        <v>9</v>
      </c>
      <c r="T51" s="9">
        <v>26</v>
      </c>
      <c r="U51" s="9">
        <v>26</v>
      </c>
      <c r="V51" s="9">
        <v>17</v>
      </c>
    </row>
    <row r="52" spans="1:22" ht="60" x14ac:dyDescent="0.25">
      <c r="A52" s="6">
        <v>29</v>
      </c>
      <c r="B52" s="12" t="s">
        <v>92</v>
      </c>
      <c r="C52" s="9">
        <f t="shared" si="26"/>
        <v>597</v>
      </c>
      <c r="D52" s="9">
        <v>38</v>
      </c>
      <c r="E52" s="9">
        <v>11</v>
      </c>
      <c r="F52" s="9">
        <v>22</v>
      </c>
      <c r="G52" s="9">
        <v>37</v>
      </c>
      <c r="H52" s="9">
        <v>23</v>
      </c>
      <c r="I52" s="9">
        <v>10</v>
      </c>
      <c r="J52" s="9">
        <v>17</v>
      </c>
      <c r="K52" s="9">
        <v>34</v>
      </c>
      <c r="L52" s="9">
        <v>5</v>
      </c>
      <c r="M52" s="9">
        <v>1</v>
      </c>
      <c r="N52" s="9">
        <v>45</v>
      </c>
      <c r="O52" s="9">
        <v>23</v>
      </c>
      <c r="P52" s="9">
        <v>1</v>
      </c>
      <c r="Q52" s="9">
        <v>310</v>
      </c>
      <c r="R52" s="9">
        <v>10</v>
      </c>
      <c r="S52" s="9">
        <v>4</v>
      </c>
      <c r="T52" s="9">
        <v>2</v>
      </c>
      <c r="U52" s="9">
        <v>3</v>
      </c>
      <c r="V52" s="9">
        <v>1</v>
      </c>
    </row>
    <row r="53" spans="1:22" ht="60" x14ac:dyDescent="0.25">
      <c r="A53" s="6">
        <v>30</v>
      </c>
      <c r="B53" s="12" t="s">
        <v>93</v>
      </c>
      <c r="C53" s="9">
        <f t="shared" si="26"/>
        <v>669</v>
      </c>
      <c r="D53" s="9">
        <v>28</v>
      </c>
      <c r="E53" s="9">
        <v>19</v>
      </c>
      <c r="F53" s="9">
        <v>32</v>
      </c>
      <c r="G53" s="9">
        <v>117</v>
      </c>
      <c r="H53" s="9">
        <v>147</v>
      </c>
      <c r="I53" s="9">
        <v>29</v>
      </c>
      <c r="J53" s="9">
        <v>38</v>
      </c>
      <c r="K53" s="9">
        <v>64</v>
      </c>
      <c r="L53" s="9">
        <v>32</v>
      </c>
      <c r="M53" s="9">
        <v>10</v>
      </c>
      <c r="N53" s="9">
        <v>18</v>
      </c>
      <c r="O53" s="9">
        <v>8</v>
      </c>
      <c r="P53" s="9">
        <v>8</v>
      </c>
      <c r="Q53" s="9">
        <v>7</v>
      </c>
      <c r="R53" s="9">
        <v>38</v>
      </c>
      <c r="S53" s="9">
        <v>14</v>
      </c>
      <c r="T53" s="9">
        <v>27</v>
      </c>
      <c r="U53" s="9">
        <v>16</v>
      </c>
      <c r="V53" s="9">
        <v>17</v>
      </c>
    </row>
    <row r="54" spans="1:22" ht="45" x14ac:dyDescent="0.25">
      <c r="A54" s="6">
        <v>31</v>
      </c>
      <c r="B54" s="12" t="s">
        <v>182</v>
      </c>
      <c r="C54" s="9">
        <f t="shared" si="26"/>
        <v>1944</v>
      </c>
      <c r="D54" s="9">
        <v>234</v>
      </c>
      <c r="E54" s="9">
        <v>87</v>
      </c>
      <c r="F54" s="9">
        <v>108</v>
      </c>
      <c r="G54" s="9">
        <v>355</v>
      </c>
      <c r="H54" s="9">
        <v>333</v>
      </c>
      <c r="I54" s="9">
        <v>137</v>
      </c>
      <c r="J54" s="9">
        <v>99</v>
      </c>
      <c r="K54" s="9">
        <v>193</v>
      </c>
      <c r="L54" s="9">
        <v>43</v>
      </c>
      <c r="M54" s="9">
        <v>17</v>
      </c>
      <c r="N54" s="9">
        <v>36</v>
      </c>
      <c r="O54" s="9">
        <v>9</v>
      </c>
      <c r="P54" s="9">
        <v>15</v>
      </c>
      <c r="Q54" s="9">
        <v>116</v>
      </c>
      <c r="R54" s="9">
        <v>77</v>
      </c>
      <c r="S54" s="9">
        <v>16</v>
      </c>
      <c r="T54" s="9">
        <v>23</v>
      </c>
      <c r="U54" s="9">
        <v>38</v>
      </c>
      <c r="V54" s="9">
        <v>8</v>
      </c>
    </row>
    <row r="55" spans="1:22" ht="45" x14ac:dyDescent="0.25">
      <c r="A55" s="6">
        <v>32</v>
      </c>
      <c r="B55" s="12" t="s">
        <v>89</v>
      </c>
      <c r="C55" s="9">
        <f t="shared" si="26"/>
        <v>1003</v>
      </c>
      <c r="D55" s="9">
        <v>88</v>
      </c>
      <c r="E55" s="9">
        <v>38</v>
      </c>
      <c r="F55" s="9">
        <v>37</v>
      </c>
      <c r="G55" s="9">
        <v>79</v>
      </c>
      <c r="H55" s="9">
        <v>173</v>
      </c>
      <c r="I55" s="9">
        <v>59</v>
      </c>
      <c r="J55" s="9">
        <v>44</v>
      </c>
      <c r="K55" s="9">
        <v>85</v>
      </c>
      <c r="L55" s="9">
        <v>60</v>
      </c>
      <c r="M55" s="9">
        <v>9</v>
      </c>
      <c r="N55" s="9">
        <v>39</v>
      </c>
      <c r="O55" s="9">
        <v>22</v>
      </c>
      <c r="P55" s="9">
        <v>22</v>
      </c>
      <c r="Q55" s="9">
        <v>62</v>
      </c>
      <c r="R55" s="9">
        <v>59</v>
      </c>
      <c r="S55" s="9">
        <v>18</v>
      </c>
      <c r="T55" s="9">
        <v>68</v>
      </c>
      <c r="U55" s="9">
        <v>24</v>
      </c>
      <c r="V55" s="9">
        <v>17</v>
      </c>
    </row>
    <row r="56" spans="1:22" ht="75" customHeight="1" x14ac:dyDescent="0.25">
      <c r="A56" s="6">
        <v>33</v>
      </c>
      <c r="B56" s="12" t="s">
        <v>90</v>
      </c>
      <c r="C56" s="9">
        <f t="shared" si="26"/>
        <v>6298</v>
      </c>
      <c r="D56" s="9">
        <v>951</v>
      </c>
      <c r="E56" s="9">
        <v>412</v>
      </c>
      <c r="F56" s="9">
        <v>519</v>
      </c>
      <c r="G56" s="9">
        <v>913</v>
      </c>
      <c r="H56" s="9">
        <v>731</v>
      </c>
      <c r="I56" s="9">
        <v>166</v>
      </c>
      <c r="J56" s="9">
        <v>466</v>
      </c>
      <c r="K56" s="9">
        <v>514</v>
      </c>
      <c r="L56" s="9">
        <v>227</v>
      </c>
      <c r="M56" s="9">
        <v>52</v>
      </c>
      <c r="N56" s="9">
        <v>146</v>
      </c>
      <c r="O56" s="9">
        <v>56</v>
      </c>
      <c r="P56" s="9">
        <v>145</v>
      </c>
      <c r="Q56" s="9">
        <v>496</v>
      </c>
      <c r="R56" s="9">
        <v>259</v>
      </c>
      <c r="S56" s="9">
        <v>53</v>
      </c>
      <c r="T56" s="9">
        <v>101</v>
      </c>
      <c r="U56" s="9">
        <v>87</v>
      </c>
      <c r="V56" s="9">
        <v>4</v>
      </c>
    </row>
    <row r="57" spans="1:22" ht="60" x14ac:dyDescent="0.25">
      <c r="A57" s="6">
        <v>34</v>
      </c>
      <c r="B57" s="12" t="s">
        <v>91</v>
      </c>
      <c r="C57" s="9">
        <f t="shared" si="26"/>
        <v>1274</v>
      </c>
      <c r="D57" s="9">
        <v>201</v>
      </c>
      <c r="E57" s="9">
        <v>57</v>
      </c>
      <c r="F57" s="9">
        <v>228</v>
      </c>
      <c r="G57" s="9">
        <v>326</v>
      </c>
      <c r="H57" s="9">
        <v>138</v>
      </c>
      <c r="I57" s="9">
        <v>34</v>
      </c>
      <c r="J57" s="9">
        <v>118</v>
      </c>
      <c r="K57" s="9">
        <v>20</v>
      </c>
      <c r="L57" s="9">
        <v>17</v>
      </c>
      <c r="M57" s="9">
        <v>0</v>
      </c>
      <c r="N57" s="9">
        <v>2</v>
      </c>
      <c r="O57" s="9">
        <v>3</v>
      </c>
      <c r="P57" s="9">
        <v>64</v>
      </c>
      <c r="Q57" s="9">
        <v>3</v>
      </c>
      <c r="R57" s="9">
        <v>26</v>
      </c>
      <c r="S57" s="9">
        <v>4</v>
      </c>
      <c r="T57" s="9">
        <v>0</v>
      </c>
      <c r="U57" s="9">
        <v>33</v>
      </c>
      <c r="V57" s="9">
        <v>0</v>
      </c>
    </row>
    <row r="58" spans="1:22" s="8" customFormat="1" x14ac:dyDescent="0.25">
      <c r="A58" s="44">
        <v>8</v>
      </c>
      <c r="B58" s="58" t="s">
        <v>24</v>
      </c>
      <c r="C58" s="10">
        <f t="shared" ref="C58:O58" si="27">SUM(C50:C57)</f>
        <v>14144</v>
      </c>
      <c r="D58" s="10">
        <f t="shared" si="27"/>
        <v>1789</v>
      </c>
      <c r="E58" s="10">
        <f t="shared" si="27"/>
        <v>737</v>
      </c>
      <c r="F58" s="10">
        <f t="shared" ref="F58:M58" si="28">SUM(F50:F57)</f>
        <v>1019</v>
      </c>
      <c r="G58" s="10">
        <f t="shared" si="28"/>
        <v>2027</v>
      </c>
      <c r="H58" s="10">
        <f t="shared" si="28"/>
        <v>2005</v>
      </c>
      <c r="I58" s="10">
        <f t="shared" si="28"/>
        <v>716</v>
      </c>
      <c r="J58" s="10">
        <f t="shared" si="28"/>
        <v>866</v>
      </c>
      <c r="K58" s="10">
        <f t="shared" si="28"/>
        <v>1211</v>
      </c>
      <c r="L58" s="10">
        <f t="shared" si="28"/>
        <v>438</v>
      </c>
      <c r="M58" s="10">
        <f t="shared" si="28"/>
        <v>120</v>
      </c>
      <c r="N58" s="10">
        <f t="shared" si="27"/>
        <v>363</v>
      </c>
      <c r="O58" s="10">
        <f t="shared" si="27"/>
        <v>148</v>
      </c>
      <c r="P58" s="10">
        <f t="shared" ref="P58:V58" si="29">SUM(P50:P57)</f>
        <v>286</v>
      </c>
      <c r="Q58" s="10">
        <f t="shared" si="29"/>
        <v>1240</v>
      </c>
      <c r="R58" s="10">
        <f t="shared" si="29"/>
        <v>521</v>
      </c>
      <c r="S58" s="10">
        <f t="shared" si="29"/>
        <v>118</v>
      </c>
      <c r="T58" s="10">
        <f t="shared" si="29"/>
        <v>247</v>
      </c>
      <c r="U58" s="10">
        <f t="shared" si="29"/>
        <v>229</v>
      </c>
      <c r="V58" s="10">
        <f t="shared" si="29"/>
        <v>64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35</v>
      </c>
      <c r="B60" s="24" t="s">
        <v>33</v>
      </c>
      <c r="C60" s="9">
        <f>SUM(D60:V60)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36</v>
      </c>
      <c r="B61" s="12" t="s">
        <v>94</v>
      </c>
      <c r="C61" s="9">
        <f>SUM(D61:V61)</f>
        <v>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44">
        <v>2</v>
      </c>
      <c r="B62" s="58" t="s">
        <v>24</v>
      </c>
      <c r="C62" s="46">
        <f t="shared" ref="C62:V62" si="30">SUM(C60:C61)</f>
        <v>1</v>
      </c>
      <c r="D62" s="46">
        <f t="shared" si="30"/>
        <v>0</v>
      </c>
      <c r="E62" s="46">
        <f t="shared" si="30"/>
        <v>0</v>
      </c>
      <c r="F62" s="46">
        <f t="shared" si="30"/>
        <v>0</v>
      </c>
      <c r="G62" s="46">
        <f t="shared" si="30"/>
        <v>0</v>
      </c>
      <c r="H62" s="50">
        <f t="shared" si="30"/>
        <v>0</v>
      </c>
      <c r="I62" s="46">
        <f t="shared" si="30"/>
        <v>1</v>
      </c>
      <c r="J62" s="46">
        <f t="shared" si="30"/>
        <v>0</v>
      </c>
      <c r="K62" s="46">
        <f t="shared" si="30"/>
        <v>0</v>
      </c>
      <c r="L62" s="46">
        <f t="shared" si="30"/>
        <v>0</v>
      </c>
      <c r="M62" s="46">
        <f t="shared" si="30"/>
        <v>0</v>
      </c>
      <c r="N62" s="46">
        <f t="shared" si="30"/>
        <v>0</v>
      </c>
      <c r="O62" s="46">
        <f t="shared" si="30"/>
        <v>0</v>
      </c>
      <c r="P62" s="46">
        <f t="shared" si="30"/>
        <v>0</v>
      </c>
      <c r="Q62" s="46">
        <f t="shared" si="30"/>
        <v>0</v>
      </c>
      <c r="R62" s="46">
        <f t="shared" si="30"/>
        <v>0</v>
      </c>
      <c r="S62" s="46">
        <f t="shared" si="30"/>
        <v>0</v>
      </c>
      <c r="T62" s="46">
        <f t="shared" si="30"/>
        <v>0</v>
      </c>
      <c r="U62" s="46">
        <f t="shared" si="30"/>
        <v>0</v>
      </c>
      <c r="V62" s="46">
        <f t="shared" si="30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37</v>
      </c>
      <c r="B64" s="12" t="s">
        <v>169</v>
      </c>
      <c r="C64" s="9">
        <f>SUM(D64:V64)</f>
        <v>11618</v>
      </c>
      <c r="D64" s="9">
        <v>1924</v>
      </c>
      <c r="E64" s="9">
        <v>405</v>
      </c>
      <c r="F64" s="9">
        <v>1098</v>
      </c>
      <c r="G64" s="9">
        <v>989</v>
      </c>
      <c r="H64" s="9">
        <v>2368</v>
      </c>
      <c r="I64" s="9">
        <v>495</v>
      </c>
      <c r="J64" s="9">
        <v>739</v>
      </c>
      <c r="K64" s="9">
        <v>1227</v>
      </c>
      <c r="L64" s="9">
        <v>116</v>
      </c>
      <c r="M64" s="9">
        <v>221</v>
      </c>
      <c r="N64" s="9">
        <v>277</v>
      </c>
      <c r="O64" s="9">
        <v>59</v>
      </c>
      <c r="P64" s="9">
        <v>111</v>
      </c>
      <c r="Q64" s="9">
        <v>436</v>
      </c>
      <c r="R64" s="9">
        <v>787</v>
      </c>
      <c r="S64" s="9">
        <v>31</v>
      </c>
      <c r="T64" s="9">
        <v>118</v>
      </c>
      <c r="U64" s="9">
        <v>71</v>
      </c>
      <c r="V64" s="9">
        <v>146</v>
      </c>
    </row>
    <row r="65" spans="1:22" ht="30" x14ac:dyDescent="0.25">
      <c r="A65" s="6">
        <v>38</v>
      </c>
      <c r="B65" s="12" t="s">
        <v>170</v>
      </c>
      <c r="C65" s="9">
        <f>SUM(D65:V65)</f>
        <v>5385</v>
      </c>
      <c r="D65" s="9">
        <v>2500</v>
      </c>
      <c r="E65" s="9">
        <v>133</v>
      </c>
      <c r="F65" s="9">
        <v>383</v>
      </c>
      <c r="G65" s="9">
        <v>418</v>
      </c>
      <c r="H65" s="9">
        <v>513</v>
      </c>
      <c r="I65" s="9">
        <v>139</v>
      </c>
      <c r="J65" s="9">
        <v>198</v>
      </c>
      <c r="K65" s="9">
        <v>900</v>
      </c>
      <c r="L65" s="9">
        <v>44</v>
      </c>
      <c r="M65" s="9">
        <v>8</v>
      </c>
      <c r="N65" s="9">
        <v>27</v>
      </c>
      <c r="O65" s="9">
        <v>10</v>
      </c>
      <c r="P65" s="9">
        <v>0</v>
      </c>
      <c r="Q65" s="9">
        <v>30</v>
      </c>
      <c r="R65" s="9">
        <v>35</v>
      </c>
      <c r="S65" s="9">
        <v>1</v>
      </c>
      <c r="T65" s="9">
        <v>24</v>
      </c>
      <c r="U65" s="9">
        <v>17</v>
      </c>
      <c r="V65" s="9">
        <v>5</v>
      </c>
    </row>
    <row r="66" spans="1:22" ht="126" customHeight="1" x14ac:dyDescent="0.25">
      <c r="A66" s="6">
        <v>39</v>
      </c>
      <c r="B66" s="12" t="s">
        <v>96</v>
      </c>
      <c r="C66" s="9">
        <f>SUM(D66:V66)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44">
        <v>3</v>
      </c>
      <c r="B67" s="58" t="s">
        <v>24</v>
      </c>
      <c r="C67" s="10">
        <f>SUM(C64:C66)</f>
        <v>17003</v>
      </c>
      <c r="D67" s="10">
        <f t="shared" ref="D67:O67" si="31">SUM(D64:D66)</f>
        <v>4424</v>
      </c>
      <c r="E67" s="10">
        <f t="shared" si="31"/>
        <v>538</v>
      </c>
      <c r="F67" s="10">
        <f t="shared" ref="F67:M67" si="32">SUM(F64:F66)</f>
        <v>1481</v>
      </c>
      <c r="G67" s="10">
        <f t="shared" si="32"/>
        <v>1407</v>
      </c>
      <c r="H67" s="10">
        <f t="shared" si="32"/>
        <v>2881</v>
      </c>
      <c r="I67" s="10">
        <f t="shared" si="32"/>
        <v>634</v>
      </c>
      <c r="J67" s="10">
        <f t="shared" si="32"/>
        <v>937</v>
      </c>
      <c r="K67" s="10">
        <f t="shared" si="32"/>
        <v>2127</v>
      </c>
      <c r="L67" s="10">
        <f t="shared" si="32"/>
        <v>160</v>
      </c>
      <c r="M67" s="10">
        <f t="shared" si="32"/>
        <v>229</v>
      </c>
      <c r="N67" s="10">
        <f t="shared" si="31"/>
        <v>304</v>
      </c>
      <c r="O67" s="10">
        <f t="shared" si="31"/>
        <v>69</v>
      </c>
      <c r="P67" s="10">
        <f t="shared" ref="P67:V67" si="33">SUM(P64:P66)</f>
        <v>111</v>
      </c>
      <c r="Q67" s="10">
        <f t="shared" si="33"/>
        <v>466</v>
      </c>
      <c r="R67" s="10">
        <f t="shared" si="33"/>
        <v>822</v>
      </c>
      <c r="S67" s="10">
        <f t="shared" si="33"/>
        <v>32</v>
      </c>
      <c r="T67" s="10">
        <f t="shared" si="33"/>
        <v>142</v>
      </c>
      <c r="U67" s="10">
        <f t="shared" si="33"/>
        <v>88</v>
      </c>
      <c r="V67" s="10">
        <f t="shared" si="33"/>
        <v>151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40</v>
      </c>
      <c r="B69" s="12" t="s">
        <v>95</v>
      </c>
      <c r="C69" s="9">
        <f>SUM(D69:V69)</f>
        <v>6</v>
      </c>
      <c r="D69" s="9">
        <v>0</v>
      </c>
      <c r="E69" s="9">
        <v>0</v>
      </c>
      <c r="F69" s="9">
        <v>0</v>
      </c>
      <c r="G69" s="9">
        <v>0</v>
      </c>
      <c r="H69" s="9">
        <v>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1</v>
      </c>
      <c r="S69" s="9">
        <v>0</v>
      </c>
      <c r="T69" s="9">
        <v>2</v>
      </c>
      <c r="U69" s="9">
        <v>2</v>
      </c>
      <c r="V69" s="9">
        <v>0</v>
      </c>
    </row>
    <row r="70" spans="1:22" s="8" customFormat="1" x14ac:dyDescent="0.25">
      <c r="A70" s="44">
        <v>1</v>
      </c>
      <c r="B70" s="58" t="s">
        <v>24</v>
      </c>
      <c r="C70" s="46">
        <f>SUM(C69)</f>
        <v>6</v>
      </c>
      <c r="D70" s="46">
        <f t="shared" ref="D70:O70" si="34">SUM(D69)</f>
        <v>0</v>
      </c>
      <c r="E70" s="46">
        <f>SUM(E69)</f>
        <v>0</v>
      </c>
      <c r="F70" s="46">
        <f t="shared" ref="F70:M70" si="35">SUM(F69)</f>
        <v>0</v>
      </c>
      <c r="G70" s="46">
        <f t="shared" si="35"/>
        <v>0</v>
      </c>
      <c r="H70" s="50">
        <f t="shared" si="35"/>
        <v>1</v>
      </c>
      <c r="I70" s="46">
        <f t="shared" si="35"/>
        <v>0</v>
      </c>
      <c r="J70" s="46">
        <f t="shared" si="35"/>
        <v>0</v>
      </c>
      <c r="K70" s="46">
        <f t="shared" si="35"/>
        <v>0</v>
      </c>
      <c r="L70" s="46">
        <f t="shared" si="35"/>
        <v>0</v>
      </c>
      <c r="M70" s="46">
        <f t="shared" si="35"/>
        <v>0</v>
      </c>
      <c r="N70" s="46">
        <f t="shared" si="34"/>
        <v>0</v>
      </c>
      <c r="O70" s="46">
        <f t="shared" si="34"/>
        <v>0</v>
      </c>
      <c r="P70" s="46">
        <f t="shared" ref="P70:V70" si="36">SUM(P69)</f>
        <v>0</v>
      </c>
      <c r="Q70" s="46">
        <f t="shared" si="36"/>
        <v>0</v>
      </c>
      <c r="R70" s="46">
        <f t="shared" si="36"/>
        <v>1</v>
      </c>
      <c r="S70" s="46">
        <f t="shared" si="36"/>
        <v>0</v>
      </c>
      <c r="T70" s="46">
        <f t="shared" si="36"/>
        <v>2</v>
      </c>
      <c r="U70" s="46">
        <f t="shared" si="36"/>
        <v>2</v>
      </c>
      <c r="V70" s="46">
        <f t="shared" si="36"/>
        <v>0</v>
      </c>
    </row>
    <row r="71" spans="1:22" x14ac:dyDescent="0.25">
      <c r="A71" s="6"/>
      <c r="B71" s="128" t="s">
        <v>22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41</v>
      </c>
      <c r="B72" s="7" t="s">
        <v>171</v>
      </c>
      <c r="C72" s="9">
        <f>SUM(D72:V72)</f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44">
        <v>1</v>
      </c>
      <c r="B73" s="58" t="s">
        <v>24</v>
      </c>
      <c r="C73" s="45">
        <f t="shared" ref="C73:O73" si="37">SUM(C72:C72)</f>
        <v>0</v>
      </c>
      <c r="D73" s="45">
        <f t="shared" si="37"/>
        <v>0</v>
      </c>
      <c r="E73" s="45">
        <f>SUM(E72:E72)</f>
        <v>0</v>
      </c>
      <c r="F73" s="45">
        <f t="shared" ref="F73:M73" si="38">SUM(F72:F72)</f>
        <v>0</v>
      </c>
      <c r="G73" s="45">
        <f t="shared" si="38"/>
        <v>0</v>
      </c>
      <c r="H73" s="48">
        <f t="shared" si="38"/>
        <v>0</v>
      </c>
      <c r="I73" s="45">
        <f t="shared" si="38"/>
        <v>0</v>
      </c>
      <c r="J73" s="45">
        <f t="shared" si="38"/>
        <v>0</v>
      </c>
      <c r="K73" s="45">
        <f t="shared" si="38"/>
        <v>0</v>
      </c>
      <c r="L73" s="45">
        <f t="shared" si="38"/>
        <v>0</v>
      </c>
      <c r="M73" s="45">
        <f t="shared" si="38"/>
        <v>0</v>
      </c>
      <c r="N73" s="45">
        <f t="shared" si="37"/>
        <v>0</v>
      </c>
      <c r="O73" s="45">
        <f t="shared" si="37"/>
        <v>0</v>
      </c>
      <c r="P73" s="45">
        <f t="shared" ref="P73:V73" si="39">SUM(P72:P72)</f>
        <v>0</v>
      </c>
      <c r="Q73" s="45">
        <f t="shared" si="39"/>
        <v>0</v>
      </c>
      <c r="R73" s="45">
        <f t="shared" si="39"/>
        <v>0</v>
      </c>
      <c r="S73" s="45">
        <f t="shared" si="39"/>
        <v>0</v>
      </c>
      <c r="T73" s="45">
        <f t="shared" si="39"/>
        <v>0</v>
      </c>
      <c r="U73" s="45">
        <f t="shared" si="39"/>
        <v>0</v>
      </c>
      <c r="V73" s="45">
        <f t="shared" si="39"/>
        <v>0</v>
      </c>
    </row>
    <row r="74" spans="1:22" s="8" customFormat="1" x14ac:dyDescent="0.25">
      <c r="A74" s="44"/>
      <c r="B74" s="58" t="s">
        <v>26</v>
      </c>
      <c r="C74" s="45">
        <f t="shared" ref="C74:E74" si="40">C73+C70+C67+C62+C58+C48+C29+C26+C32+C35+C41+C38</f>
        <v>32796</v>
      </c>
      <c r="D74" s="45">
        <f t="shared" si="40"/>
        <v>6284</v>
      </c>
      <c r="E74" s="45">
        <f t="shared" si="40"/>
        <v>1308</v>
      </c>
      <c r="F74" s="45">
        <f>F73+F70+F67+F62+F58+F48+F29+F26+F32+F35+F41+F38</f>
        <v>2552</v>
      </c>
      <c r="G74" s="45">
        <f t="shared" ref="G74:V74" si="41">G73+G70+G67+G62+G58+G48+G29+G26+G32+G35+G41+G38</f>
        <v>3538</v>
      </c>
      <c r="H74" s="48">
        <f t="shared" si="41"/>
        <v>5119</v>
      </c>
      <c r="I74" s="45">
        <f t="shared" si="41"/>
        <v>1396</v>
      </c>
      <c r="J74" s="45">
        <f t="shared" si="41"/>
        <v>1893</v>
      </c>
      <c r="K74" s="45">
        <f t="shared" si="41"/>
        <v>3418</v>
      </c>
      <c r="L74" s="45">
        <f t="shared" si="41"/>
        <v>692</v>
      </c>
      <c r="M74" s="45">
        <f t="shared" si="41"/>
        <v>383</v>
      </c>
      <c r="N74" s="45">
        <f t="shared" si="41"/>
        <v>756</v>
      </c>
      <c r="O74" s="45">
        <f t="shared" si="41"/>
        <v>241</v>
      </c>
      <c r="P74" s="45">
        <f t="shared" si="41"/>
        <v>554</v>
      </c>
      <c r="Q74" s="45">
        <f t="shared" si="41"/>
        <v>1940</v>
      </c>
      <c r="R74" s="45">
        <f t="shared" si="41"/>
        <v>1423</v>
      </c>
      <c r="S74" s="45">
        <f t="shared" si="41"/>
        <v>183</v>
      </c>
      <c r="T74" s="45">
        <f t="shared" si="41"/>
        <v>516</v>
      </c>
      <c r="U74" s="45">
        <f t="shared" si="41"/>
        <v>353</v>
      </c>
      <c r="V74" s="45">
        <f t="shared" si="41"/>
        <v>247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42</v>
      </c>
      <c r="B77" s="12" t="s">
        <v>106</v>
      </c>
      <c r="C77" s="9">
        <f t="shared" ref="C77:C110" si="42">SUM(D77:V77)</f>
        <v>58</v>
      </c>
      <c r="D77" s="9">
        <v>8</v>
      </c>
      <c r="E77" s="9">
        <v>0</v>
      </c>
      <c r="F77" s="9">
        <v>4</v>
      </c>
      <c r="G77" s="9">
        <v>10</v>
      </c>
      <c r="H77" s="9">
        <v>7</v>
      </c>
      <c r="I77" s="9">
        <v>9</v>
      </c>
      <c r="J77" s="9">
        <v>1</v>
      </c>
      <c r="K77" s="9">
        <v>5</v>
      </c>
      <c r="L77" s="9">
        <v>0</v>
      </c>
      <c r="M77" s="9">
        <v>0</v>
      </c>
      <c r="N77" s="9">
        <v>1</v>
      </c>
      <c r="O77" s="9">
        <v>0</v>
      </c>
      <c r="P77" s="9">
        <v>1</v>
      </c>
      <c r="Q77" s="9">
        <v>7</v>
      </c>
      <c r="R77" s="9">
        <v>2</v>
      </c>
      <c r="S77" s="9">
        <v>0</v>
      </c>
      <c r="T77" s="9">
        <v>2</v>
      </c>
      <c r="U77" s="9">
        <v>1</v>
      </c>
      <c r="V77" s="9">
        <v>0</v>
      </c>
    </row>
    <row r="78" spans="1:22" ht="45" x14ac:dyDescent="0.25">
      <c r="A78" s="6">
        <v>43</v>
      </c>
      <c r="B78" s="12" t="s">
        <v>104</v>
      </c>
      <c r="C78" s="9">
        <f t="shared" si="42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44</v>
      </c>
      <c r="B79" s="12" t="s">
        <v>17</v>
      </c>
      <c r="C79" s="9">
        <f t="shared" si="42"/>
        <v>43</v>
      </c>
      <c r="D79" s="9">
        <v>7</v>
      </c>
      <c r="E79" s="9">
        <v>3</v>
      </c>
      <c r="F79" s="9">
        <v>1</v>
      </c>
      <c r="G79" s="9">
        <v>6</v>
      </c>
      <c r="H79" s="9">
        <v>5</v>
      </c>
      <c r="I79" s="9">
        <v>5</v>
      </c>
      <c r="J79" s="9">
        <v>2</v>
      </c>
      <c r="K79" s="9">
        <v>5</v>
      </c>
      <c r="L79" s="9">
        <v>0</v>
      </c>
      <c r="M79" s="9">
        <v>0</v>
      </c>
      <c r="N79" s="9">
        <v>1</v>
      </c>
      <c r="O79" s="9">
        <v>0</v>
      </c>
      <c r="P79" s="9">
        <v>4</v>
      </c>
      <c r="Q79" s="9">
        <v>0</v>
      </c>
      <c r="R79" s="9">
        <v>2</v>
      </c>
      <c r="S79" s="9">
        <v>0</v>
      </c>
      <c r="T79" s="9">
        <v>2</v>
      </c>
      <c r="U79" s="9">
        <v>0</v>
      </c>
      <c r="V79" s="9">
        <v>0</v>
      </c>
    </row>
    <row r="80" spans="1:22" x14ac:dyDescent="0.25">
      <c r="A80" s="6">
        <v>45</v>
      </c>
      <c r="B80" s="12" t="s">
        <v>125</v>
      </c>
      <c r="C80" s="9">
        <f t="shared" si="42"/>
        <v>352</v>
      </c>
      <c r="D80" s="9">
        <v>89</v>
      </c>
      <c r="E80" s="9">
        <v>5</v>
      </c>
      <c r="F80" s="9">
        <v>11</v>
      </c>
      <c r="G80" s="9">
        <v>25</v>
      </c>
      <c r="H80" s="9">
        <v>53</v>
      </c>
      <c r="I80" s="9">
        <v>70</v>
      </c>
      <c r="J80" s="9">
        <v>0</v>
      </c>
      <c r="K80" s="9">
        <v>30</v>
      </c>
      <c r="L80" s="9">
        <v>2</v>
      </c>
      <c r="M80" s="9">
        <v>0</v>
      </c>
      <c r="N80" s="9">
        <v>13</v>
      </c>
      <c r="O80" s="9">
        <v>1</v>
      </c>
      <c r="P80" s="9">
        <v>26</v>
      </c>
      <c r="Q80" s="9">
        <v>0</v>
      </c>
      <c r="R80" s="9">
        <v>1</v>
      </c>
      <c r="S80" s="9">
        <v>0</v>
      </c>
      <c r="T80" s="9">
        <v>15</v>
      </c>
      <c r="U80" s="9">
        <v>7</v>
      </c>
      <c r="V80" s="9">
        <v>4</v>
      </c>
    </row>
    <row r="81" spans="1:22" x14ac:dyDescent="0.25">
      <c r="A81" s="6">
        <v>46</v>
      </c>
      <c r="B81" s="12" t="s">
        <v>16</v>
      </c>
      <c r="C81" s="9">
        <f t="shared" si="42"/>
        <v>95</v>
      </c>
      <c r="D81" s="9">
        <v>10</v>
      </c>
      <c r="E81" s="9">
        <v>4</v>
      </c>
      <c r="F81" s="9">
        <v>3</v>
      </c>
      <c r="G81" s="9">
        <v>13</v>
      </c>
      <c r="H81" s="9">
        <v>26</v>
      </c>
      <c r="I81" s="9">
        <v>17</v>
      </c>
      <c r="J81" s="9">
        <v>0</v>
      </c>
      <c r="K81" s="9">
        <v>8</v>
      </c>
      <c r="L81" s="9">
        <v>0</v>
      </c>
      <c r="M81" s="9">
        <v>0</v>
      </c>
      <c r="N81" s="9">
        <v>1</v>
      </c>
      <c r="O81" s="9">
        <v>0</v>
      </c>
      <c r="P81" s="9">
        <v>5</v>
      </c>
      <c r="Q81" s="9">
        <v>0</v>
      </c>
      <c r="R81" s="9">
        <v>1</v>
      </c>
      <c r="S81" s="9">
        <v>0</v>
      </c>
      <c r="T81" s="9">
        <v>6</v>
      </c>
      <c r="U81" s="9">
        <v>1</v>
      </c>
      <c r="V81" s="9">
        <v>0</v>
      </c>
    </row>
    <row r="82" spans="1:22" ht="45" x14ac:dyDescent="0.25">
      <c r="A82" s="6">
        <v>47</v>
      </c>
      <c r="B82" s="12" t="s">
        <v>9</v>
      </c>
      <c r="C82" s="9">
        <f t="shared" si="42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48</v>
      </c>
      <c r="B83" s="12" t="s">
        <v>18</v>
      </c>
      <c r="C83" s="9">
        <f t="shared" si="42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101</v>
      </c>
      <c r="C84" s="9">
        <f t="shared" si="42"/>
        <v>529</v>
      </c>
      <c r="D84" s="9">
        <v>91</v>
      </c>
      <c r="E84" s="9">
        <v>6</v>
      </c>
      <c r="F84" s="9">
        <v>8</v>
      </c>
      <c r="G84" s="9">
        <v>20</v>
      </c>
      <c r="H84" s="9">
        <v>60</v>
      </c>
      <c r="I84" s="9">
        <v>95</v>
      </c>
      <c r="J84" s="9">
        <v>3</v>
      </c>
      <c r="K84" s="9">
        <v>33</v>
      </c>
      <c r="L84" s="9">
        <v>4</v>
      </c>
      <c r="M84" s="9">
        <v>0</v>
      </c>
      <c r="N84" s="9">
        <v>93</v>
      </c>
      <c r="O84" s="9">
        <v>1</v>
      </c>
      <c r="P84" s="9">
        <v>80</v>
      </c>
      <c r="Q84" s="9">
        <v>2</v>
      </c>
      <c r="R84" s="9">
        <v>0</v>
      </c>
      <c r="S84" s="9">
        <v>0</v>
      </c>
      <c r="T84" s="9">
        <v>13</v>
      </c>
      <c r="U84" s="9">
        <v>15</v>
      </c>
      <c r="V84" s="9">
        <v>5</v>
      </c>
    </row>
    <row r="85" spans="1:22" ht="63.75" customHeight="1" x14ac:dyDescent="0.25">
      <c r="A85" s="6">
        <v>50</v>
      </c>
      <c r="B85" s="12" t="s">
        <v>99</v>
      </c>
      <c r="C85" s="9">
        <f t="shared" si="42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51</v>
      </c>
      <c r="B86" s="12" t="s">
        <v>105</v>
      </c>
      <c r="C86" s="9">
        <f t="shared" si="42"/>
        <v>3</v>
      </c>
      <c r="D86" s="9">
        <v>2</v>
      </c>
      <c r="E86" s="9">
        <v>0</v>
      </c>
      <c r="F86" s="9">
        <v>0</v>
      </c>
      <c r="G86" s="9">
        <v>1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102</v>
      </c>
      <c r="C87" s="9">
        <f t="shared" si="42"/>
        <v>346</v>
      </c>
      <c r="D87" s="9">
        <v>99</v>
      </c>
      <c r="E87" s="9">
        <v>9</v>
      </c>
      <c r="F87" s="9">
        <v>30</v>
      </c>
      <c r="G87" s="9">
        <v>42</v>
      </c>
      <c r="H87" s="9">
        <v>17</v>
      </c>
      <c r="I87" s="9">
        <v>40</v>
      </c>
      <c r="J87" s="9">
        <v>2</v>
      </c>
      <c r="K87" s="9">
        <v>49</v>
      </c>
      <c r="L87" s="9">
        <v>18</v>
      </c>
      <c r="M87" s="9">
        <v>0</v>
      </c>
      <c r="N87" s="9">
        <v>0</v>
      </c>
      <c r="O87" s="9">
        <v>0</v>
      </c>
      <c r="P87" s="9">
        <v>11</v>
      </c>
      <c r="Q87" s="9">
        <v>1</v>
      </c>
      <c r="R87" s="9">
        <v>0</v>
      </c>
      <c r="S87" s="9">
        <v>0</v>
      </c>
      <c r="T87" s="9">
        <v>13</v>
      </c>
      <c r="U87" s="9">
        <v>13</v>
      </c>
      <c r="V87" s="9">
        <v>2</v>
      </c>
    </row>
    <row r="88" spans="1:22" x14ac:dyDescent="0.25">
      <c r="A88" s="6">
        <v>53</v>
      </c>
      <c r="B88" s="12" t="s">
        <v>100</v>
      </c>
      <c r="C88" s="9">
        <f t="shared" si="42"/>
        <v>75</v>
      </c>
      <c r="D88" s="9">
        <v>8</v>
      </c>
      <c r="E88" s="9">
        <v>1</v>
      </c>
      <c r="F88" s="9">
        <v>2</v>
      </c>
      <c r="G88" s="9">
        <v>6</v>
      </c>
      <c r="H88" s="9">
        <v>25</v>
      </c>
      <c r="I88" s="9">
        <v>15</v>
      </c>
      <c r="J88" s="9">
        <v>1</v>
      </c>
      <c r="K88" s="9">
        <v>5</v>
      </c>
      <c r="L88" s="9">
        <v>3</v>
      </c>
      <c r="M88" s="9">
        <v>0</v>
      </c>
      <c r="N88" s="9">
        <v>0</v>
      </c>
      <c r="O88" s="9">
        <v>0</v>
      </c>
      <c r="P88" s="9">
        <v>1</v>
      </c>
      <c r="Q88" s="9">
        <v>2</v>
      </c>
      <c r="R88" s="9">
        <v>0</v>
      </c>
      <c r="S88" s="9">
        <v>0</v>
      </c>
      <c r="T88" s="9">
        <v>3</v>
      </c>
      <c r="U88" s="9">
        <v>3</v>
      </c>
      <c r="V88" s="9">
        <v>0</v>
      </c>
    </row>
    <row r="89" spans="1:22" ht="30" x14ac:dyDescent="0.25">
      <c r="A89" s="6">
        <v>54</v>
      </c>
      <c r="B89" s="12" t="s">
        <v>172</v>
      </c>
      <c r="C89" s="9">
        <f t="shared" si="42"/>
        <v>252</v>
      </c>
      <c r="D89" s="9">
        <v>75</v>
      </c>
      <c r="E89" s="9">
        <v>6</v>
      </c>
      <c r="F89" s="9">
        <v>4</v>
      </c>
      <c r="G89" s="9">
        <v>3</v>
      </c>
      <c r="H89" s="9">
        <v>71</v>
      </c>
      <c r="I89" s="9">
        <v>42</v>
      </c>
      <c r="J89" s="9">
        <v>0</v>
      </c>
      <c r="K89" s="9">
        <v>15</v>
      </c>
      <c r="L89" s="9">
        <v>3</v>
      </c>
      <c r="M89" s="9">
        <v>0</v>
      </c>
      <c r="N89" s="9">
        <v>0</v>
      </c>
      <c r="O89" s="9">
        <v>0</v>
      </c>
      <c r="P89" s="9">
        <v>15</v>
      </c>
      <c r="Q89" s="9">
        <v>0</v>
      </c>
      <c r="R89" s="9">
        <v>0</v>
      </c>
      <c r="S89" s="9">
        <v>0</v>
      </c>
      <c r="T89" s="9">
        <v>8</v>
      </c>
      <c r="U89" s="9">
        <v>4</v>
      </c>
      <c r="V89" s="9">
        <v>6</v>
      </c>
    </row>
    <row r="90" spans="1:22" x14ac:dyDescent="0.25">
      <c r="A90" s="6">
        <v>55</v>
      </c>
      <c r="B90" s="12" t="s">
        <v>142</v>
      </c>
      <c r="C90" s="9">
        <f t="shared" si="42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1:22" ht="45" x14ac:dyDescent="0.25">
      <c r="A91" s="6">
        <v>56</v>
      </c>
      <c r="B91" s="12" t="s">
        <v>98</v>
      </c>
      <c r="C91" s="9">
        <f t="shared" si="42"/>
        <v>169</v>
      </c>
      <c r="D91" s="9">
        <v>32</v>
      </c>
      <c r="E91" s="9">
        <v>4</v>
      </c>
      <c r="F91" s="9">
        <v>9</v>
      </c>
      <c r="G91" s="9">
        <v>17</v>
      </c>
      <c r="H91" s="9">
        <v>10</v>
      </c>
      <c r="I91" s="9">
        <v>23</v>
      </c>
      <c r="J91" s="9">
        <v>4</v>
      </c>
      <c r="K91" s="9">
        <v>43</v>
      </c>
      <c r="L91" s="9">
        <v>3</v>
      </c>
      <c r="M91" s="9">
        <v>0</v>
      </c>
      <c r="N91" s="9">
        <v>0</v>
      </c>
      <c r="O91" s="9">
        <v>0</v>
      </c>
      <c r="P91" s="9">
        <v>3</v>
      </c>
      <c r="Q91" s="9">
        <v>0</v>
      </c>
      <c r="R91" s="9">
        <v>1</v>
      </c>
      <c r="S91" s="9">
        <v>1</v>
      </c>
      <c r="T91" s="9">
        <v>12</v>
      </c>
      <c r="U91" s="9">
        <v>7</v>
      </c>
      <c r="V91" s="9">
        <v>0</v>
      </c>
    </row>
    <row r="92" spans="1:22" ht="45" x14ac:dyDescent="0.25">
      <c r="A92" s="6">
        <v>57</v>
      </c>
      <c r="B92" s="12" t="s">
        <v>10</v>
      </c>
      <c r="C92" s="9">
        <f t="shared" si="42"/>
        <v>2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58</v>
      </c>
      <c r="B93" s="12" t="s">
        <v>143</v>
      </c>
      <c r="C93" s="9">
        <f t="shared" si="42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59</v>
      </c>
      <c r="B94" s="12" t="s">
        <v>37</v>
      </c>
      <c r="C94" s="9">
        <f t="shared" si="42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60</v>
      </c>
      <c r="B95" s="12" t="s">
        <v>144</v>
      </c>
      <c r="C95" s="9">
        <f t="shared" si="42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61</v>
      </c>
      <c r="B96" s="12" t="s">
        <v>145</v>
      </c>
      <c r="C96" s="9">
        <f t="shared" si="42"/>
        <v>1</v>
      </c>
      <c r="D96" s="9">
        <v>0</v>
      </c>
      <c r="E96" s="9">
        <v>0</v>
      </c>
      <c r="F96" s="9">
        <v>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62</v>
      </c>
      <c r="B97" s="12" t="s">
        <v>154</v>
      </c>
      <c r="C97" s="9">
        <f t="shared" si="42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63</v>
      </c>
      <c r="B98" s="12" t="s">
        <v>146</v>
      </c>
      <c r="C98" s="9">
        <f t="shared" si="42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64</v>
      </c>
      <c r="B99" s="12" t="s">
        <v>54</v>
      </c>
      <c r="C99" s="9">
        <f t="shared" si="42"/>
        <v>32</v>
      </c>
      <c r="D99" s="9">
        <v>30</v>
      </c>
      <c r="E99" s="9">
        <v>0</v>
      </c>
      <c r="F99" s="9">
        <v>0</v>
      </c>
      <c r="G99" s="9">
        <v>1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1</v>
      </c>
      <c r="U99" s="9">
        <v>0</v>
      </c>
      <c r="V99" s="9">
        <v>0</v>
      </c>
    </row>
    <row r="100" spans="1:22" x14ac:dyDescent="0.25">
      <c r="A100" s="6">
        <v>65</v>
      </c>
      <c r="B100" s="12" t="s">
        <v>103</v>
      </c>
      <c r="C100" s="9">
        <f t="shared" si="42"/>
        <v>8</v>
      </c>
      <c r="D100" s="9">
        <v>0</v>
      </c>
      <c r="E100" s="9">
        <v>0</v>
      </c>
      <c r="F100" s="9">
        <v>2</v>
      </c>
      <c r="G100" s="9">
        <v>1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</v>
      </c>
      <c r="Q100" s="9">
        <v>0</v>
      </c>
      <c r="R100" s="9">
        <v>2</v>
      </c>
      <c r="S100" s="9">
        <v>0</v>
      </c>
      <c r="T100" s="9">
        <v>2</v>
      </c>
      <c r="U100" s="9">
        <v>0</v>
      </c>
      <c r="V100" s="9">
        <v>0</v>
      </c>
    </row>
    <row r="101" spans="1:22" ht="30" x14ac:dyDescent="0.25">
      <c r="A101" s="6">
        <v>66</v>
      </c>
      <c r="B101" s="12" t="s">
        <v>107</v>
      </c>
      <c r="C101" s="9">
        <f t="shared" si="42"/>
        <v>686</v>
      </c>
      <c r="D101" s="9">
        <v>302</v>
      </c>
      <c r="E101" s="9">
        <v>17</v>
      </c>
      <c r="F101" s="9">
        <v>20</v>
      </c>
      <c r="G101" s="9">
        <v>57</v>
      </c>
      <c r="H101" s="9">
        <v>66</v>
      </c>
      <c r="I101" s="9">
        <v>93</v>
      </c>
      <c r="J101" s="9">
        <v>6</v>
      </c>
      <c r="K101" s="9">
        <v>53</v>
      </c>
      <c r="L101" s="9">
        <v>13</v>
      </c>
      <c r="M101" s="9">
        <v>0</v>
      </c>
      <c r="N101" s="9">
        <v>0</v>
      </c>
      <c r="O101" s="9">
        <v>0</v>
      </c>
      <c r="P101" s="9">
        <v>12</v>
      </c>
      <c r="Q101" s="9">
        <v>5</v>
      </c>
      <c r="R101" s="9">
        <v>2</v>
      </c>
      <c r="S101" s="9">
        <v>0</v>
      </c>
      <c r="T101" s="9">
        <v>26</v>
      </c>
      <c r="U101" s="9">
        <v>10</v>
      </c>
      <c r="V101" s="9">
        <v>4</v>
      </c>
    </row>
    <row r="102" spans="1:22" ht="30" x14ac:dyDescent="0.25">
      <c r="A102" s="6">
        <v>67</v>
      </c>
      <c r="B102" s="12" t="s">
        <v>147</v>
      </c>
      <c r="C102" s="9">
        <f t="shared" si="42"/>
        <v>95</v>
      </c>
      <c r="D102" s="9">
        <v>27</v>
      </c>
      <c r="E102" s="9">
        <v>1</v>
      </c>
      <c r="F102" s="9">
        <v>1</v>
      </c>
      <c r="G102" s="9">
        <v>1</v>
      </c>
      <c r="H102" s="9">
        <v>9</v>
      </c>
      <c r="I102" s="9">
        <v>20</v>
      </c>
      <c r="J102" s="9">
        <v>2</v>
      </c>
      <c r="K102" s="9">
        <v>10</v>
      </c>
      <c r="L102" s="9">
        <v>0</v>
      </c>
      <c r="M102" s="9">
        <v>0</v>
      </c>
      <c r="N102" s="9">
        <v>1</v>
      </c>
      <c r="O102" s="9">
        <v>0</v>
      </c>
      <c r="P102" s="9">
        <v>13</v>
      </c>
      <c r="Q102" s="9">
        <v>0</v>
      </c>
      <c r="R102" s="9">
        <v>0</v>
      </c>
      <c r="S102" s="9">
        <v>0</v>
      </c>
      <c r="T102" s="9">
        <v>4</v>
      </c>
      <c r="U102" s="9">
        <v>1</v>
      </c>
      <c r="V102" s="9">
        <v>5</v>
      </c>
    </row>
    <row r="103" spans="1:22" x14ac:dyDescent="0.25">
      <c r="A103" s="6">
        <v>68</v>
      </c>
      <c r="B103" s="12" t="s">
        <v>108</v>
      </c>
      <c r="C103" s="9">
        <f t="shared" si="42"/>
        <v>72</v>
      </c>
      <c r="D103" s="9">
        <v>6</v>
      </c>
      <c r="E103" s="9">
        <v>1</v>
      </c>
      <c r="F103" s="9">
        <v>12</v>
      </c>
      <c r="G103" s="9">
        <v>19</v>
      </c>
      <c r="H103" s="9">
        <v>7</v>
      </c>
      <c r="I103" s="9">
        <v>4</v>
      </c>
      <c r="J103" s="9">
        <v>2</v>
      </c>
      <c r="K103" s="9">
        <v>11</v>
      </c>
      <c r="L103" s="9">
        <v>1</v>
      </c>
      <c r="M103" s="9">
        <v>0</v>
      </c>
      <c r="N103" s="9">
        <v>0</v>
      </c>
      <c r="O103" s="9">
        <v>0</v>
      </c>
      <c r="P103" s="9">
        <v>0</v>
      </c>
      <c r="Q103" s="9">
        <v>5</v>
      </c>
      <c r="R103" s="9">
        <v>1</v>
      </c>
      <c r="S103" s="9">
        <v>0</v>
      </c>
      <c r="T103" s="9">
        <v>2</v>
      </c>
      <c r="U103" s="9">
        <v>1</v>
      </c>
      <c r="V103" s="9">
        <v>0</v>
      </c>
    </row>
    <row r="104" spans="1:22" ht="30" x14ac:dyDescent="0.25">
      <c r="A104" s="6">
        <v>69</v>
      </c>
      <c r="B104" s="12" t="s">
        <v>148</v>
      </c>
      <c r="C104" s="9">
        <f t="shared" si="42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ht="15" customHeight="1" x14ac:dyDescent="0.25">
      <c r="A105" s="6">
        <v>70</v>
      </c>
      <c r="B105" s="12" t="s">
        <v>149</v>
      </c>
      <c r="C105" s="9">
        <f t="shared" si="42"/>
        <v>35</v>
      </c>
      <c r="D105" s="9">
        <v>3</v>
      </c>
      <c r="E105" s="9">
        <v>5</v>
      </c>
      <c r="F105" s="9">
        <v>4</v>
      </c>
      <c r="G105" s="9">
        <v>7</v>
      </c>
      <c r="H105" s="9">
        <v>11</v>
      </c>
      <c r="I105" s="9">
        <v>2</v>
      </c>
      <c r="J105" s="9">
        <v>0</v>
      </c>
      <c r="K105" s="9">
        <v>1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</v>
      </c>
      <c r="R105" s="9">
        <v>0</v>
      </c>
      <c r="S105" s="9">
        <v>0</v>
      </c>
      <c r="T105" s="9">
        <v>1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150</v>
      </c>
      <c r="C106" s="9">
        <f t="shared" si="42"/>
        <v>46</v>
      </c>
      <c r="D106" s="9">
        <v>1</v>
      </c>
      <c r="E106" s="9">
        <v>2</v>
      </c>
      <c r="F106" s="9">
        <v>0</v>
      </c>
      <c r="G106" s="9">
        <v>0</v>
      </c>
      <c r="H106" s="9">
        <v>0</v>
      </c>
      <c r="I106" s="9">
        <v>0</v>
      </c>
      <c r="J106" s="9">
        <v>2</v>
      </c>
      <c r="K106" s="9">
        <v>2</v>
      </c>
      <c r="L106" s="9">
        <v>34</v>
      </c>
      <c r="M106" s="9">
        <v>0</v>
      </c>
      <c r="N106" s="9">
        <v>1</v>
      </c>
      <c r="O106" s="9">
        <v>0</v>
      </c>
      <c r="P106" s="9">
        <v>2</v>
      </c>
      <c r="Q106" s="9">
        <v>0</v>
      </c>
      <c r="R106" s="9">
        <v>0</v>
      </c>
      <c r="S106" s="9">
        <v>0</v>
      </c>
      <c r="T106" s="9">
        <v>0</v>
      </c>
      <c r="U106" s="9">
        <v>2</v>
      </c>
      <c r="V106" s="9">
        <v>0</v>
      </c>
    </row>
    <row r="107" spans="1:22" ht="45" x14ac:dyDescent="0.25">
      <c r="A107" s="6">
        <v>72</v>
      </c>
      <c r="B107" s="12" t="s">
        <v>151</v>
      </c>
      <c r="C107" s="9">
        <f t="shared" si="42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73</v>
      </c>
      <c r="B108" s="12" t="s">
        <v>152</v>
      </c>
      <c r="C108" s="9">
        <f t="shared" si="42"/>
        <v>1</v>
      </c>
      <c r="D108" s="9">
        <v>0</v>
      </c>
      <c r="E108" s="9">
        <v>0</v>
      </c>
      <c r="F108" s="9">
        <v>0</v>
      </c>
      <c r="G108" s="9">
        <v>0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153</v>
      </c>
      <c r="C109" s="9">
        <f t="shared" si="42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75</v>
      </c>
      <c r="B110" s="12" t="s">
        <v>206</v>
      </c>
      <c r="C110" s="9">
        <f t="shared" si="42"/>
        <v>12</v>
      </c>
      <c r="D110" s="9">
        <v>4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  <c r="P110" s="9">
        <v>6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s="8" customFormat="1" x14ac:dyDescent="0.25">
      <c r="A111" s="44">
        <v>34</v>
      </c>
      <c r="B111" s="58" t="s">
        <v>24</v>
      </c>
      <c r="C111" s="45">
        <f>SUM(C77:C110)</f>
        <v>2912</v>
      </c>
      <c r="D111" s="45">
        <f>SUM(D77:D110)</f>
        <v>794</v>
      </c>
      <c r="E111" s="45">
        <f>SUM(E77:E110)</f>
        <v>64</v>
      </c>
      <c r="F111" s="45">
        <f>SUM(F77:F110)</f>
        <v>112</v>
      </c>
      <c r="G111" s="45">
        <f t="shared" ref="G111:V111" si="43">SUM(G77:G110)</f>
        <v>231</v>
      </c>
      <c r="H111" s="48">
        <f t="shared" si="43"/>
        <v>369</v>
      </c>
      <c r="I111" s="45">
        <f t="shared" si="43"/>
        <v>435</v>
      </c>
      <c r="J111" s="45">
        <f t="shared" si="43"/>
        <v>25</v>
      </c>
      <c r="K111" s="45">
        <f t="shared" si="43"/>
        <v>270</v>
      </c>
      <c r="L111" s="45">
        <f t="shared" si="43"/>
        <v>81</v>
      </c>
      <c r="M111" s="45">
        <f t="shared" si="43"/>
        <v>0</v>
      </c>
      <c r="N111" s="45">
        <f t="shared" si="43"/>
        <v>111</v>
      </c>
      <c r="O111" s="45">
        <f t="shared" si="43"/>
        <v>3</v>
      </c>
      <c r="P111" s="45">
        <f t="shared" si="43"/>
        <v>180</v>
      </c>
      <c r="Q111" s="45">
        <f t="shared" si="43"/>
        <v>23</v>
      </c>
      <c r="R111" s="45">
        <f t="shared" si="43"/>
        <v>12</v>
      </c>
      <c r="S111" s="45">
        <f t="shared" si="43"/>
        <v>1</v>
      </c>
      <c r="T111" s="45">
        <f t="shared" si="43"/>
        <v>110</v>
      </c>
      <c r="U111" s="45">
        <f t="shared" si="43"/>
        <v>65</v>
      </c>
      <c r="V111" s="45">
        <f t="shared" si="43"/>
        <v>26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76</v>
      </c>
      <c r="B113" s="11" t="s">
        <v>183</v>
      </c>
      <c r="C113" s="9">
        <f t="shared" ref="C113:C118" si="44">SUM(D113:V113)</f>
        <v>1</v>
      </c>
      <c r="D113" s="9">
        <v>0</v>
      </c>
      <c r="E113" s="9">
        <v>0</v>
      </c>
      <c r="F113" s="9">
        <v>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77</v>
      </c>
      <c r="B114" s="11" t="s">
        <v>60</v>
      </c>
      <c r="C114" s="9">
        <f t="shared" si="44"/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x14ac:dyDescent="0.25">
      <c r="A115" s="6">
        <v>78</v>
      </c>
      <c r="B115" s="11" t="s">
        <v>59</v>
      </c>
      <c r="C115" s="9">
        <f t="shared" si="44"/>
        <v>36</v>
      </c>
      <c r="D115" s="9">
        <v>0</v>
      </c>
      <c r="E115" s="9">
        <v>0</v>
      </c>
      <c r="F115" s="9">
        <v>5</v>
      </c>
      <c r="G115" s="9">
        <v>3</v>
      </c>
      <c r="H115" s="9">
        <v>4</v>
      </c>
      <c r="I115" s="9">
        <v>0</v>
      </c>
      <c r="J115" s="9">
        <v>2</v>
      </c>
      <c r="K115" s="9">
        <v>15</v>
      </c>
      <c r="L115" s="9">
        <v>4</v>
      </c>
      <c r="M115" s="9">
        <v>0</v>
      </c>
      <c r="N115" s="9">
        <v>1</v>
      </c>
      <c r="O115" s="9">
        <v>0</v>
      </c>
      <c r="P115" s="9">
        <v>0</v>
      </c>
      <c r="Q115" s="9">
        <v>1</v>
      </c>
      <c r="R115" s="9">
        <v>0</v>
      </c>
      <c r="S115" s="9">
        <v>0</v>
      </c>
      <c r="T115" s="9">
        <v>0</v>
      </c>
      <c r="U115" s="9">
        <v>1</v>
      </c>
      <c r="V115" s="9">
        <v>0</v>
      </c>
    </row>
    <row r="116" spans="1:22" ht="60" x14ac:dyDescent="0.25">
      <c r="A116" s="6">
        <v>79</v>
      </c>
      <c r="B116" s="11" t="s">
        <v>58</v>
      </c>
      <c r="C116" s="9">
        <f t="shared" si="44"/>
        <v>1</v>
      </c>
      <c r="D116" s="9">
        <v>0</v>
      </c>
      <c r="E116" s="9">
        <v>0</v>
      </c>
      <c r="F116" s="9">
        <v>0</v>
      </c>
      <c r="G116" s="9">
        <v>1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80</v>
      </c>
      <c r="B117" s="11" t="s">
        <v>57</v>
      </c>
      <c r="C117" s="9">
        <f t="shared" si="44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customHeight="1" x14ac:dyDescent="0.25">
      <c r="A118" s="6">
        <v>81</v>
      </c>
      <c r="B118" s="11" t="s">
        <v>109</v>
      </c>
      <c r="C118" s="9">
        <f t="shared" si="44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44">
        <v>6</v>
      </c>
      <c r="B119" s="58" t="s">
        <v>24</v>
      </c>
      <c r="C119" s="46">
        <f t="shared" ref="C119:V119" si="45">SUM(C113:C118)</f>
        <v>38</v>
      </c>
      <c r="D119" s="46">
        <f t="shared" si="45"/>
        <v>0</v>
      </c>
      <c r="E119" s="46">
        <f t="shared" si="45"/>
        <v>0</v>
      </c>
      <c r="F119" s="46">
        <f t="shared" si="45"/>
        <v>6</v>
      </c>
      <c r="G119" s="46">
        <f t="shared" si="45"/>
        <v>4</v>
      </c>
      <c r="H119" s="50">
        <f t="shared" si="45"/>
        <v>4</v>
      </c>
      <c r="I119" s="46">
        <f t="shared" si="45"/>
        <v>0</v>
      </c>
      <c r="J119" s="46">
        <f t="shared" si="45"/>
        <v>2</v>
      </c>
      <c r="K119" s="46">
        <f t="shared" si="45"/>
        <v>15</v>
      </c>
      <c r="L119" s="46">
        <f t="shared" si="45"/>
        <v>4</v>
      </c>
      <c r="M119" s="46">
        <f t="shared" si="45"/>
        <v>0</v>
      </c>
      <c r="N119" s="46">
        <f t="shared" si="45"/>
        <v>1</v>
      </c>
      <c r="O119" s="46">
        <f t="shared" si="45"/>
        <v>0</v>
      </c>
      <c r="P119" s="46">
        <f t="shared" si="45"/>
        <v>0</v>
      </c>
      <c r="Q119" s="46">
        <f t="shared" si="45"/>
        <v>1</v>
      </c>
      <c r="R119" s="46">
        <f t="shared" si="45"/>
        <v>0</v>
      </c>
      <c r="S119" s="46">
        <f t="shared" si="45"/>
        <v>0</v>
      </c>
      <c r="T119" s="46">
        <f t="shared" si="45"/>
        <v>0</v>
      </c>
      <c r="U119" s="46">
        <f t="shared" si="45"/>
        <v>1</v>
      </c>
      <c r="V119" s="46">
        <f t="shared" si="45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82</v>
      </c>
      <c r="B121" s="12" t="s">
        <v>45</v>
      </c>
      <c r="C121" s="9">
        <f>SUM(D121:V121)</f>
        <v>8</v>
      </c>
      <c r="D121" s="9">
        <v>0</v>
      </c>
      <c r="E121" s="9">
        <v>1</v>
      </c>
      <c r="F121" s="9">
        <v>0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1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s="8" customFormat="1" x14ac:dyDescent="0.25">
      <c r="A122" s="44">
        <v>1</v>
      </c>
      <c r="B122" s="58" t="s">
        <v>24</v>
      </c>
      <c r="C122" s="46">
        <f t="shared" ref="C122" si="46">SUM(C121)</f>
        <v>8</v>
      </c>
      <c r="D122" s="46">
        <f t="shared" ref="D122:O122" si="47">SUM(D121)</f>
        <v>0</v>
      </c>
      <c r="E122" s="46">
        <f t="shared" si="47"/>
        <v>1</v>
      </c>
      <c r="F122" s="46">
        <f t="shared" ref="F122:M122" si="48">SUM(F121)</f>
        <v>0</v>
      </c>
      <c r="G122" s="46">
        <f t="shared" si="48"/>
        <v>0</v>
      </c>
      <c r="H122" s="50">
        <f t="shared" si="48"/>
        <v>6</v>
      </c>
      <c r="I122" s="46">
        <f t="shared" si="48"/>
        <v>0</v>
      </c>
      <c r="J122" s="46">
        <f t="shared" si="48"/>
        <v>0</v>
      </c>
      <c r="K122" s="46">
        <f t="shared" si="48"/>
        <v>0</v>
      </c>
      <c r="L122" s="46">
        <f t="shared" si="48"/>
        <v>0</v>
      </c>
      <c r="M122" s="46">
        <f t="shared" si="48"/>
        <v>0</v>
      </c>
      <c r="N122" s="46">
        <f t="shared" si="47"/>
        <v>0</v>
      </c>
      <c r="O122" s="46">
        <f t="shared" si="47"/>
        <v>0</v>
      </c>
      <c r="P122" s="46">
        <f t="shared" ref="P122:V122" si="49">SUM(P121)</f>
        <v>1</v>
      </c>
      <c r="Q122" s="46">
        <f t="shared" si="49"/>
        <v>0</v>
      </c>
      <c r="R122" s="46">
        <f t="shared" si="49"/>
        <v>0</v>
      </c>
      <c r="S122" s="46">
        <f t="shared" si="49"/>
        <v>0</v>
      </c>
      <c r="T122" s="46">
        <f t="shared" si="49"/>
        <v>0</v>
      </c>
      <c r="U122" s="46">
        <f t="shared" si="49"/>
        <v>0</v>
      </c>
      <c r="V122" s="46">
        <f t="shared" si="49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83</v>
      </c>
      <c r="B124" s="12" t="s">
        <v>212</v>
      </c>
      <c r="C124" s="9">
        <f>SUM(D124:V124)</f>
        <v>10</v>
      </c>
      <c r="D124" s="9">
        <v>1</v>
      </c>
      <c r="E124" s="9">
        <v>0</v>
      </c>
      <c r="F124" s="9">
        <v>0</v>
      </c>
      <c r="G124" s="9">
        <v>6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3</v>
      </c>
      <c r="U124" s="9">
        <v>0</v>
      </c>
      <c r="V124" s="9">
        <v>0</v>
      </c>
    </row>
    <row r="125" spans="1:22" s="8" customFormat="1" ht="60" x14ac:dyDescent="0.25">
      <c r="A125" s="6">
        <v>84</v>
      </c>
      <c r="B125" s="12" t="s">
        <v>53</v>
      </c>
      <c r="C125" s="9">
        <f>SUM(D125:V125)</f>
        <v>41</v>
      </c>
      <c r="D125" s="9">
        <v>0</v>
      </c>
      <c r="E125" s="9">
        <v>1</v>
      </c>
      <c r="F125" s="9">
        <v>5</v>
      </c>
      <c r="G125" s="9">
        <v>14</v>
      </c>
      <c r="H125" s="9">
        <v>3</v>
      </c>
      <c r="I125" s="9">
        <v>0</v>
      </c>
      <c r="J125" s="9">
        <v>0</v>
      </c>
      <c r="K125" s="9">
        <v>1</v>
      </c>
      <c r="L125" s="9">
        <v>1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9</v>
      </c>
      <c r="U125" s="9">
        <v>7</v>
      </c>
      <c r="V125" s="9">
        <v>0</v>
      </c>
    </row>
    <row r="126" spans="1:22" s="8" customFormat="1" x14ac:dyDescent="0.25">
      <c r="A126" s="44">
        <v>2</v>
      </c>
      <c r="B126" s="58" t="s">
        <v>24</v>
      </c>
      <c r="C126" s="46">
        <f>SUM(C124,C125)</f>
        <v>51</v>
      </c>
      <c r="D126" s="46">
        <f t="shared" ref="D126:O126" si="50">SUM(D124,D125)</f>
        <v>1</v>
      </c>
      <c r="E126" s="46">
        <f t="shared" si="50"/>
        <v>1</v>
      </c>
      <c r="F126" s="46">
        <f t="shared" ref="F126:M126" si="51">SUM(F124,F125)</f>
        <v>5</v>
      </c>
      <c r="G126" s="46">
        <f t="shared" si="51"/>
        <v>20</v>
      </c>
      <c r="H126" s="50">
        <f t="shared" si="51"/>
        <v>3</v>
      </c>
      <c r="I126" s="46">
        <f t="shared" si="51"/>
        <v>0</v>
      </c>
      <c r="J126" s="46">
        <f t="shared" si="51"/>
        <v>0</v>
      </c>
      <c r="K126" s="46">
        <f t="shared" si="51"/>
        <v>1</v>
      </c>
      <c r="L126" s="46">
        <f t="shared" si="51"/>
        <v>1</v>
      </c>
      <c r="M126" s="46">
        <f t="shared" si="51"/>
        <v>0</v>
      </c>
      <c r="N126" s="46">
        <f t="shared" si="50"/>
        <v>0</v>
      </c>
      <c r="O126" s="46">
        <f t="shared" si="50"/>
        <v>0</v>
      </c>
      <c r="P126" s="46">
        <f t="shared" ref="P126:V126" si="52">SUM(P124,P125)</f>
        <v>0</v>
      </c>
      <c r="Q126" s="46">
        <f t="shared" si="52"/>
        <v>0</v>
      </c>
      <c r="R126" s="46">
        <f t="shared" si="52"/>
        <v>0</v>
      </c>
      <c r="S126" s="46">
        <f t="shared" si="52"/>
        <v>0</v>
      </c>
      <c r="T126" s="46">
        <f t="shared" si="52"/>
        <v>12</v>
      </c>
      <c r="U126" s="46">
        <f t="shared" si="52"/>
        <v>7</v>
      </c>
      <c r="V126" s="46">
        <f t="shared" si="52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85</v>
      </c>
      <c r="B128" s="7" t="s">
        <v>189</v>
      </c>
      <c r="C128" s="9">
        <f>SUM(D128:V128)</f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45" x14ac:dyDescent="0.25">
      <c r="A129" s="6">
        <v>86</v>
      </c>
      <c r="B129" s="7" t="s">
        <v>190</v>
      </c>
      <c r="C129" s="9">
        <f>SUM(D129:V129)</f>
        <v>4</v>
      </c>
      <c r="D129" s="9">
        <v>0</v>
      </c>
      <c r="E129" s="9">
        <v>0</v>
      </c>
      <c r="F129" s="9">
        <v>3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44">
        <v>2</v>
      </c>
      <c r="B130" s="19" t="s">
        <v>24</v>
      </c>
      <c r="C130" s="46">
        <f>SUM(C128:C129)</f>
        <v>4</v>
      </c>
      <c r="D130" s="46">
        <f t="shared" ref="D130:O130" si="53">SUM(D128:D129)</f>
        <v>0</v>
      </c>
      <c r="E130" s="46">
        <f t="shared" si="53"/>
        <v>0</v>
      </c>
      <c r="F130" s="46">
        <f t="shared" ref="F130:M130" si="54">SUM(F128:F129)</f>
        <v>3</v>
      </c>
      <c r="G130" s="46">
        <f t="shared" si="54"/>
        <v>0</v>
      </c>
      <c r="H130" s="50">
        <f t="shared" si="54"/>
        <v>1</v>
      </c>
      <c r="I130" s="46">
        <f t="shared" si="54"/>
        <v>0</v>
      </c>
      <c r="J130" s="46">
        <f t="shared" si="54"/>
        <v>0</v>
      </c>
      <c r="K130" s="46">
        <f t="shared" si="54"/>
        <v>0</v>
      </c>
      <c r="L130" s="46">
        <f t="shared" si="54"/>
        <v>0</v>
      </c>
      <c r="M130" s="46">
        <f t="shared" si="54"/>
        <v>0</v>
      </c>
      <c r="N130" s="46">
        <f t="shared" si="53"/>
        <v>0</v>
      </c>
      <c r="O130" s="46">
        <f t="shared" si="53"/>
        <v>0</v>
      </c>
      <c r="P130" s="46">
        <f t="shared" ref="P130:V130" si="55">SUM(P128:P129)</f>
        <v>0</v>
      </c>
      <c r="Q130" s="46">
        <f t="shared" si="55"/>
        <v>0</v>
      </c>
      <c r="R130" s="46">
        <f t="shared" si="55"/>
        <v>0</v>
      </c>
      <c r="S130" s="46">
        <f t="shared" si="55"/>
        <v>0</v>
      </c>
      <c r="T130" s="46">
        <f t="shared" si="55"/>
        <v>0</v>
      </c>
      <c r="U130" s="46">
        <f t="shared" si="55"/>
        <v>0</v>
      </c>
      <c r="V130" s="46">
        <f t="shared" si="55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87</v>
      </c>
      <c r="B132" s="12" t="s">
        <v>173</v>
      </c>
      <c r="C132" s="13">
        <f>SUM(D132:V132)</f>
        <v>2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44">
        <v>1</v>
      </c>
      <c r="B133" s="58" t="s">
        <v>24</v>
      </c>
      <c r="C133" s="46">
        <f>SUM(C132)</f>
        <v>2</v>
      </c>
      <c r="D133" s="46">
        <f t="shared" ref="D133:O133" si="56">SUM(D132)</f>
        <v>0</v>
      </c>
      <c r="E133" s="46">
        <f t="shared" si="56"/>
        <v>0</v>
      </c>
      <c r="F133" s="46">
        <f t="shared" ref="F133:M133" si="57">SUM(F132)</f>
        <v>0</v>
      </c>
      <c r="G133" s="46">
        <f t="shared" si="57"/>
        <v>0</v>
      </c>
      <c r="H133" s="50">
        <f t="shared" si="57"/>
        <v>1</v>
      </c>
      <c r="I133" s="46">
        <f t="shared" si="57"/>
        <v>0</v>
      </c>
      <c r="J133" s="46">
        <f t="shared" si="57"/>
        <v>0</v>
      </c>
      <c r="K133" s="46">
        <f t="shared" si="57"/>
        <v>0</v>
      </c>
      <c r="L133" s="46">
        <f t="shared" si="57"/>
        <v>0</v>
      </c>
      <c r="M133" s="46">
        <f t="shared" si="57"/>
        <v>0</v>
      </c>
      <c r="N133" s="46">
        <f t="shared" si="56"/>
        <v>0</v>
      </c>
      <c r="O133" s="46">
        <f t="shared" si="56"/>
        <v>1</v>
      </c>
      <c r="P133" s="46">
        <f t="shared" ref="P133:V133" si="58">SUM(P132)</f>
        <v>0</v>
      </c>
      <c r="Q133" s="46">
        <f t="shared" si="58"/>
        <v>0</v>
      </c>
      <c r="R133" s="46">
        <f t="shared" si="58"/>
        <v>0</v>
      </c>
      <c r="S133" s="46">
        <f t="shared" si="58"/>
        <v>0</v>
      </c>
      <c r="T133" s="46">
        <f t="shared" si="58"/>
        <v>0</v>
      </c>
      <c r="U133" s="46">
        <f t="shared" si="58"/>
        <v>0</v>
      </c>
      <c r="V133" s="46">
        <f t="shared" si="58"/>
        <v>0</v>
      </c>
    </row>
    <row r="134" spans="1:22" s="8" customFormat="1" x14ac:dyDescent="0.25">
      <c r="A134" s="44"/>
      <c r="B134" s="58" t="s">
        <v>27</v>
      </c>
      <c r="C134" s="46">
        <f t="shared" ref="C134:V134" si="59">C133+C126+C122+C119+C111+C130</f>
        <v>3015</v>
      </c>
      <c r="D134" s="46">
        <f t="shared" si="59"/>
        <v>795</v>
      </c>
      <c r="E134" s="46">
        <f t="shared" si="59"/>
        <v>66</v>
      </c>
      <c r="F134" s="46">
        <f>F133+F126+F122+F119+F111+F130</f>
        <v>126</v>
      </c>
      <c r="G134" s="46">
        <f t="shared" si="59"/>
        <v>255</v>
      </c>
      <c r="H134" s="50">
        <f t="shared" si="59"/>
        <v>384</v>
      </c>
      <c r="I134" s="46">
        <f t="shared" si="59"/>
        <v>435</v>
      </c>
      <c r="J134" s="46">
        <f t="shared" si="59"/>
        <v>27</v>
      </c>
      <c r="K134" s="46">
        <f t="shared" si="59"/>
        <v>286</v>
      </c>
      <c r="L134" s="46">
        <f t="shared" si="59"/>
        <v>86</v>
      </c>
      <c r="M134" s="46">
        <f t="shared" si="59"/>
        <v>0</v>
      </c>
      <c r="N134" s="46">
        <f t="shared" si="59"/>
        <v>112</v>
      </c>
      <c r="O134" s="46">
        <f t="shared" si="59"/>
        <v>4</v>
      </c>
      <c r="P134" s="46">
        <f t="shared" si="59"/>
        <v>181</v>
      </c>
      <c r="Q134" s="46">
        <f t="shared" si="59"/>
        <v>24</v>
      </c>
      <c r="R134" s="46">
        <f t="shared" si="59"/>
        <v>12</v>
      </c>
      <c r="S134" s="46">
        <f t="shared" si="59"/>
        <v>1</v>
      </c>
      <c r="T134" s="46">
        <f t="shared" si="59"/>
        <v>122</v>
      </c>
      <c r="U134" s="46">
        <f t="shared" si="59"/>
        <v>73</v>
      </c>
      <c r="V134" s="46">
        <f t="shared" si="59"/>
        <v>26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88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89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33.75" customHeight="1" x14ac:dyDescent="0.25">
      <c r="A139" s="6">
        <v>90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91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92</v>
      </c>
      <c r="B141" s="12" t="s">
        <v>136</v>
      </c>
      <c r="C141" s="9">
        <f>SUM(D141:V141)</f>
        <v>1</v>
      </c>
      <c r="D141" s="9">
        <v>0</v>
      </c>
      <c r="E141" s="9">
        <v>0</v>
      </c>
      <c r="F141" s="9">
        <v>0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</row>
    <row r="142" spans="1:22" s="8" customFormat="1" x14ac:dyDescent="0.25">
      <c r="A142" s="44">
        <v>5</v>
      </c>
      <c r="B142" s="58" t="s">
        <v>24</v>
      </c>
      <c r="C142" s="46">
        <f t="shared" ref="C142:O142" si="60">SUM(C137:C141)</f>
        <v>1</v>
      </c>
      <c r="D142" s="46">
        <f t="shared" si="60"/>
        <v>0</v>
      </c>
      <c r="E142" s="46">
        <f t="shared" si="60"/>
        <v>0</v>
      </c>
      <c r="F142" s="46">
        <f t="shared" ref="F142:M142" si="61">SUM(F137:F141)</f>
        <v>0</v>
      </c>
      <c r="G142" s="46">
        <f t="shared" si="61"/>
        <v>1</v>
      </c>
      <c r="H142" s="50">
        <f t="shared" si="61"/>
        <v>0</v>
      </c>
      <c r="I142" s="46">
        <f t="shared" si="61"/>
        <v>0</v>
      </c>
      <c r="J142" s="46">
        <f t="shared" si="61"/>
        <v>0</v>
      </c>
      <c r="K142" s="46">
        <f t="shared" si="61"/>
        <v>0</v>
      </c>
      <c r="L142" s="46">
        <f t="shared" si="61"/>
        <v>0</v>
      </c>
      <c r="M142" s="46">
        <f t="shared" si="61"/>
        <v>0</v>
      </c>
      <c r="N142" s="46">
        <f t="shared" si="60"/>
        <v>0</v>
      </c>
      <c r="O142" s="46">
        <f t="shared" si="60"/>
        <v>0</v>
      </c>
      <c r="P142" s="46">
        <f t="shared" ref="P142:V142" si="62">SUM(P137:P141)</f>
        <v>0</v>
      </c>
      <c r="Q142" s="46">
        <f t="shared" si="62"/>
        <v>0</v>
      </c>
      <c r="R142" s="46">
        <f t="shared" si="62"/>
        <v>0</v>
      </c>
      <c r="S142" s="46">
        <f t="shared" si="62"/>
        <v>0</v>
      </c>
      <c r="T142" s="46">
        <f t="shared" si="62"/>
        <v>0</v>
      </c>
      <c r="U142" s="46">
        <f t="shared" si="62"/>
        <v>0</v>
      </c>
      <c r="V142" s="46">
        <f t="shared" si="62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93</v>
      </c>
      <c r="B144" s="12" t="s">
        <v>177</v>
      </c>
      <c r="C144" s="9">
        <f t="shared" ref="C144:C154" si="63">SUM(D144:V144)</f>
        <v>223</v>
      </c>
      <c r="D144" s="9">
        <v>28</v>
      </c>
      <c r="E144" s="9">
        <v>4</v>
      </c>
      <c r="F144" s="9">
        <v>9</v>
      </c>
      <c r="G144" s="9">
        <v>33</v>
      </c>
      <c r="H144" s="9">
        <v>50</v>
      </c>
      <c r="I144" s="9">
        <v>20</v>
      </c>
      <c r="J144" s="9">
        <v>11</v>
      </c>
      <c r="K144" s="9">
        <v>7</v>
      </c>
      <c r="L144" s="9">
        <v>6</v>
      </c>
      <c r="M144" s="9">
        <v>1</v>
      </c>
      <c r="N144" s="9">
        <v>12</v>
      </c>
      <c r="O144" s="9">
        <v>3</v>
      </c>
      <c r="P144" s="9">
        <v>0</v>
      </c>
      <c r="Q144" s="9">
        <v>11</v>
      </c>
      <c r="R144" s="9">
        <v>15</v>
      </c>
      <c r="S144" s="9">
        <v>5</v>
      </c>
      <c r="T144" s="9">
        <v>5</v>
      </c>
      <c r="U144" s="9">
        <v>3</v>
      </c>
      <c r="V144" s="9">
        <v>0</v>
      </c>
    </row>
    <row r="145" spans="1:22" ht="31.5" customHeight="1" x14ac:dyDescent="0.25">
      <c r="A145" s="6">
        <v>94</v>
      </c>
      <c r="B145" s="12" t="s">
        <v>178</v>
      </c>
      <c r="C145" s="9">
        <f t="shared" si="63"/>
        <v>281</v>
      </c>
      <c r="D145" s="9">
        <v>60</v>
      </c>
      <c r="E145" s="9">
        <v>5</v>
      </c>
      <c r="F145" s="9">
        <v>15</v>
      </c>
      <c r="G145" s="9">
        <v>29</v>
      </c>
      <c r="H145" s="9">
        <v>54</v>
      </c>
      <c r="I145" s="9">
        <v>30</v>
      </c>
      <c r="J145" s="9">
        <v>28</v>
      </c>
      <c r="K145" s="9">
        <v>25</v>
      </c>
      <c r="L145" s="9">
        <v>5</v>
      </c>
      <c r="M145" s="9">
        <v>0</v>
      </c>
      <c r="N145" s="9">
        <v>4</v>
      </c>
      <c r="O145" s="9">
        <v>2</v>
      </c>
      <c r="P145" s="9">
        <v>0</v>
      </c>
      <c r="Q145" s="9">
        <v>4</v>
      </c>
      <c r="R145" s="9">
        <v>13</v>
      </c>
      <c r="S145" s="9">
        <v>1</v>
      </c>
      <c r="T145" s="9">
        <v>4</v>
      </c>
      <c r="U145" s="9">
        <v>2</v>
      </c>
      <c r="V145" s="9">
        <v>0</v>
      </c>
    </row>
    <row r="146" spans="1:22" ht="31.5" customHeight="1" x14ac:dyDescent="0.25">
      <c r="A146" s="6">
        <v>95</v>
      </c>
      <c r="B146" s="12" t="s">
        <v>179</v>
      </c>
      <c r="C146" s="9">
        <f t="shared" si="63"/>
        <v>115</v>
      </c>
      <c r="D146" s="9">
        <v>33</v>
      </c>
      <c r="E146" s="9">
        <v>0</v>
      </c>
      <c r="F146" s="9">
        <v>0</v>
      </c>
      <c r="G146" s="9">
        <v>10</v>
      </c>
      <c r="H146" s="9">
        <v>37</v>
      </c>
      <c r="I146" s="9">
        <v>2</v>
      </c>
      <c r="J146" s="9">
        <v>0</v>
      </c>
      <c r="K146" s="9">
        <v>4</v>
      </c>
      <c r="L146" s="9">
        <v>3</v>
      </c>
      <c r="M146" s="9">
        <v>0</v>
      </c>
      <c r="N146" s="9">
        <v>2</v>
      </c>
      <c r="O146" s="9">
        <v>0</v>
      </c>
      <c r="P146" s="9">
        <v>0</v>
      </c>
      <c r="Q146" s="9">
        <v>0</v>
      </c>
      <c r="R146" s="9">
        <v>10</v>
      </c>
      <c r="S146" s="9">
        <v>3</v>
      </c>
      <c r="T146" s="9">
        <v>8</v>
      </c>
      <c r="U146" s="9">
        <v>3</v>
      </c>
      <c r="V146" s="9">
        <v>0</v>
      </c>
    </row>
    <row r="147" spans="1:22" ht="45" x14ac:dyDescent="0.25">
      <c r="A147" s="6">
        <v>96</v>
      </c>
      <c r="B147" s="12" t="s">
        <v>114</v>
      </c>
      <c r="C147" s="9">
        <f t="shared" si="63"/>
        <v>8</v>
      </c>
      <c r="D147" s="9">
        <v>0</v>
      </c>
      <c r="E147" s="9">
        <v>0</v>
      </c>
      <c r="F147" s="9">
        <v>1</v>
      </c>
      <c r="G147" s="9">
        <v>0</v>
      </c>
      <c r="H147" s="9">
        <v>0</v>
      </c>
      <c r="I147" s="9">
        <v>0</v>
      </c>
      <c r="J147" s="9">
        <v>1</v>
      </c>
      <c r="K147" s="9">
        <v>0</v>
      </c>
      <c r="L147" s="9">
        <v>0</v>
      </c>
      <c r="M147" s="9">
        <v>0</v>
      </c>
      <c r="N147" s="9">
        <v>1</v>
      </c>
      <c r="O147" s="9">
        <v>0</v>
      </c>
      <c r="P147" s="9">
        <v>0</v>
      </c>
      <c r="Q147" s="9">
        <v>0</v>
      </c>
      <c r="R147" s="9">
        <v>1</v>
      </c>
      <c r="S147" s="9">
        <v>0</v>
      </c>
      <c r="T147" s="9">
        <v>2</v>
      </c>
      <c r="U147" s="9">
        <v>2</v>
      </c>
      <c r="V147" s="9">
        <v>0</v>
      </c>
    </row>
    <row r="148" spans="1:22" ht="75" x14ac:dyDescent="0.25">
      <c r="A148" s="6">
        <v>97</v>
      </c>
      <c r="B148" s="12" t="s">
        <v>115</v>
      </c>
      <c r="C148" s="9">
        <f t="shared" si="63"/>
        <v>782</v>
      </c>
      <c r="D148" s="9">
        <v>65</v>
      </c>
      <c r="E148" s="9">
        <v>4</v>
      </c>
      <c r="F148" s="9">
        <v>93</v>
      </c>
      <c r="G148" s="9">
        <v>150</v>
      </c>
      <c r="H148" s="9">
        <v>271</v>
      </c>
      <c r="I148" s="9">
        <v>74</v>
      </c>
      <c r="J148" s="9">
        <v>13</v>
      </c>
      <c r="K148" s="9">
        <v>33</v>
      </c>
      <c r="L148" s="9">
        <v>20</v>
      </c>
      <c r="M148" s="9">
        <v>0</v>
      </c>
      <c r="N148" s="9">
        <v>4</v>
      </c>
      <c r="O148" s="9">
        <v>3</v>
      </c>
      <c r="P148" s="9">
        <v>0</v>
      </c>
      <c r="Q148" s="9">
        <v>0</v>
      </c>
      <c r="R148" s="9">
        <v>28</v>
      </c>
      <c r="S148" s="9">
        <v>2</v>
      </c>
      <c r="T148" s="9">
        <v>13</v>
      </c>
      <c r="U148" s="9">
        <v>9</v>
      </c>
      <c r="V148" s="9">
        <v>0</v>
      </c>
    </row>
    <row r="149" spans="1:22" ht="48" customHeight="1" x14ac:dyDescent="0.25">
      <c r="A149" s="6">
        <v>98</v>
      </c>
      <c r="B149" s="12" t="s">
        <v>35</v>
      </c>
      <c r="C149" s="9">
        <f t="shared" si="63"/>
        <v>596</v>
      </c>
      <c r="D149" s="9">
        <v>32</v>
      </c>
      <c r="E149" s="9">
        <v>14</v>
      </c>
      <c r="F149" s="9">
        <v>33</v>
      </c>
      <c r="G149" s="9">
        <v>72</v>
      </c>
      <c r="H149" s="9">
        <v>90</v>
      </c>
      <c r="I149" s="9">
        <v>16</v>
      </c>
      <c r="J149" s="9">
        <v>19</v>
      </c>
      <c r="K149" s="9">
        <v>47</v>
      </c>
      <c r="L149" s="9">
        <v>43</v>
      </c>
      <c r="M149" s="9">
        <v>4</v>
      </c>
      <c r="N149" s="9">
        <v>57</v>
      </c>
      <c r="O149" s="9">
        <v>2</v>
      </c>
      <c r="P149" s="9">
        <v>12</v>
      </c>
      <c r="Q149" s="9">
        <v>39</v>
      </c>
      <c r="R149" s="9">
        <v>54</v>
      </c>
      <c r="S149" s="9">
        <v>7</v>
      </c>
      <c r="T149" s="9">
        <v>35</v>
      </c>
      <c r="U149" s="9">
        <v>17</v>
      </c>
      <c r="V149" s="9">
        <v>3</v>
      </c>
    </row>
    <row r="150" spans="1:22" ht="33" customHeight="1" x14ac:dyDescent="0.25">
      <c r="A150" s="6">
        <v>99</v>
      </c>
      <c r="B150" s="12" t="s">
        <v>116</v>
      </c>
      <c r="C150" s="9">
        <f t="shared" si="63"/>
        <v>488</v>
      </c>
      <c r="D150" s="9">
        <v>68</v>
      </c>
      <c r="E150" s="9">
        <v>0</v>
      </c>
      <c r="F150" s="9">
        <v>23</v>
      </c>
      <c r="G150" s="9">
        <v>45</v>
      </c>
      <c r="H150" s="9">
        <v>154</v>
      </c>
      <c r="I150" s="9">
        <v>5</v>
      </c>
      <c r="J150" s="9">
        <v>33</v>
      </c>
      <c r="K150" s="9">
        <v>6</v>
      </c>
      <c r="L150" s="9">
        <v>17</v>
      </c>
      <c r="M150" s="9">
        <v>0</v>
      </c>
      <c r="N150" s="9">
        <v>6</v>
      </c>
      <c r="O150" s="9">
        <v>0</v>
      </c>
      <c r="P150" s="9">
        <v>0</v>
      </c>
      <c r="Q150" s="9">
        <v>0</v>
      </c>
      <c r="R150" s="9">
        <v>54</v>
      </c>
      <c r="S150" s="9">
        <v>15</v>
      </c>
      <c r="T150" s="9">
        <v>35</v>
      </c>
      <c r="U150" s="9">
        <v>27</v>
      </c>
      <c r="V150" s="9">
        <v>0</v>
      </c>
    </row>
    <row r="151" spans="1:22" ht="30" x14ac:dyDescent="0.25">
      <c r="A151" s="6">
        <v>100</v>
      </c>
      <c r="B151" s="12" t="s">
        <v>117</v>
      </c>
      <c r="C151" s="9">
        <f t="shared" si="63"/>
        <v>672</v>
      </c>
      <c r="D151" s="9">
        <v>79</v>
      </c>
      <c r="E151" s="9">
        <v>0</v>
      </c>
      <c r="F151" s="9">
        <v>17</v>
      </c>
      <c r="G151" s="9">
        <v>97</v>
      </c>
      <c r="H151" s="9">
        <v>191</v>
      </c>
      <c r="I151" s="9">
        <v>4</v>
      </c>
      <c r="J151" s="9">
        <v>56</v>
      </c>
      <c r="K151" s="9">
        <v>17</v>
      </c>
      <c r="L151" s="9">
        <v>17</v>
      </c>
      <c r="M151" s="9">
        <v>0</v>
      </c>
      <c r="N151" s="9">
        <v>18</v>
      </c>
      <c r="O151" s="9">
        <v>0</v>
      </c>
      <c r="P151" s="9">
        <v>0</v>
      </c>
      <c r="Q151" s="9">
        <v>0</v>
      </c>
      <c r="R151" s="9">
        <v>94</v>
      </c>
      <c r="S151" s="9">
        <v>15</v>
      </c>
      <c r="T151" s="9">
        <v>46</v>
      </c>
      <c r="U151" s="9">
        <v>21</v>
      </c>
      <c r="V151" s="9">
        <v>0</v>
      </c>
    </row>
    <row r="152" spans="1:22" ht="90" x14ac:dyDescent="0.25">
      <c r="A152" s="6">
        <v>101</v>
      </c>
      <c r="B152" s="12" t="s">
        <v>118</v>
      </c>
      <c r="C152" s="9">
        <f t="shared" si="63"/>
        <v>96</v>
      </c>
      <c r="D152" s="9">
        <v>0</v>
      </c>
      <c r="E152" s="9">
        <v>1</v>
      </c>
      <c r="F152" s="9">
        <v>9</v>
      </c>
      <c r="G152" s="9">
        <v>16</v>
      </c>
      <c r="H152" s="9">
        <v>10</v>
      </c>
      <c r="I152" s="9">
        <v>6</v>
      </c>
      <c r="J152" s="9">
        <v>1</v>
      </c>
      <c r="K152" s="9">
        <v>1</v>
      </c>
      <c r="L152" s="9">
        <v>5</v>
      </c>
      <c r="M152" s="9">
        <v>0</v>
      </c>
      <c r="N152" s="9">
        <v>0</v>
      </c>
      <c r="O152" s="9">
        <v>3</v>
      </c>
      <c r="P152" s="9">
        <v>0</v>
      </c>
      <c r="Q152" s="9">
        <v>0</v>
      </c>
      <c r="R152" s="9">
        <v>11</v>
      </c>
      <c r="S152" s="9">
        <v>3</v>
      </c>
      <c r="T152" s="9">
        <v>13</v>
      </c>
      <c r="U152" s="9">
        <v>17</v>
      </c>
      <c r="V152" s="9">
        <v>0</v>
      </c>
    </row>
    <row r="153" spans="1:22" ht="30" x14ac:dyDescent="0.25">
      <c r="A153" s="6">
        <v>102</v>
      </c>
      <c r="B153" s="12" t="s">
        <v>119</v>
      </c>
      <c r="C153" s="9">
        <f t="shared" si="63"/>
        <v>7</v>
      </c>
      <c r="D153" s="9">
        <v>1</v>
      </c>
      <c r="E153" s="9">
        <v>0</v>
      </c>
      <c r="F153" s="9">
        <v>0</v>
      </c>
      <c r="G153" s="9">
        <v>1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4</v>
      </c>
      <c r="U153" s="9">
        <v>0</v>
      </c>
      <c r="V153" s="9">
        <v>0</v>
      </c>
    </row>
    <row r="154" spans="1:22" x14ac:dyDescent="0.25">
      <c r="A154" s="6">
        <v>103</v>
      </c>
      <c r="B154" s="12" t="s">
        <v>42</v>
      </c>
      <c r="C154" s="9">
        <f t="shared" si="63"/>
        <v>275</v>
      </c>
      <c r="D154" s="9">
        <v>39</v>
      </c>
      <c r="E154" s="9">
        <v>2</v>
      </c>
      <c r="F154" s="9">
        <v>19</v>
      </c>
      <c r="G154" s="9">
        <v>24</v>
      </c>
      <c r="H154" s="9">
        <v>32</v>
      </c>
      <c r="I154" s="9">
        <v>5</v>
      </c>
      <c r="J154" s="9">
        <v>5</v>
      </c>
      <c r="K154" s="9">
        <v>8</v>
      </c>
      <c r="L154" s="9">
        <v>18</v>
      </c>
      <c r="M154" s="9">
        <v>0</v>
      </c>
      <c r="N154" s="9">
        <v>28</v>
      </c>
      <c r="O154" s="9">
        <v>5</v>
      </c>
      <c r="P154" s="9">
        <v>0</v>
      </c>
      <c r="Q154" s="9">
        <v>0</v>
      </c>
      <c r="R154" s="9">
        <v>7</v>
      </c>
      <c r="S154" s="9">
        <v>19</v>
      </c>
      <c r="T154" s="9">
        <v>43</v>
      </c>
      <c r="U154" s="9">
        <v>21</v>
      </c>
      <c r="V154" s="9">
        <v>0</v>
      </c>
    </row>
    <row r="155" spans="1:22" s="8" customFormat="1" x14ac:dyDescent="0.25">
      <c r="A155" s="44">
        <v>11</v>
      </c>
      <c r="B155" s="58" t="s">
        <v>24</v>
      </c>
      <c r="C155" s="46">
        <f t="shared" ref="C155:O155" si="64">SUM(C144:C154)</f>
        <v>3543</v>
      </c>
      <c r="D155" s="46">
        <f>SUM(D144:D154)</f>
        <v>405</v>
      </c>
      <c r="E155" s="46">
        <f t="shared" si="64"/>
        <v>30</v>
      </c>
      <c r="F155" s="46">
        <f t="shared" ref="F155:M155" si="65">SUM(F144:F154)</f>
        <v>219</v>
      </c>
      <c r="G155" s="46">
        <f t="shared" si="65"/>
        <v>477</v>
      </c>
      <c r="H155" s="50">
        <f t="shared" si="65"/>
        <v>889</v>
      </c>
      <c r="I155" s="46">
        <f t="shared" si="65"/>
        <v>163</v>
      </c>
      <c r="J155" s="46">
        <f t="shared" si="65"/>
        <v>167</v>
      </c>
      <c r="K155" s="46">
        <f t="shared" si="65"/>
        <v>148</v>
      </c>
      <c r="L155" s="46">
        <f t="shared" si="65"/>
        <v>134</v>
      </c>
      <c r="M155" s="46">
        <f t="shared" si="65"/>
        <v>5</v>
      </c>
      <c r="N155" s="46">
        <f>SUM(N144:N154)</f>
        <v>132</v>
      </c>
      <c r="O155" s="46">
        <f t="shared" si="64"/>
        <v>18</v>
      </c>
      <c r="P155" s="46">
        <f t="shared" ref="P155:V155" si="66">SUM(P144:P154)</f>
        <v>12</v>
      </c>
      <c r="Q155" s="46">
        <f t="shared" si="66"/>
        <v>54</v>
      </c>
      <c r="R155" s="46">
        <f t="shared" si="66"/>
        <v>287</v>
      </c>
      <c r="S155" s="46">
        <f t="shared" si="66"/>
        <v>70</v>
      </c>
      <c r="T155" s="46">
        <f t="shared" si="66"/>
        <v>208</v>
      </c>
      <c r="U155" s="46">
        <f t="shared" si="66"/>
        <v>122</v>
      </c>
      <c r="V155" s="46">
        <f t="shared" si="66"/>
        <v>3</v>
      </c>
    </row>
    <row r="156" spans="1:22" s="8" customFormat="1" x14ac:dyDescent="0.25">
      <c r="A156" s="44"/>
      <c r="B156" s="58" t="s">
        <v>28</v>
      </c>
      <c r="C156" s="46">
        <f>C155+C142</f>
        <v>3544</v>
      </c>
      <c r="D156" s="46">
        <f t="shared" ref="D156:O156" si="67">D155+D142</f>
        <v>405</v>
      </c>
      <c r="E156" s="46">
        <f>E155+E142</f>
        <v>30</v>
      </c>
      <c r="F156" s="46">
        <f>F155+F142</f>
        <v>219</v>
      </c>
      <c r="G156" s="46">
        <f t="shared" ref="G156:M156" si="68">G155+G142</f>
        <v>478</v>
      </c>
      <c r="H156" s="50">
        <f t="shared" si="68"/>
        <v>889</v>
      </c>
      <c r="I156" s="46">
        <f t="shared" si="68"/>
        <v>163</v>
      </c>
      <c r="J156" s="46">
        <f t="shared" si="68"/>
        <v>167</v>
      </c>
      <c r="K156" s="46">
        <f t="shared" si="68"/>
        <v>148</v>
      </c>
      <c r="L156" s="46">
        <f t="shared" si="68"/>
        <v>134</v>
      </c>
      <c r="M156" s="46">
        <f t="shared" si="68"/>
        <v>5</v>
      </c>
      <c r="N156" s="46">
        <f>N155+N142</f>
        <v>132</v>
      </c>
      <c r="O156" s="46">
        <f t="shared" si="67"/>
        <v>18</v>
      </c>
      <c r="P156" s="46">
        <f t="shared" ref="P156:V156" si="69">P155+P142</f>
        <v>12</v>
      </c>
      <c r="Q156" s="46">
        <f t="shared" si="69"/>
        <v>54</v>
      </c>
      <c r="R156" s="46">
        <f t="shared" si="69"/>
        <v>287</v>
      </c>
      <c r="S156" s="46">
        <f t="shared" si="69"/>
        <v>70</v>
      </c>
      <c r="T156" s="46">
        <f t="shared" si="69"/>
        <v>208</v>
      </c>
      <c r="U156" s="46">
        <f t="shared" si="69"/>
        <v>122</v>
      </c>
      <c r="V156" s="46">
        <f t="shared" si="69"/>
        <v>3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104</v>
      </c>
      <c r="B159" s="12" t="s">
        <v>198</v>
      </c>
      <c r="C159" s="9">
        <f t="shared" ref="C159:C173" si="70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1" t="s">
        <v>126</v>
      </c>
      <c r="I159" s="1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1" t="s">
        <v>126</v>
      </c>
      <c r="O159" s="1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105</v>
      </c>
      <c r="B160" s="12" t="s">
        <v>15</v>
      </c>
      <c r="C160" s="9">
        <f t="shared" si="70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1" t="s">
        <v>126</v>
      </c>
      <c r="I160" s="1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1" t="s">
        <v>126</v>
      </c>
      <c r="O160" s="1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30" x14ac:dyDescent="0.25">
      <c r="A161" s="6">
        <v>106</v>
      </c>
      <c r="B161" s="12" t="s">
        <v>199</v>
      </c>
      <c r="C161" s="9">
        <f t="shared" si="70"/>
        <v>5</v>
      </c>
      <c r="D161" s="9">
        <v>5</v>
      </c>
      <c r="E161" s="1" t="s">
        <v>126</v>
      </c>
      <c r="F161" s="1" t="s">
        <v>126</v>
      </c>
      <c r="G161" s="1" t="s">
        <v>126</v>
      </c>
      <c r="H161" s="1" t="s">
        <v>126</v>
      </c>
      <c r="I161" s="1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1" t="s">
        <v>126</v>
      </c>
      <c r="O161" s="1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107</v>
      </c>
      <c r="B162" s="12" t="s">
        <v>200</v>
      </c>
      <c r="C162" s="9">
        <f t="shared" si="70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1" t="s">
        <v>126</v>
      </c>
      <c r="I162" s="1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1" t="s">
        <v>126</v>
      </c>
      <c r="O162" s="1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108</v>
      </c>
      <c r="B163" s="12" t="s">
        <v>11</v>
      </c>
      <c r="C163" s="9">
        <f t="shared" si="70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1" t="s">
        <v>126</v>
      </c>
      <c r="I163" s="1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1" t="s">
        <v>126</v>
      </c>
      <c r="O163" s="1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109</v>
      </c>
      <c r="B164" s="12" t="s">
        <v>32</v>
      </c>
      <c r="C164" s="9">
        <f t="shared" si="70"/>
        <v>0</v>
      </c>
      <c r="D164" s="9">
        <v>0</v>
      </c>
      <c r="E164" s="1" t="s">
        <v>126</v>
      </c>
      <c r="F164" s="1" t="s">
        <v>126</v>
      </c>
      <c r="G164" s="1" t="s">
        <v>126</v>
      </c>
      <c r="H164" s="1" t="s">
        <v>126</v>
      </c>
      <c r="I164" s="1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1" t="s">
        <v>126</v>
      </c>
      <c r="O164" s="1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110</v>
      </c>
      <c r="B165" s="12" t="s">
        <v>202</v>
      </c>
      <c r="C165" s="9">
        <f t="shared" si="70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1" t="s">
        <v>126</v>
      </c>
      <c r="I165" s="1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1" t="s">
        <v>126</v>
      </c>
      <c r="O165" s="1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111</v>
      </c>
      <c r="B166" s="12" t="s">
        <v>12</v>
      </c>
      <c r="C166" s="9">
        <f t="shared" si="70"/>
        <v>53</v>
      </c>
      <c r="D166" s="9">
        <v>53</v>
      </c>
      <c r="E166" s="1" t="s">
        <v>126</v>
      </c>
      <c r="F166" s="1" t="s">
        <v>126</v>
      </c>
      <c r="G166" s="1" t="s">
        <v>126</v>
      </c>
      <c r="H166" s="1" t="s">
        <v>126</v>
      </c>
      <c r="I166" s="1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1" t="s">
        <v>126</v>
      </c>
      <c r="O166" s="1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29.25" customHeight="1" x14ac:dyDescent="0.25">
      <c r="A167" s="6">
        <v>112</v>
      </c>
      <c r="B167" s="12" t="s">
        <v>203</v>
      </c>
      <c r="C167" s="9">
        <f t="shared" si="70"/>
        <v>4</v>
      </c>
      <c r="D167" s="9">
        <v>4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idden="1" x14ac:dyDescent="0.25">
      <c r="A168" s="6"/>
      <c r="B168" s="12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idden="1" x14ac:dyDescent="0.25">
      <c r="A169" s="6"/>
      <c r="B169" s="12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0" x14ac:dyDescent="0.25">
      <c r="A170" s="6">
        <v>113</v>
      </c>
      <c r="B170" s="12" t="s">
        <v>201</v>
      </c>
      <c r="C170" s="9">
        <f>SUM(D170:V170)</f>
        <v>65</v>
      </c>
      <c r="D170" s="9">
        <v>65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>
        <v>114</v>
      </c>
      <c r="B171" s="12" t="s">
        <v>14</v>
      </c>
      <c r="C171" s="9">
        <f>SUM(D171:V171)</f>
        <v>50</v>
      </c>
      <c r="D171" s="9">
        <v>50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>
        <v>115</v>
      </c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116</v>
      </c>
      <c r="B173" s="12" t="s">
        <v>120</v>
      </c>
      <c r="C173" s="9">
        <f t="shared" si="70"/>
        <v>234</v>
      </c>
      <c r="D173" s="9">
        <v>234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44">
        <v>13</v>
      </c>
      <c r="B174" s="58" t="s">
        <v>24</v>
      </c>
      <c r="C174" s="46">
        <f t="shared" ref="C174:V174" si="71">SUM(C159:C173)</f>
        <v>411</v>
      </c>
      <c r="D174" s="46">
        <f t="shared" si="71"/>
        <v>411</v>
      </c>
      <c r="E174" s="46">
        <f t="shared" si="71"/>
        <v>0</v>
      </c>
      <c r="F174" s="46">
        <f t="shared" si="71"/>
        <v>0</v>
      </c>
      <c r="G174" s="46">
        <f t="shared" si="71"/>
        <v>0</v>
      </c>
      <c r="H174" s="50">
        <f t="shared" si="71"/>
        <v>0</v>
      </c>
      <c r="I174" s="46">
        <f t="shared" si="71"/>
        <v>0</v>
      </c>
      <c r="J174" s="46">
        <f t="shared" si="71"/>
        <v>0</v>
      </c>
      <c r="K174" s="46">
        <f t="shared" si="71"/>
        <v>0</v>
      </c>
      <c r="L174" s="46">
        <f t="shared" si="71"/>
        <v>0</v>
      </c>
      <c r="M174" s="46">
        <f t="shared" si="71"/>
        <v>0</v>
      </c>
      <c r="N174" s="46">
        <f t="shared" si="71"/>
        <v>0</v>
      </c>
      <c r="O174" s="46">
        <f t="shared" si="71"/>
        <v>0</v>
      </c>
      <c r="P174" s="46">
        <f t="shared" si="71"/>
        <v>0</v>
      </c>
      <c r="Q174" s="46">
        <f t="shared" si="71"/>
        <v>0</v>
      </c>
      <c r="R174" s="46">
        <f t="shared" si="71"/>
        <v>0</v>
      </c>
      <c r="S174" s="46">
        <f t="shared" si="71"/>
        <v>0</v>
      </c>
      <c r="T174" s="46">
        <f t="shared" si="71"/>
        <v>0</v>
      </c>
      <c r="U174" s="46">
        <f t="shared" si="71"/>
        <v>0</v>
      </c>
      <c r="V174" s="46">
        <f t="shared" si="71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117</v>
      </c>
      <c r="B176" s="12" t="s">
        <v>180</v>
      </c>
      <c r="C176" s="9">
        <f>SUM(D176:V176)</f>
        <v>104</v>
      </c>
      <c r="D176" s="9">
        <v>104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118</v>
      </c>
      <c r="B177" s="12" t="s">
        <v>40</v>
      </c>
      <c r="C177" s="9">
        <f>SUM(D177:V177)</f>
        <v>34</v>
      </c>
      <c r="D177" s="9">
        <v>34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119</v>
      </c>
      <c r="B178" s="12" t="s">
        <v>55</v>
      </c>
      <c r="C178" s="9">
        <f>SUM(D178:V178)</f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44">
        <v>3</v>
      </c>
      <c r="B179" s="58" t="s">
        <v>24</v>
      </c>
      <c r="C179" s="46">
        <f>SUM(C176:C178)</f>
        <v>138</v>
      </c>
      <c r="D179" s="46">
        <f>SUM(D176:D178)</f>
        <v>138</v>
      </c>
      <c r="E179" s="46">
        <f t="shared" ref="E179:O179" si="72">SUM(E176:E178)</f>
        <v>0</v>
      </c>
      <c r="F179" s="46">
        <f t="shared" ref="F179:M179" si="73">SUM(F176:F178)</f>
        <v>0</v>
      </c>
      <c r="G179" s="46">
        <f t="shared" si="73"/>
        <v>0</v>
      </c>
      <c r="H179" s="50">
        <f t="shared" si="73"/>
        <v>0</v>
      </c>
      <c r="I179" s="46">
        <f t="shared" si="73"/>
        <v>0</v>
      </c>
      <c r="J179" s="46">
        <f t="shared" si="73"/>
        <v>0</v>
      </c>
      <c r="K179" s="46">
        <f t="shared" si="73"/>
        <v>0</v>
      </c>
      <c r="L179" s="46">
        <f t="shared" si="73"/>
        <v>0</v>
      </c>
      <c r="M179" s="46">
        <f t="shared" si="73"/>
        <v>0</v>
      </c>
      <c r="N179" s="46">
        <f t="shared" si="72"/>
        <v>0</v>
      </c>
      <c r="O179" s="46">
        <f t="shared" si="72"/>
        <v>0</v>
      </c>
      <c r="P179" s="46">
        <f t="shared" ref="P179:V179" si="74">SUM(P176:P178)</f>
        <v>0</v>
      </c>
      <c r="Q179" s="46">
        <f t="shared" si="74"/>
        <v>0</v>
      </c>
      <c r="R179" s="46">
        <f t="shared" si="74"/>
        <v>0</v>
      </c>
      <c r="S179" s="46">
        <f t="shared" si="74"/>
        <v>0</v>
      </c>
      <c r="T179" s="46">
        <f t="shared" si="74"/>
        <v>0</v>
      </c>
      <c r="U179" s="46">
        <f t="shared" si="74"/>
        <v>0</v>
      </c>
      <c r="V179" s="46">
        <f t="shared" si="74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120</v>
      </c>
      <c r="B181" s="12" t="s">
        <v>213</v>
      </c>
      <c r="C181" s="9">
        <f>SUM(D181:V181)</f>
        <v>10</v>
      </c>
      <c r="D181" s="9">
        <v>10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121</v>
      </c>
      <c r="B182" s="12" t="s">
        <v>41</v>
      </c>
      <c r="C182" s="9">
        <f>SUM(D182:V182)</f>
        <v>0</v>
      </c>
      <c r="D182" s="9">
        <v>0</v>
      </c>
      <c r="E182" s="1" t="s">
        <v>126</v>
      </c>
      <c r="F182" s="1" t="s">
        <v>126</v>
      </c>
      <c r="G182" s="1" t="s">
        <v>126</v>
      </c>
      <c r="H182" s="1" t="s">
        <v>126</v>
      </c>
      <c r="I182" s="1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1" t="s">
        <v>126</v>
      </c>
      <c r="O182" s="1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122</v>
      </c>
      <c r="B183" s="12" t="s">
        <v>214</v>
      </c>
      <c r="C183" s="9">
        <f>SUM(D183:V183)</f>
        <v>11</v>
      </c>
      <c r="D183" s="9">
        <v>11</v>
      </c>
      <c r="E183" s="1" t="s">
        <v>126</v>
      </c>
      <c r="F183" s="1" t="s">
        <v>126</v>
      </c>
      <c r="G183" s="1" t="s">
        <v>126</v>
      </c>
      <c r="H183" s="1" t="s">
        <v>126</v>
      </c>
      <c r="I183" s="1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1" t="s">
        <v>126</v>
      </c>
      <c r="O183" s="1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44">
        <v>3</v>
      </c>
      <c r="B184" s="58" t="s">
        <v>24</v>
      </c>
      <c r="C184" s="46">
        <f>SUM(C181:C183)</f>
        <v>21</v>
      </c>
      <c r="D184" s="46">
        <f>SUM(D181:D183)</f>
        <v>21</v>
      </c>
      <c r="E184" s="46">
        <f t="shared" ref="E184:O184" si="75">SUM(E181:E183)</f>
        <v>0</v>
      </c>
      <c r="F184" s="46">
        <f t="shared" ref="F184:M184" si="76">SUM(F181:F183)</f>
        <v>0</v>
      </c>
      <c r="G184" s="46">
        <f t="shared" si="76"/>
        <v>0</v>
      </c>
      <c r="H184" s="50">
        <f t="shared" si="76"/>
        <v>0</v>
      </c>
      <c r="I184" s="46">
        <f t="shared" si="76"/>
        <v>0</v>
      </c>
      <c r="J184" s="46">
        <f t="shared" si="76"/>
        <v>0</v>
      </c>
      <c r="K184" s="46">
        <f t="shared" si="76"/>
        <v>0</v>
      </c>
      <c r="L184" s="46">
        <f t="shared" si="76"/>
        <v>0</v>
      </c>
      <c r="M184" s="46">
        <f t="shared" si="76"/>
        <v>0</v>
      </c>
      <c r="N184" s="46">
        <f t="shared" si="75"/>
        <v>0</v>
      </c>
      <c r="O184" s="46">
        <f t="shared" si="75"/>
        <v>0</v>
      </c>
      <c r="P184" s="46">
        <f t="shared" ref="P184:V184" si="77">SUM(P181:P183)</f>
        <v>0</v>
      </c>
      <c r="Q184" s="46">
        <f t="shared" si="77"/>
        <v>0</v>
      </c>
      <c r="R184" s="46">
        <f t="shared" si="77"/>
        <v>0</v>
      </c>
      <c r="S184" s="46">
        <f t="shared" si="77"/>
        <v>0</v>
      </c>
      <c r="T184" s="46">
        <f t="shared" si="77"/>
        <v>0</v>
      </c>
      <c r="U184" s="46">
        <f t="shared" si="77"/>
        <v>0</v>
      </c>
      <c r="V184" s="46">
        <f t="shared" si="77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123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124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1" t="s">
        <v>126</v>
      </c>
      <c r="I187" s="1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1" t="s">
        <v>126</v>
      </c>
      <c r="O187" s="1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ht="30" customHeight="1" x14ac:dyDescent="0.25">
      <c r="A188" s="6">
        <v>125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1" t="s">
        <v>126</v>
      </c>
      <c r="I188" s="1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1" t="s">
        <v>126</v>
      </c>
      <c r="O188" s="1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126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44">
        <v>4</v>
      </c>
      <c r="B190" s="58" t="s">
        <v>24</v>
      </c>
      <c r="C190" s="46">
        <f t="shared" ref="C190:O190" si="78">SUM(C186:C186)</f>
        <v>0</v>
      </c>
      <c r="D190" s="46">
        <f t="shared" si="78"/>
        <v>0</v>
      </c>
      <c r="E190" s="46">
        <f t="shared" si="78"/>
        <v>0</v>
      </c>
      <c r="F190" s="46">
        <f t="shared" ref="F190:M190" si="79">SUM(F186:F186)</f>
        <v>0</v>
      </c>
      <c r="G190" s="46">
        <f t="shared" si="79"/>
        <v>0</v>
      </c>
      <c r="H190" s="50">
        <f t="shared" si="79"/>
        <v>0</v>
      </c>
      <c r="I190" s="46">
        <f t="shared" si="79"/>
        <v>0</v>
      </c>
      <c r="J190" s="46">
        <f t="shared" si="79"/>
        <v>0</v>
      </c>
      <c r="K190" s="46">
        <f t="shared" si="79"/>
        <v>0</v>
      </c>
      <c r="L190" s="46">
        <f t="shared" si="79"/>
        <v>0</v>
      </c>
      <c r="M190" s="46">
        <f t="shared" si="79"/>
        <v>0</v>
      </c>
      <c r="N190" s="46">
        <f t="shared" si="78"/>
        <v>0</v>
      </c>
      <c r="O190" s="46">
        <f t="shared" si="78"/>
        <v>0</v>
      </c>
      <c r="P190" s="46">
        <f t="shared" ref="P190:V190" si="80">SUM(P186:P186)</f>
        <v>0</v>
      </c>
      <c r="Q190" s="46">
        <f t="shared" si="80"/>
        <v>0</v>
      </c>
      <c r="R190" s="46">
        <f t="shared" si="80"/>
        <v>0</v>
      </c>
      <c r="S190" s="46">
        <f t="shared" si="80"/>
        <v>0</v>
      </c>
      <c r="T190" s="46">
        <f t="shared" si="80"/>
        <v>0</v>
      </c>
      <c r="U190" s="46">
        <f t="shared" si="80"/>
        <v>0</v>
      </c>
      <c r="V190" s="46">
        <f t="shared" si="80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ht="30" x14ac:dyDescent="0.25">
      <c r="A192" s="6">
        <v>127</v>
      </c>
      <c r="B192" s="12" t="s">
        <v>204</v>
      </c>
      <c r="C192" s="1">
        <f>SUM(D192:V192)</f>
        <v>0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9">
        <v>0</v>
      </c>
      <c r="I192" s="1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1" t="s">
        <v>126</v>
      </c>
      <c r="O192" s="1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hidden="1" x14ac:dyDescent="0.25">
      <c r="A193" s="6"/>
      <c r="B193" s="12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8" customFormat="1" x14ac:dyDescent="0.25">
      <c r="A194" s="44">
        <v>1</v>
      </c>
      <c r="B194" s="58" t="s">
        <v>24</v>
      </c>
      <c r="C194" s="46">
        <f t="shared" ref="C194:O194" si="81">SUM(C192:C192)</f>
        <v>0</v>
      </c>
      <c r="D194" s="46">
        <f t="shared" si="81"/>
        <v>0</v>
      </c>
      <c r="E194" s="46">
        <f t="shared" si="81"/>
        <v>0</v>
      </c>
      <c r="F194" s="46">
        <f t="shared" ref="F194:M194" si="82">SUM(F192:F192)</f>
        <v>0</v>
      </c>
      <c r="G194" s="46">
        <f t="shared" si="82"/>
        <v>0</v>
      </c>
      <c r="H194" s="50">
        <f t="shared" si="82"/>
        <v>0</v>
      </c>
      <c r="I194" s="46">
        <f t="shared" si="82"/>
        <v>0</v>
      </c>
      <c r="J194" s="46">
        <f t="shared" si="82"/>
        <v>0</v>
      </c>
      <c r="K194" s="46">
        <f t="shared" si="82"/>
        <v>0</v>
      </c>
      <c r="L194" s="46">
        <f t="shared" si="82"/>
        <v>0</v>
      </c>
      <c r="M194" s="46">
        <f t="shared" si="82"/>
        <v>0</v>
      </c>
      <c r="N194" s="46">
        <f t="shared" si="81"/>
        <v>0</v>
      </c>
      <c r="O194" s="46">
        <f t="shared" si="81"/>
        <v>0</v>
      </c>
      <c r="P194" s="46">
        <f t="shared" ref="P194:V194" si="83">SUM(P192:P192)</f>
        <v>0</v>
      </c>
      <c r="Q194" s="46">
        <f t="shared" si="83"/>
        <v>0</v>
      </c>
      <c r="R194" s="46">
        <f t="shared" si="83"/>
        <v>0</v>
      </c>
      <c r="S194" s="46">
        <f t="shared" si="83"/>
        <v>0</v>
      </c>
      <c r="T194" s="46">
        <f t="shared" si="83"/>
        <v>0</v>
      </c>
      <c r="U194" s="46">
        <f t="shared" si="83"/>
        <v>0</v>
      </c>
      <c r="V194" s="46">
        <f t="shared" si="8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3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1" t="s">
        <v>126</v>
      </c>
      <c r="I196" s="9">
        <v>3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129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1" t="s">
        <v>126</v>
      </c>
      <c r="I197" s="9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130</v>
      </c>
      <c r="B198" s="12" t="s">
        <v>122</v>
      </c>
      <c r="C198" s="1">
        <f>SUM(D198:V198)</f>
        <v>7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1" t="s">
        <v>126</v>
      </c>
      <c r="I198" s="9">
        <v>7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1" t="s">
        <v>126</v>
      </c>
      <c r="O198" s="1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44">
        <v>3</v>
      </c>
      <c r="B199" s="58" t="s">
        <v>24</v>
      </c>
      <c r="C199" s="46">
        <f t="shared" ref="C199:O199" si="84">SUM(C196:C198)</f>
        <v>10</v>
      </c>
      <c r="D199" s="46">
        <f t="shared" si="84"/>
        <v>0</v>
      </c>
      <c r="E199" s="46">
        <f t="shared" si="84"/>
        <v>0</v>
      </c>
      <c r="F199" s="46">
        <f t="shared" ref="F199:M199" si="85">SUM(F196:F198)</f>
        <v>0</v>
      </c>
      <c r="G199" s="46">
        <f t="shared" si="85"/>
        <v>0</v>
      </c>
      <c r="H199" s="50">
        <f t="shared" si="85"/>
        <v>0</v>
      </c>
      <c r="I199" s="46">
        <f t="shared" si="85"/>
        <v>10</v>
      </c>
      <c r="J199" s="46">
        <f t="shared" si="85"/>
        <v>0</v>
      </c>
      <c r="K199" s="46">
        <f t="shared" si="85"/>
        <v>0</v>
      </c>
      <c r="L199" s="46">
        <f t="shared" si="85"/>
        <v>0</v>
      </c>
      <c r="M199" s="46">
        <f t="shared" si="85"/>
        <v>0</v>
      </c>
      <c r="N199" s="46">
        <f t="shared" si="84"/>
        <v>0</v>
      </c>
      <c r="O199" s="46">
        <f t="shared" si="84"/>
        <v>0</v>
      </c>
      <c r="P199" s="46">
        <f t="shared" ref="P199:V199" si="86">SUM(P196:P198)</f>
        <v>0</v>
      </c>
      <c r="Q199" s="46">
        <f t="shared" si="86"/>
        <v>0</v>
      </c>
      <c r="R199" s="46">
        <f t="shared" si="86"/>
        <v>0</v>
      </c>
      <c r="S199" s="46">
        <f t="shared" si="86"/>
        <v>0</v>
      </c>
      <c r="T199" s="46">
        <f t="shared" si="86"/>
        <v>0</v>
      </c>
      <c r="U199" s="46">
        <f t="shared" si="86"/>
        <v>0</v>
      </c>
      <c r="V199" s="46">
        <f t="shared" si="86"/>
        <v>0</v>
      </c>
    </row>
    <row r="200" spans="1:22" s="8" customFormat="1" ht="17.25" customHeight="1" x14ac:dyDescent="0.25">
      <c r="A200" s="44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131</v>
      </c>
      <c r="B201" s="12" t="s">
        <v>205</v>
      </c>
      <c r="C201" s="9">
        <f>SUM(D201:V201)</f>
        <v>55</v>
      </c>
      <c r="D201" s="9">
        <v>9</v>
      </c>
      <c r="E201" s="9">
        <v>1</v>
      </c>
      <c r="F201" s="9">
        <v>1</v>
      </c>
      <c r="G201" s="9">
        <v>1</v>
      </c>
      <c r="H201" s="9">
        <v>12</v>
      </c>
      <c r="I201" s="9">
        <v>1</v>
      </c>
      <c r="J201" s="9">
        <v>2</v>
      </c>
      <c r="K201" s="9">
        <v>7</v>
      </c>
      <c r="L201" s="9">
        <v>1</v>
      </c>
      <c r="M201" s="9">
        <v>1</v>
      </c>
      <c r="N201" s="9">
        <v>2</v>
      </c>
      <c r="O201" s="9">
        <v>0</v>
      </c>
      <c r="P201" s="9">
        <v>0</v>
      </c>
      <c r="Q201" s="9">
        <v>1</v>
      </c>
      <c r="R201" s="9">
        <v>9</v>
      </c>
      <c r="S201" s="9">
        <v>0</v>
      </c>
      <c r="T201" s="9">
        <v>6</v>
      </c>
      <c r="U201" s="9">
        <v>1</v>
      </c>
      <c r="V201" s="9">
        <v>0</v>
      </c>
    </row>
    <row r="202" spans="1:22" s="8" customFormat="1" x14ac:dyDescent="0.25">
      <c r="A202" s="6">
        <v>132</v>
      </c>
      <c r="B202" s="12" t="s">
        <v>133</v>
      </c>
      <c r="C202" s="9">
        <f>SUM(D202:V202)</f>
        <v>32</v>
      </c>
      <c r="D202" s="9">
        <v>3</v>
      </c>
      <c r="E202" s="9">
        <v>6</v>
      </c>
      <c r="F202" s="9">
        <v>5</v>
      </c>
      <c r="G202" s="9">
        <v>0</v>
      </c>
      <c r="H202" s="9">
        <v>7</v>
      </c>
      <c r="I202" s="9">
        <v>2</v>
      </c>
      <c r="J202" s="9">
        <v>0</v>
      </c>
      <c r="K202" s="9">
        <v>6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1</v>
      </c>
      <c r="R202" s="9">
        <v>2</v>
      </c>
      <c r="S202" s="9">
        <v>0</v>
      </c>
      <c r="T202" s="9">
        <v>0</v>
      </c>
      <c r="U202" s="9">
        <v>0</v>
      </c>
      <c r="V202" s="9">
        <v>0</v>
      </c>
    </row>
    <row r="203" spans="1:22" s="8" customFormat="1" ht="30" x14ac:dyDescent="0.25">
      <c r="A203" s="6">
        <v>133</v>
      </c>
      <c r="B203" s="12" t="s">
        <v>132</v>
      </c>
      <c r="C203" s="9">
        <f>SUM(D203:V203)</f>
        <v>86</v>
      </c>
      <c r="D203" s="9">
        <v>16</v>
      </c>
      <c r="E203" s="9">
        <v>4</v>
      </c>
      <c r="F203" s="9">
        <v>11</v>
      </c>
      <c r="G203" s="9">
        <v>1</v>
      </c>
      <c r="H203" s="9">
        <v>9</v>
      </c>
      <c r="I203" s="9">
        <v>2</v>
      </c>
      <c r="J203" s="9">
        <v>8</v>
      </c>
      <c r="K203" s="9">
        <v>8</v>
      </c>
      <c r="L203" s="9">
        <v>0</v>
      </c>
      <c r="M203" s="9">
        <v>1</v>
      </c>
      <c r="N203" s="9">
        <v>1</v>
      </c>
      <c r="O203" s="9">
        <v>1</v>
      </c>
      <c r="P203" s="9">
        <v>2</v>
      </c>
      <c r="Q203" s="9">
        <v>8</v>
      </c>
      <c r="R203" s="9">
        <v>9</v>
      </c>
      <c r="S203" s="9">
        <v>0</v>
      </c>
      <c r="T203" s="9">
        <v>2</v>
      </c>
      <c r="U203" s="9">
        <v>0</v>
      </c>
      <c r="V203" s="9">
        <v>3</v>
      </c>
    </row>
    <row r="204" spans="1:22" s="8" customFormat="1" x14ac:dyDescent="0.25">
      <c r="A204" s="44">
        <v>3</v>
      </c>
      <c r="B204" s="58" t="s">
        <v>24</v>
      </c>
      <c r="C204" s="46">
        <f>SUM(D204:V204)</f>
        <v>173</v>
      </c>
      <c r="D204" s="46">
        <f>SUM(D201:D203)</f>
        <v>28</v>
      </c>
      <c r="E204" s="46">
        <f t="shared" ref="E204:O204" si="87">SUM(E201:E203)</f>
        <v>11</v>
      </c>
      <c r="F204" s="46">
        <f t="shared" ref="F204:M204" si="88">SUM(F201:F203)</f>
        <v>17</v>
      </c>
      <c r="G204" s="46">
        <f t="shared" si="88"/>
        <v>2</v>
      </c>
      <c r="H204" s="50">
        <f t="shared" si="88"/>
        <v>28</v>
      </c>
      <c r="I204" s="46">
        <f t="shared" si="88"/>
        <v>5</v>
      </c>
      <c r="J204" s="46">
        <f t="shared" si="88"/>
        <v>10</v>
      </c>
      <c r="K204" s="46">
        <f t="shared" si="88"/>
        <v>21</v>
      </c>
      <c r="L204" s="46">
        <f t="shared" si="88"/>
        <v>1</v>
      </c>
      <c r="M204" s="46">
        <f t="shared" si="88"/>
        <v>2</v>
      </c>
      <c r="N204" s="46">
        <f t="shared" si="87"/>
        <v>3</v>
      </c>
      <c r="O204" s="46">
        <f t="shared" si="87"/>
        <v>1</v>
      </c>
      <c r="P204" s="46">
        <f t="shared" ref="P204:V204" si="89">SUM(P201:P203)</f>
        <v>2</v>
      </c>
      <c r="Q204" s="46">
        <f t="shared" si="89"/>
        <v>10</v>
      </c>
      <c r="R204" s="46">
        <f t="shared" si="89"/>
        <v>20</v>
      </c>
      <c r="S204" s="46">
        <f t="shared" si="89"/>
        <v>0</v>
      </c>
      <c r="T204" s="46">
        <f t="shared" si="89"/>
        <v>8</v>
      </c>
      <c r="U204" s="46">
        <f t="shared" si="89"/>
        <v>1</v>
      </c>
      <c r="V204" s="46">
        <f t="shared" si="89"/>
        <v>3</v>
      </c>
    </row>
    <row r="205" spans="1:22" s="8" customFormat="1" x14ac:dyDescent="0.25">
      <c r="A205" s="44"/>
      <c r="B205" s="58" t="s">
        <v>25</v>
      </c>
      <c r="C205" s="46">
        <f>C184+C179+C174+C199+C194+C204+C190</f>
        <v>753</v>
      </c>
      <c r="D205" s="46">
        <f t="shared" ref="D205" si="90">D184+D179+D174+D199+D194+D204+D190</f>
        <v>598</v>
      </c>
      <c r="E205" s="46">
        <f>E184+E179+E174+E199+E194+E204+E190</f>
        <v>11</v>
      </c>
      <c r="F205" s="46">
        <f>F184+F179+F174+F199+F194+F204+F190</f>
        <v>17</v>
      </c>
      <c r="G205" s="46">
        <f t="shared" ref="G205:M205" si="91">G184+G179+G174+G199+G194+G204+G190</f>
        <v>2</v>
      </c>
      <c r="H205" s="50">
        <f t="shared" si="91"/>
        <v>28</v>
      </c>
      <c r="I205" s="46">
        <f t="shared" si="91"/>
        <v>15</v>
      </c>
      <c r="J205" s="46">
        <f t="shared" si="91"/>
        <v>10</v>
      </c>
      <c r="K205" s="46">
        <f t="shared" si="91"/>
        <v>21</v>
      </c>
      <c r="L205" s="46">
        <f t="shared" si="91"/>
        <v>1</v>
      </c>
      <c r="M205" s="46">
        <f t="shared" si="91"/>
        <v>2</v>
      </c>
      <c r="N205" s="46">
        <f t="shared" ref="N205:O205" si="92">N184+N179+N174+N199+N194+N204+N190</f>
        <v>3</v>
      </c>
      <c r="O205" s="46">
        <f t="shared" si="92"/>
        <v>1</v>
      </c>
      <c r="P205" s="46">
        <f t="shared" ref="P205:V205" si="93">P184+P179+P174+P199+P194+P204+P190</f>
        <v>2</v>
      </c>
      <c r="Q205" s="46">
        <f t="shared" si="93"/>
        <v>10</v>
      </c>
      <c r="R205" s="46">
        <f t="shared" si="93"/>
        <v>20</v>
      </c>
      <c r="S205" s="46">
        <f t="shared" si="93"/>
        <v>0</v>
      </c>
      <c r="T205" s="46">
        <f t="shared" si="93"/>
        <v>8</v>
      </c>
      <c r="U205" s="46">
        <f t="shared" si="93"/>
        <v>1</v>
      </c>
      <c r="V205" s="46">
        <f t="shared" si="93"/>
        <v>3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134</v>
      </c>
      <c r="B208" s="12" t="s">
        <v>174</v>
      </c>
      <c r="C208" s="9">
        <f t="shared" ref="C208:C215" si="94">SUM(D208:V208)</f>
        <v>14</v>
      </c>
      <c r="D208" s="9">
        <v>0</v>
      </c>
      <c r="E208" s="9">
        <v>3</v>
      </c>
      <c r="F208" s="9">
        <v>0</v>
      </c>
      <c r="G208" s="9">
        <v>0</v>
      </c>
      <c r="H208" s="9">
        <v>0</v>
      </c>
      <c r="I208" s="9">
        <v>0</v>
      </c>
      <c r="J208" s="9">
        <v>3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8</v>
      </c>
      <c r="S208" s="9">
        <v>0</v>
      </c>
      <c r="T208" s="9">
        <v>0</v>
      </c>
      <c r="U208" s="9">
        <v>0</v>
      </c>
      <c r="V208" s="9">
        <v>0</v>
      </c>
    </row>
    <row r="209" spans="1:22" s="8" customFormat="1" ht="48.75" customHeight="1" x14ac:dyDescent="0.25">
      <c r="A209" s="6">
        <v>135</v>
      </c>
      <c r="B209" s="12" t="s">
        <v>176</v>
      </c>
      <c r="C209" s="9">
        <f t="shared" si="94"/>
        <v>1</v>
      </c>
      <c r="D209" s="9">
        <v>0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136</v>
      </c>
      <c r="B210" s="23" t="s">
        <v>175</v>
      </c>
      <c r="C210" s="9">
        <f t="shared" si="94"/>
        <v>10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1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5</v>
      </c>
      <c r="S210" s="9">
        <v>3</v>
      </c>
      <c r="T210" s="9">
        <v>0</v>
      </c>
      <c r="U210" s="9">
        <v>0</v>
      </c>
      <c r="V210" s="9">
        <v>0</v>
      </c>
    </row>
    <row r="211" spans="1:22" s="8" customFormat="1" ht="35.25" customHeight="1" x14ac:dyDescent="0.25">
      <c r="A211" s="6">
        <v>137</v>
      </c>
      <c r="B211" s="23" t="s">
        <v>138</v>
      </c>
      <c r="C211" s="9">
        <f t="shared" si="94"/>
        <v>12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7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1</v>
      </c>
      <c r="V211" s="9">
        <v>0</v>
      </c>
    </row>
    <row r="212" spans="1:22" s="8" customFormat="1" ht="97.5" customHeight="1" x14ac:dyDescent="0.25">
      <c r="A212" s="6">
        <v>138</v>
      </c>
      <c r="B212" s="23" t="s">
        <v>139</v>
      </c>
      <c r="C212" s="9">
        <f t="shared" si="94"/>
        <v>1</v>
      </c>
      <c r="D212" s="9">
        <v>0</v>
      </c>
      <c r="E212" s="9">
        <v>1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31.5" customHeight="1" x14ac:dyDescent="0.25">
      <c r="A213" s="6">
        <v>139</v>
      </c>
      <c r="B213" s="23" t="s">
        <v>140</v>
      </c>
      <c r="C213" s="9">
        <f t="shared" si="94"/>
        <v>2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140</v>
      </c>
      <c r="B214" s="12" t="s">
        <v>141</v>
      </c>
      <c r="C214" s="9">
        <f t="shared" si="94"/>
        <v>4</v>
      </c>
      <c r="D214" s="9">
        <v>0</v>
      </c>
      <c r="E214" s="9">
        <v>1</v>
      </c>
      <c r="F214" s="9">
        <v>0</v>
      </c>
      <c r="G214" s="9">
        <v>0</v>
      </c>
      <c r="H214" s="9">
        <v>0</v>
      </c>
      <c r="I214" s="9">
        <v>0</v>
      </c>
      <c r="J214" s="9">
        <v>1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1</v>
      </c>
      <c r="T214" s="9">
        <v>0</v>
      </c>
      <c r="U214" s="9">
        <v>1</v>
      </c>
      <c r="V214" s="9">
        <v>0</v>
      </c>
    </row>
    <row r="215" spans="1:22" s="8" customFormat="1" x14ac:dyDescent="0.25">
      <c r="A215" s="44">
        <v>7</v>
      </c>
      <c r="B215" s="58" t="s">
        <v>24</v>
      </c>
      <c r="C215" s="46">
        <f t="shared" si="94"/>
        <v>44</v>
      </c>
      <c r="D215" s="46">
        <f>SUM(D208:D214)</f>
        <v>0</v>
      </c>
      <c r="E215" s="20">
        <f>SUM(E208:E214)</f>
        <v>8</v>
      </c>
      <c r="F215" s="20">
        <f t="shared" ref="F215:M215" si="95">SUM(F208:F214)</f>
        <v>0</v>
      </c>
      <c r="G215" s="20">
        <f t="shared" si="95"/>
        <v>0</v>
      </c>
      <c r="H215" s="20">
        <f t="shared" si="95"/>
        <v>0</v>
      </c>
      <c r="I215" s="20">
        <f t="shared" si="95"/>
        <v>0</v>
      </c>
      <c r="J215" s="20">
        <f t="shared" si="95"/>
        <v>10</v>
      </c>
      <c r="K215" s="20">
        <f t="shared" si="95"/>
        <v>7</v>
      </c>
      <c r="L215" s="20">
        <f t="shared" si="95"/>
        <v>0</v>
      </c>
      <c r="M215" s="20">
        <f t="shared" si="95"/>
        <v>0</v>
      </c>
      <c r="N215" s="20">
        <f t="shared" ref="N215:O215" si="96">SUM(N208:N214)</f>
        <v>0</v>
      </c>
      <c r="O215" s="20">
        <f t="shared" si="96"/>
        <v>0</v>
      </c>
      <c r="P215" s="20">
        <f t="shared" ref="P215:V215" si="97">SUM(P208:P214)</f>
        <v>0</v>
      </c>
      <c r="Q215" s="20">
        <f t="shared" si="97"/>
        <v>0</v>
      </c>
      <c r="R215" s="20">
        <f t="shared" si="97"/>
        <v>13</v>
      </c>
      <c r="S215" s="20">
        <f t="shared" si="97"/>
        <v>4</v>
      </c>
      <c r="T215" s="20">
        <f t="shared" si="97"/>
        <v>0</v>
      </c>
      <c r="U215" s="20">
        <f t="shared" si="97"/>
        <v>2</v>
      </c>
      <c r="V215" s="20">
        <f t="shared" si="97"/>
        <v>0</v>
      </c>
    </row>
    <row r="216" spans="1:22" s="8" customFormat="1" x14ac:dyDescent="0.25">
      <c r="A216" s="44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141</v>
      </c>
      <c r="B217" s="12" t="s">
        <v>181</v>
      </c>
      <c r="C217" s="9">
        <f>SUM(D217:V217)</f>
        <v>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1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x14ac:dyDescent="0.25">
      <c r="A218" s="44">
        <v>1</v>
      </c>
      <c r="B218" s="58" t="s">
        <v>24</v>
      </c>
      <c r="C218" s="46">
        <f>SUM(D218:V218)</f>
        <v>1</v>
      </c>
      <c r="D218" s="46">
        <f t="shared" ref="D218:O218" si="98">SUM(D217:D217)</f>
        <v>0</v>
      </c>
      <c r="E218" s="46">
        <f>SUM(E217:E217)</f>
        <v>0</v>
      </c>
      <c r="F218" s="46">
        <f t="shared" ref="F218:M218" si="99">SUM(F217:F217)</f>
        <v>0</v>
      </c>
      <c r="G218" s="46">
        <f t="shared" si="99"/>
        <v>0</v>
      </c>
      <c r="H218" s="50">
        <f t="shared" si="99"/>
        <v>0</v>
      </c>
      <c r="I218" s="46">
        <f t="shared" si="99"/>
        <v>0</v>
      </c>
      <c r="J218" s="46">
        <f t="shared" si="99"/>
        <v>1</v>
      </c>
      <c r="K218" s="46">
        <f t="shared" si="99"/>
        <v>0</v>
      </c>
      <c r="L218" s="46">
        <f t="shared" si="99"/>
        <v>0</v>
      </c>
      <c r="M218" s="46">
        <f t="shared" si="99"/>
        <v>0</v>
      </c>
      <c r="N218" s="46">
        <f t="shared" si="98"/>
        <v>0</v>
      </c>
      <c r="O218" s="46">
        <f t="shared" si="98"/>
        <v>0</v>
      </c>
      <c r="P218" s="46">
        <f t="shared" ref="P218:V218" si="100">SUM(P217:P217)</f>
        <v>0</v>
      </c>
      <c r="Q218" s="46">
        <f t="shared" si="100"/>
        <v>0</v>
      </c>
      <c r="R218" s="46">
        <f t="shared" si="100"/>
        <v>0</v>
      </c>
      <c r="S218" s="46">
        <f t="shared" si="100"/>
        <v>0</v>
      </c>
      <c r="T218" s="46">
        <f t="shared" si="100"/>
        <v>0</v>
      </c>
      <c r="U218" s="46">
        <f t="shared" si="100"/>
        <v>0</v>
      </c>
      <c r="V218" s="46">
        <f t="shared" si="100"/>
        <v>0</v>
      </c>
    </row>
    <row r="219" spans="1:22" s="8" customFormat="1" x14ac:dyDescent="0.25">
      <c r="A219" s="136" t="s">
        <v>184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s="8" customFormat="1" ht="45" x14ac:dyDescent="0.25">
      <c r="A220" s="6">
        <v>142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9">
        <v>0</v>
      </c>
      <c r="I220" s="9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9" t="s">
        <v>126</v>
      </c>
      <c r="O220" s="9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customHeight="1" x14ac:dyDescent="0.25">
      <c r="A221" s="6">
        <v>143</v>
      </c>
      <c r="B221" s="22" t="s">
        <v>185</v>
      </c>
      <c r="C221" s="9">
        <f>SUM(D221:V221)</f>
        <v>0</v>
      </c>
      <c r="D221" s="9">
        <v>0</v>
      </c>
      <c r="E221" s="9" t="s">
        <v>126</v>
      </c>
      <c r="F221" s="9">
        <v>0</v>
      </c>
      <c r="G221" s="9">
        <v>0</v>
      </c>
      <c r="H221" s="9">
        <v>0</v>
      </c>
      <c r="I221" s="9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9" t="s">
        <v>126</v>
      </c>
      <c r="O221" s="9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144</v>
      </c>
      <c r="B222" s="21" t="s">
        <v>186</v>
      </c>
      <c r="C222" s="9">
        <f>SUM(D222:V222)</f>
        <v>0</v>
      </c>
      <c r="D222" s="9">
        <v>0</v>
      </c>
      <c r="E222" s="9" t="s">
        <v>126</v>
      </c>
      <c r="F222" s="9">
        <v>0</v>
      </c>
      <c r="G222" s="9">
        <v>0</v>
      </c>
      <c r="H222" s="9">
        <v>0</v>
      </c>
      <c r="I222" s="9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9" t="s">
        <v>126</v>
      </c>
      <c r="O222" s="9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145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9">
        <v>0</v>
      </c>
      <c r="I223" s="9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9" t="s">
        <v>126</v>
      </c>
      <c r="O223" s="9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44">
        <v>4</v>
      </c>
      <c r="B224" s="19" t="s">
        <v>24</v>
      </c>
      <c r="C224" s="46">
        <f>SUM(D224:V224)</f>
        <v>0</v>
      </c>
      <c r="D224" s="46">
        <f t="shared" ref="D224:O224" si="101">SUM(D220:D223)</f>
        <v>0</v>
      </c>
      <c r="E224" s="46">
        <f>SUM(E220:E223)</f>
        <v>0</v>
      </c>
      <c r="F224" s="20">
        <f t="shared" ref="F224:M224" si="102">SUM(F220:F223)</f>
        <v>0</v>
      </c>
      <c r="G224" s="20">
        <f t="shared" si="102"/>
        <v>0</v>
      </c>
      <c r="H224" s="20">
        <f t="shared" si="102"/>
        <v>0</v>
      </c>
      <c r="I224" s="20">
        <f t="shared" si="102"/>
        <v>0</v>
      </c>
      <c r="J224" s="20">
        <f t="shared" si="102"/>
        <v>0</v>
      </c>
      <c r="K224" s="20">
        <f t="shared" si="102"/>
        <v>0</v>
      </c>
      <c r="L224" s="20">
        <f t="shared" si="102"/>
        <v>0</v>
      </c>
      <c r="M224" s="20">
        <f t="shared" si="102"/>
        <v>0</v>
      </c>
      <c r="N224" s="20">
        <f t="shared" si="101"/>
        <v>0</v>
      </c>
      <c r="O224" s="20">
        <f t="shared" si="101"/>
        <v>0</v>
      </c>
      <c r="P224" s="20">
        <f t="shared" ref="P224:V224" si="103">SUM(P220:P223)</f>
        <v>0</v>
      </c>
      <c r="Q224" s="20">
        <f t="shared" si="103"/>
        <v>0</v>
      </c>
      <c r="R224" s="20">
        <f t="shared" si="103"/>
        <v>0</v>
      </c>
      <c r="S224" s="20">
        <f t="shared" si="103"/>
        <v>0</v>
      </c>
      <c r="T224" s="20">
        <f t="shared" si="103"/>
        <v>0</v>
      </c>
      <c r="U224" s="20">
        <f t="shared" si="103"/>
        <v>0</v>
      </c>
      <c r="V224" s="20">
        <f t="shared" si="103"/>
        <v>0</v>
      </c>
    </row>
    <row r="225" spans="1:22" s="8" customFormat="1" x14ac:dyDescent="0.25">
      <c r="A225" s="44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2749</v>
      </c>
      <c r="D226" s="9">
        <v>468</v>
      </c>
      <c r="E226" s="9">
        <v>91</v>
      </c>
      <c r="F226" s="9">
        <v>93</v>
      </c>
      <c r="G226" s="9">
        <v>172</v>
      </c>
      <c r="H226" s="9">
        <v>572</v>
      </c>
      <c r="I226" s="9">
        <v>97</v>
      </c>
      <c r="J226" s="9">
        <v>114</v>
      </c>
      <c r="K226" s="9">
        <v>285</v>
      </c>
      <c r="L226" s="9">
        <v>163</v>
      </c>
      <c r="M226" s="9">
        <v>32</v>
      </c>
      <c r="N226" s="9">
        <v>158</v>
      </c>
      <c r="O226" s="9">
        <v>137</v>
      </c>
      <c r="P226" s="9">
        <v>30</v>
      </c>
      <c r="Q226" s="9">
        <v>137</v>
      </c>
      <c r="R226" s="9">
        <v>79</v>
      </c>
      <c r="S226" s="9">
        <v>29</v>
      </c>
      <c r="T226" s="9">
        <v>26</v>
      </c>
      <c r="U226" s="9">
        <v>31</v>
      </c>
      <c r="V226" s="9">
        <v>35</v>
      </c>
    </row>
    <row r="227" spans="1:22" s="8" customFormat="1" x14ac:dyDescent="0.25">
      <c r="A227" s="44">
        <v>1</v>
      </c>
      <c r="B227" s="58" t="s">
        <v>24</v>
      </c>
      <c r="C227" s="46">
        <f>SUM(D227:V227)</f>
        <v>2749</v>
      </c>
      <c r="D227" s="46">
        <f>SUM(D226:D226)</f>
        <v>468</v>
      </c>
      <c r="E227" s="46">
        <f>SUM(E226:E226)</f>
        <v>91</v>
      </c>
      <c r="F227" s="46">
        <f t="shared" ref="F227:V227" si="104">SUM(F226:F226)</f>
        <v>93</v>
      </c>
      <c r="G227" s="46">
        <f t="shared" si="104"/>
        <v>172</v>
      </c>
      <c r="H227" s="50">
        <f t="shared" si="104"/>
        <v>572</v>
      </c>
      <c r="I227" s="46">
        <f t="shared" si="104"/>
        <v>97</v>
      </c>
      <c r="J227" s="46">
        <f t="shared" si="104"/>
        <v>114</v>
      </c>
      <c r="K227" s="46">
        <f t="shared" si="104"/>
        <v>285</v>
      </c>
      <c r="L227" s="46">
        <f t="shared" si="104"/>
        <v>163</v>
      </c>
      <c r="M227" s="46">
        <f t="shared" si="104"/>
        <v>32</v>
      </c>
      <c r="N227" s="46">
        <f t="shared" si="104"/>
        <v>158</v>
      </c>
      <c r="O227" s="46">
        <f t="shared" si="104"/>
        <v>137</v>
      </c>
      <c r="P227" s="46">
        <f t="shared" si="104"/>
        <v>30</v>
      </c>
      <c r="Q227" s="46">
        <f t="shared" si="104"/>
        <v>137</v>
      </c>
      <c r="R227" s="46">
        <f t="shared" si="104"/>
        <v>79</v>
      </c>
      <c r="S227" s="46">
        <f t="shared" si="104"/>
        <v>29</v>
      </c>
      <c r="T227" s="46">
        <f t="shared" si="104"/>
        <v>26</v>
      </c>
      <c r="U227" s="46">
        <f t="shared" si="104"/>
        <v>31</v>
      </c>
      <c r="V227" s="46">
        <f t="shared" si="104"/>
        <v>35</v>
      </c>
    </row>
    <row r="228" spans="1:22" s="8" customFormat="1" hidden="1" x14ac:dyDescent="0.25">
      <c r="A228" s="62"/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hidden="1" x14ac:dyDescent="0.25">
      <c r="A229" s="6"/>
      <c r="B229" s="12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s="8" customFormat="1" hidden="1" x14ac:dyDescent="0.25">
      <c r="A230" s="62"/>
      <c r="B230" s="61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</row>
    <row r="231" spans="1:22" ht="30" x14ac:dyDescent="0.25">
      <c r="A231" s="6"/>
      <c r="B231" s="12" t="s">
        <v>38</v>
      </c>
      <c r="C231" s="9">
        <f>SUM(D231:V231)</f>
        <v>6411</v>
      </c>
      <c r="D231" s="51">
        <v>505</v>
      </c>
      <c r="E231" s="51">
        <v>409</v>
      </c>
      <c r="F231" s="51">
        <v>276</v>
      </c>
      <c r="G231" s="51">
        <v>808</v>
      </c>
      <c r="H231" s="51">
        <v>1989</v>
      </c>
      <c r="I231" s="51">
        <v>274</v>
      </c>
      <c r="J231" s="51">
        <v>304</v>
      </c>
      <c r="K231" s="51">
        <v>618</v>
      </c>
      <c r="L231" s="51">
        <v>129</v>
      </c>
      <c r="M231" s="51">
        <v>49</v>
      </c>
      <c r="N231" s="51">
        <v>43</v>
      </c>
      <c r="O231" s="51">
        <v>60</v>
      </c>
      <c r="P231" s="51">
        <v>64</v>
      </c>
      <c r="Q231" s="51">
        <v>152</v>
      </c>
      <c r="R231" s="51">
        <v>357</v>
      </c>
      <c r="S231" s="51">
        <v>32</v>
      </c>
      <c r="T231" s="51">
        <v>182</v>
      </c>
      <c r="U231" s="51">
        <v>122</v>
      </c>
      <c r="V231" s="51">
        <v>38</v>
      </c>
    </row>
    <row r="232" spans="1:22" ht="28.5" x14ac:dyDescent="0.25">
      <c r="A232" s="44" t="s">
        <v>0</v>
      </c>
      <c r="B232" s="57" t="s">
        <v>208</v>
      </c>
      <c r="C232" s="45">
        <f t="shared" ref="C232:V232" si="105">C215+C205+C156+C134+C74+C218+C224+C227</f>
        <v>42902</v>
      </c>
      <c r="D232" s="45">
        <f t="shared" si="105"/>
        <v>8550</v>
      </c>
      <c r="E232" s="45">
        <f t="shared" si="105"/>
        <v>1514</v>
      </c>
      <c r="F232" s="45">
        <f t="shared" si="105"/>
        <v>3007</v>
      </c>
      <c r="G232" s="45">
        <f t="shared" si="105"/>
        <v>4445</v>
      </c>
      <c r="H232" s="48">
        <f t="shared" si="105"/>
        <v>6992</v>
      </c>
      <c r="I232" s="45">
        <f t="shared" si="105"/>
        <v>2106</v>
      </c>
      <c r="J232" s="45">
        <f t="shared" si="105"/>
        <v>2222</v>
      </c>
      <c r="K232" s="45">
        <f t="shared" si="105"/>
        <v>4165</v>
      </c>
      <c r="L232" s="45">
        <f t="shared" si="105"/>
        <v>1076</v>
      </c>
      <c r="M232" s="45">
        <f t="shared" si="105"/>
        <v>422</v>
      </c>
      <c r="N232" s="45">
        <f t="shared" si="105"/>
        <v>1161</v>
      </c>
      <c r="O232" s="45">
        <f t="shared" si="105"/>
        <v>401</v>
      </c>
      <c r="P232" s="45">
        <f t="shared" si="105"/>
        <v>779</v>
      </c>
      <c r="Q232" s="45">
        <f t="shared" si="105"/>
        <v>2165</v>
      </c>
      <c r="R232" s="45">
        <f t="shared" si="105"/>
        <v>1834</v>
      </c>
      <c r="S232" s="45">
        <f t="shared" si="105"/>
        <v>287</v>
      </c>
      <c r="T232" s="45">
        <f t="shared" si="105"/>
        <v>880</v>
      </c>
      <c r="U232" s="45">
        <f t="shared" si="105"/>
        <v>582</v>
      </c>
      <c r="V232" s="45">
        <f t="shared" si="105"/>
        <v>314</v>
      </c>
    </row>
    <row r="233" spans="1:22" s="38" customFormat="1" x14ac:dyDescent="0.25">
      <c r="A233" s="36">
        <f>A218+A204+A199+A194+A190+A184+A174+A155+A142+A133+A126+A122+A119+A111+A73+A70+A67+A62+A58+A48+A35+A32+A29+A26+A215+A179+A38+A41+A224+A130</f>
        <v>145</v>
      </c>
      <c r="B233" s="114"/>
      <c r="C233" s="37">
        <f>C227+C218+C224+C215+C204+C199+C194+C190+C184+C179+C155+C142+C133+C130+C126+C122+C119+C111+C73+C70+C67+C62+C58+C48+C41+C38+C35+C32+C29+C26+C231+C174</f>
        <v>49313</v>
      </c>
      <c r="D233" s="37">
        <f t="shared" ref="D233:V233" si="106">D227+D218+D224+D215+D204+D199+D194+D190+D184+D179+D155+D142+D133+D130+D126+D122+D119+D111+D73+D70+D67+D62+D58+D48+D41+D38+D35+D32+D29+D26+D231</f>
        <v>8644</v>
      </c>
      <c r="E233" s="37">
        <f t="shared" si="106"/>
        <v>1923</v>
      </c>
      <c r="F233" s="37">
        <f t="shared" si="106"/>
        <v>3283</v>
      </c>
      <c r="G233" s="37">
        <f t="shared" si="106"/>
        <v>5253</v>
      </c>
      <c r="H233" s="37">
        <f t="shared" si="106"/>
        <v>8981</v>
      </c>
      <c r="I233" s="37">
        <f t="shared" si="106"/>
        <v>2380</v>
      </c>
      <c r="J233" s="37">
        <f t="shared" si="106"/>
        <v>2526</v>
      </c>
      <c r="K233" s="37">
        <f t="shared" si="106"/>
        <v>4783</v>
      </c>
      <c r="L233" s="37">
        <f t="shared" si="106"/>
        <v>1205</v>
      </c>
      <c r="M233" s="37">
        <f t="shared" si="106"/>
        <v>471</v>
      </c>
      <c r="N233" s="37">
        <f t="shared" si="106"/>
        <v>1204</v>
      </c>
      <c r="O233" s="37">
        <f t="shared" si="106"/>
        <v>461</v>
      </c>
      <c r="P233" s="37">
        <f t="shared" si="106"/>
        <v>843</v>
      </c>
      <c r="Q233" s="37">
        <f t="shared" si="106"/>
        <v>2317</v>
      </c>
      <c r="R233" s="37">
        <f t="shared" si="106"/>
        <v>2191</v>
      </c>
      <c r="S233" s="37">
        <f t="shared" si="106"/>
        <v>319</v>
      </c>
      <c r="T233" s="37">
        <f t="shared" si="106"/>
        <v>1062</v>
      </c>
      <c r="U233" s="37">
        <f t="shared" si="106"/>
        <v>704</v>
      </c>
      <c r="V233" s="37">
        <f t="shared" si="106"/>
        <v>352</v>
      </c>
    </row>
  </sheetData>
  <mergeCells count="41">
    <mergeCell ref="B143:V143"/>
    <mergeCell ref="B157:V157"/>
    <mergeCell ref="B158:V158"/>
    <mergeCell ref="B175:V175"/>
    <mergeCell ref="A219:V219"/>
    <mergeCell ref="A123:V123"/>
    <mergeCell ref="A127:V127"/>
    <mergeCell ref="B131:V131"/>
    <mergeCell ref="B135:V135"/>
    <mergeCell ref="B136:V136"/>
    <mergeCell ref="B71:V71"/>
    <mergeCell ref="B75:V75"/>
    <mergeCell ref="B76:V76"/>
    <mergeCell ref="B112:V112"/>
    <mergeCell ref="B120:V120"/>
    <mergeCell ref="B68:V68"/>
    <mergeCell ref="B8:V8"/>
    <mergeCell ref="B27:V27"/>
    <mergeCell ref="B30:V30"/>
    <mergeCell ref="B33:V33"/>
    <mergeCell ref="B36:V36"/>
    <mergeCell ref="B39:V39"/>
    <mergeCell ref="B42:V42"/>
    <mergeCell ref="B49:V49"/>
    <mergeCell ref="B59:V59"/>
    <mergeCell ref="B63:V63"/>
    <mergeCell ref="A2:V2"/>
    <mergeCell ref="A4:A5"/>
    <mergeCell ref="D4:V4"/>
    <mergeCell ref="B4:B5"/>
    <mergeCell ref="B7:V7"/>
    <mergeCell ref="B228:V228"/>
    <mergeCell ref="B206:V206"/>
    <mergeCell ref="B207:V207"/>
    <mergeCell ref="B216:V216"/>
    <mergeCell ref="B180:V180"/>
    <mergeCell ref="B185:V185"/>
    <mergeCell ref="B191:V191"/>
    <mergeCell ref="B195:V195"/>
    <mergeCell ref="B200:V200"/>
    <mergeCell ref="B225:V2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4" zoomScale="70" zoomScaleNormal="70" workbookViewId="0">
      <pane xSplit="3" ySplit="2" topLeftCell="N106" activePane="bottomRight" state="frozen"/>
      <selection activeCell="A4" sqref="A4"/>
      <selection pane="topRight" activeCell="D4" sqref="D4"/>
      <selection pane="bottomLeft" activeCell="A6" sqref="A6"/>
      <selection pane="bottomRight" activeCell="A233" sqref="A233:XFD233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211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4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55">
        <v>1</v>
      </c>
      <c r="B6" s="33">
        <v>2</v>
      </c>
      <c r="C6" s="54">
        <v>3</v>
      </c>
      <c r="D6" s="54">
        <v>4</v>
      </c>
      <c r="E6" s="55">
        <v>5</v>
      </c>
      <c r="F6" s="33">
        <v>6</v>
      </c>
      <c r="G6" s="54">
        <v>7</v>
      </c>
      <c r="H6" s="54">
        <v>8</v>
      </c>
      <c r="I6" s="55">
        <v>9</v>
      </c>
      <c r="J6" s="33">
        <v>10</v>
      </c>
      <c r="K6" s="54">
        <v>11</v>
      </c>
      <c r="L6" s="54">
        <v>12</v>
      </c>
      <c r="M6" s="55">
        <v>13</v>
      </c>
      <c r="N6" s="33">
        <v>14</v>
      </c>
      <c r="O6" s="54">
        <v>15</v>
      </c>
      <c r="P6" s="54">
        <v>16</v>
      </c>
      <c r="Q6" s="55">
        <v>17</v>
      </c>
      <c r="R6" s="33">
        <v>18</v>
      </c>
      <c r="S6" s="54">
        <v>19</v>
      </c>
      <c r="T6" s="54">
        <v>20</v>
      </c>
      <c r="U6" s="55">
        <v>21</v>
      </c>
      <c r="V6" s="33">
        <v>22</v>
      </c>
    </row>
    <row r="7" spans="1:22" x14ac:dyDescent="0.25">
      <c r="A7" s="54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4" si="0">SUM(D9:V9)</f>
        <v>2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226</v>
      </c>
      <c r="D10" s="9">
        <v>4</v>
      </c>
      <c r="E10" s="9">
        <v>3</v>
      </c>
      <c r="F10" s="9">
        <v>8</v>
      </c>
      <c r="G10" s="9">
        <v>0</v>
      </c>
      <c r="H10" s="9">
        <v>45</v>
      </c>
      <c r="I10" s="9">
        <v>9</v>
      </c>
      <c r="J10" s="9">
        <v>27</v>
      </c>
      <c r="K10" s="9">
        <v>2</v>
      </c>
      <c r="L10" s="9">
        <v>7</v>
      </c>
      <c r="M10" s="9">
        <v>3</v>
      </c>
      <c r="N10" s="9">
        <v>1</v>
      </c>
      <c r="O10" s="9">
        <v>0</v>
      </c>
      <c r="P10" s="9">
        <v>4</v>
      </c>
      <c r="Q10" s="9">
        <v>37</v>
      </c>
      <c r="R10" s="9">
        <v>41</v>
      </c>
      <c r="S10" s="9">
        <v>5</v>
      </c>
      <c r="T10" s="9">
        <v>15</v>
      </c>
      <c r="U10" s="9">
        <v>8</v>
      </c>
      <c r="V10" s="9">
        <v>7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1350</v>
      </c>
      <c r="D11" s="9">
        <v>50</v>
      </c>
      <c r="E11" s="9">
        <v>45</v>
      </c>
      <c r="F11" s="9">
        <v>56</v>
      </c>
      <c r="G11" s="9">
        <v>103</v>
      </c>
      <c r="H11" s="9">
        <v>161</v>
      </c>
      <c r="I11" s="9">
        <v>25</v>
      </c>
      <c r="J11" s="9">
        <v>78</v>
      </c>
      <c r="K11" s="9">
        <v>58</v>
      </c>
      <c r="L11" s="9">
        <v>52</v>
      </c>
      <c r="M11" s="9">
        <v>22</v>
      </c>
      <c r="N11" s="9">
        <v>95</v>
      </c>
      <c r="O11" s="9">
        <v>17</v>
      </c>
      <c r="P11" s="9">
        <v>115</v>
      </c>
      <c r="Q11" s="9">
        <v>281</v>
      </c>
      <c r="R11" s="9">
        <v>60</v>
      </c>
      <c r="S11" s="9">
        <v>14</v>
      </c>
      <c r="T11" s="9">
        <v>50</v>
      </c>
      <c r="U11" s="9">
        <v>31</v>
      </c>
      <c r="V11" s="9">
        <v>37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63</v>
      </c>
      <c r="D12" s="9">
        <v>3</v>
      </c>
      <c r="E12" s="9">
        <v>0</v>
      </c>
      <c r="F12" s="9">
        <v>0</v>
      </c>
      <c r="G12" s="9">
        <v>8</v>
      </c>
      <c r="H12" s="9">
        <v>16</v>
      </c>
      <c r="I12" s="9">
        <v>0</v>
      </c>
      <c r="J12" s="9">
        <v>0</v>
      </c>
      <c r="K12" s="9">
        <v>1</v>
      </c>
      <c r="L12" s="9">
        <v>7</v>
      </c>
      <c r="M12" s="9">
        <v>0</v>
      </c>
      <c r="N12" s="9">
        <v>1</v>
      </c>
      <c r="O12" s="9">
        <v>6</v>
      </c>
      <c r="P12" s="9">
        <v>0</v>
      </c>
      <c r="Q12" s="9">
        <v>9</v>
      </c>
      <c r="R12" s="9">
        <v>0</v>
      </c>
      <c r="S12" s="9">
        <v>0</v>
      </c>
      <c r="T12" s="9">
        <v>9</v>
      </c>
      <c r="U12" s="9">
        <v>1</v>
      </c>
      <c r="V12" s="9">
        <v>2</v>
      </c>
    </row>
    <row r="13" spans="1:22" ht="30" x14ac:dyDescent="0.25">
      <c r="A13" s="6">
        <v>5</v>
      </c>
      <c r="B13" s="12" t="s">
        <v>82</v>
      </c>
      <c r="C13" s="9">
        <f t="shared" si="0"/>
        <v>1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25</v>
      </c>
      <c r="D16" s="9">
        <v>0</v>
      </c>
      <c r="E16" s="9">
        <v>0</v>
      </c>
      <c r="F16" s="9">
        <v>1</v>
      </c>
      <c r="G16" s="9">
        <v>1</v>
      </c>
      <c r="H16" s="9">
        <v>2</v>
      </c>
      <c r="I16" s="9">
        <v>0</v>
      </c>
      <c r="J16" s="9">
        <v>2</v>
      </c>
      <c r="K16" s="9">
        <v>0</v>
      </c>
      <c r="L16" s="9">
        <v>4</v>
      </c>
      <c r="M16" s="9">
        <v>0</v>
      </c>
      <c r="N16" s="9">
        <v>0</v>
      </c>
      <c r="O16" s="9">
        <v>0</v>
      </c>
      <c r="P16" s="9">
        <v>0</v>
      </c>
      <c r="Q16" s="9">
        <v>4</v>
      </c>
      <c r="R16" s="9">
        <v>0</v>
      </c>
      <c r="S16" s="9">
        <v>4</v>
      </c>
      <c r="T16" s="9">
        <v>6</v>
      </c>
      <c r="U16" s="9">
        <v>1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6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2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20</v>
      </c>
      <c r="D20" s="9">
        <v>0</v>
      </c>
      <c r="E20" s="9">
        <v>0</v>
      </c>
      <c r="F20" s="9">
        <v>0</v>
      </c>
      <c r="G20" s="9">
        <v>1</v>
      </c>
      <c r="H20" s="9">
        <v>3</v>
      </c>
      <c r="I20" s="9">
        <v>0</v>
      </c>
      <c r="J20" s="9">
        <v>2</v>
      </c>
      <c r="K20" s="9">
        <v>2</v>
      </c>
      <c r="L20" s="9">
        <v>2</v>
      </c>
      <c r="M20" s="9">
        <v>0</v>
      </c>
      <c r="N20" s="9">
        <v>0</v>
      </c>
      <c r="O20" s="9">
        <v>0</v>
      </c>
      <c r="P20" s="9">
        <v>0</v>
      </c>
      <c r="Q20" s="9">
        <v>4</v>
      </c>
      <c r="R20" s="9">
        <v>0</v>
      </c>
      <c r="S20" s="9">
        <v>1</v>
      </c>
      <c r="T20" s="9">
        <v>5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21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5</v>
      </c>
      <c r="J22" s="9">
        <v>2</v>
      </c>
      <c r="K22" s="9">
        <v>0</v>
      </c>
      <c r="L22" s="9">
        <v>2</v>
      </c>
      <c r="M22" s="9">
        <v>0</v>
      </c>
      <c r="N22" s="9">
        <v>0</v>
      </c>
      <c r="O22" s="9">
        <v>0</v>
      </c>
      <c r="P22" s="9">
        <v>4</v>
      </c>
      <c r="Q22" s="9">
        <v>8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333</v>
      </c>
      <c r="D23" s="9">
        <v>8</v>
      </c>
      <c r="E23" s="9">
        <v>11</v>
      </c>
      <c r="F23" s="9">
        <v>6</v>
      </c>
      <c r="G23" s="9">
        <v>1</v>
      </c>
      <c r="H23" s="9">
        <v>30</v>
      </c>
      <c r="I23" s="9">
        <v>11</v>
      </c>
      <c r="J23" s="9">
        <v>4</v>
      </c>
      <c r="K23" s="9">
        <v>6</v>
      </c>
      <c r="L23" s="9">
        <v>106</v>
      </c>
      <c r="M23" s="9">
        <v>1</v>
      </c>
      <c r="N23" s="9">
        <v>1</v>
      </c>
      <c r="O23" s="9">
        <v>12</v>
      </c>
      <c r="P23" s="9">
        <v>9</v>
      </c>
      <c r="Q23" s="9">
        <v>47</v>
      </c>
      <c r="R23" s="9">
        <v>3</v>
      </c>
      <c r="S23" s="9">
        <v>3</v>
      </c>
      <c r="T23" s="9">
        <v>49</v>
      </c>
      <c r="U23" s="9">
        <v>13</v>
      </c>
      <c r="V23" s="9">
        <v>12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82</v>
      </c>
      <c r="D24" s="9">
        <v>3</v>
      </c>
      <c r="E24" s="9">
        <v>3</v>
      </c>
      <c r="F24" s="9">
        <v>2</v>
      </c>
      <c r="G24" s="9">
        <v>1</v>
      </c>
      <c r="H24" s="9">
        <v>10</v>
      </c>
      <c r="I24" s="9">
        <v>0</v>
      </c>
      <c r="J24" s="9">
        <v>0</v>
      </c>
      <c r="K24" s="9">
        <v>1</v>
      </c>
      <c r="L24" s="9">
        <v>46</v>
      </c>
      <c r="M24" s="9">
        <v>2</v>
      </c>
      <c r="N24" s="9">
        <v>0</v>
      </c>
      <c r="O24" s="9">
        <v>1</v>
      </c>
      <c r="P24" s="9">
        <v>0</v>
      </c>
      <c r="Q24" s="9">
        <v>8</v>
      </c>
      <c r="R24" s="9">
        <v>0</v>
      </c>
      <c r="S24" s="9">
        <v>0</v>
      </c>
      <c r="T24" s="9">
        <v>0</v>
      </c>
      <c r="U24" s="9">
        <v>2</v>
      </c>
      <c r="V24" s="9">
        <v>3</v>
      </c>
    </row>
    <row r="25" spans="1:22" ht="25.5" hidden="1" customHeight="1" x14ac:dyDescent="0.25">
      <c r="A25" s="6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s="8" customFormat="1" x14ac:dyDescent="0.25">
      <c r="A26" s="54">
        <v>16</v>
      </c>
      <c r="B26" s="52" t="s">
        <v>24</v>
      </c>
      <c r="C26" s="56">
        <f>SUM(C9:C24)</f>
        <v>2131</v>
      </c>
      <c r="D26" s="56">
        <f>SUM(D9:D24)</f>
        <v>71</v>
      </c>
      <c r="E26" s="56">
        <f>SUM(E9:E24)</f>
        <v>62</v>
      </c>
      <c r="F26" s="56">
        <f t="shared" ref="F26:V26" si="1">SUM(F9:F24)</f>
        <v>73</v>
      </c>
      <c r="G26" s="56">
        <f t="shared" si="1"/>
        <v>115</v>
      </c>
      <c r="H26" s="56">
        <f t="shared" si="1"/>
        <v>267</v>
      </c>
      <c r="I26" s="56">
        <f t="shared" si="1"/>
        <v>51</v>
      </c>
      <c r="J26" s="56">
        <f t="shared" si="1"/>
        <v>117</v>
      </c>
      <c r="K26" s="56">
        <f t="shared" si="1"/>
        <v>70</v>
      </c>
      <c r="L26" s="56">
        <f t="shared" si="1"/>
        <v>227</v>
      </c>
      <c r="M26" s="56">
        <f t="shared" si="1"/>
        <v>28</v>
      </c>
      <c r="N26" s="56">
        <f t="shared" si="1"/>
        <v>98</v>
      </c>
      <c r="O26" s="56">
        <f t="shared" si="1"/>
        <v>36</v>
      </c>
      <c r="P26" s="56">
        <f t="shared" si="1"/>
        <v>132</v>
      </c>
      <c r="Q26" s="56">
        <f t="shared" si="1"/>
        <v>398</v>
      </c>
      <c r="R26" s="56">
        <f t="shared" si="1"/>
        <v>104</v>
      </c>
      <c r="S26" s="56">
        <f t="shared" si="1"/>
        <v>27</v>
      </c>
      <c r="T26" s="56">
        <f t="shared" si="1"/>
        <v>135</v>
      </c>
      <c r="U26" s="56">
        <f t="shared" si="1"/>
        <v>58</v>
      </c>
      <c r="V26" s="56">
        <f t="shared" si="1"/>
        <v>62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17</v>
      </c>
      <c r="B28" s="12" t="s">
        <v>85</v>
      </c>
      <c r="C28" s="9">
        <f>SUM(D28:V28)</f>
        <v>24</v>
      </c>
      <c r="D28" s="9">
        <v>5</v>
      </c>
      <c r="E28" s="9">
        <v>3</v>
      </c>
      <c r="F28" s="9">
        <v>2</v>
      </c>
      <c r="G28" s="9">
        <v>0</v>
      </c>
      <c r="H28" s="9">
        <v>4</v>
      </c>
      <c r="I28" s="9">
        <v>1</v>
      </c>
      <c r="J28" s="9">
        <v>4</v>
      </c>
      <c r="K28" s="9">
        <v>4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1</v>
      </c>
      <c r="V28" s="9">
        <v>0</v>
      </c>
    </row>
    <row r="29" spans="1:22" s="8" customFormat="1" x14ac:dyDescent="0.25">
      <c r="A29" s="54">
        <v>1</v>
      </c>
      <c r="B29" s="52" t="s">
        <v>24</v>
      </c>
      <c r="C29" s="56">
        <f>SUM(C28)</f>
        <v>24</v>
      </c>
      <c r="D29" s="56">
        <f t="shared" ref="D29:V29" si="2">SUM(D28)</f>
        <v>5</v>
      </c>
      <c r="E29" s="56">
        <f t="shared" si="2"/>
        <v>3</v>
      </c>
      <c r="F29" s="56">
        <f t="shared" si="2"/>
        <v>2</v>
      </c>
      <c r="G29" s="56">
        <f t="shared" si="2"/>
        <v>0</v>
      </c>
      <c r="H29" s="56">
        <f t="shared" si="2"/>
        <v>4</v>
      </c>
      <c r="I29" s="56">
        <f t="shared" si="2"/>
        <v>1</v>
      </c>
      <c r="J29" s="56">
        <f t="shared" si="2"/>
        <v>4</v>
      </c>
      <c r="K29" s="56">
        <f t="shared" si="2"/>
        <v>4</v>
      </c>
      <c r="L29" s="56">
        <f t="shared" si="2"/>
        <v>0</v>
      </c>
      <c r="M29" s="56">
        <f t="shared" si="2"/>
        <v>0</v>
      </c>
      <c r="N29" s="56">
        <f t="shared" si="2"/>
        <v>0</v>
      </c>
      <c r="O29" s="56">
        <f t="shared" si="2"/>
        <v>0</v>
      </c>
      <c r="P29" s="56">
        <f t="shared" si="2"/>
        <v>0</v>
      </c>
      <c r="Q29" s="56">
        <f t="shared" si="2"/>
        <v>0</v>
      </c>
      <c r="R29" s="56">
        <f t="shared" si="2"/>
        <v>0</v>
      </c>
      <c r="S29" s="56">
        <f t="shared" si="2"/>
        <v>0</v>
      </c>
      <c r="T29" s="56">
        <f t="shared" si="2"/>
        <v>0</v>
      </c>
      <c r="U29" s="56">
        <f t="shared" si="2"/>
        <v>1</v>
      </c>
      <c r="V29" s="56">
        <f t="shared" si="2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18</v>
      </c>
      <c r="B31" s="12" t="s">
        <v>85</v>
      </c>
      <c r="C31" s="9">
        <f>SUM(D31:V31)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54">
        <v>1</v>
      </c>
      <c r="B32" s="52" t="s">
        <v>24</v>
      </c>
      <c r="C32" s="56">
        <f t="shared" ref="C32:D32" si="3">SUM(C31)</f>
        <v>0</v>
      </c>
      <c r="D32" s="56">
        <f t="shared" si="3"/>
        <v>0</v>
      </c>
      <c r="E32" s="56">
        <f>SUM(E31)</f>
        <v>0</v>
      </c>
      <c r="F32" s="56">
        <f t="shared" ref="F32:V32" si="4">SUM(F31)</f>
        <v>0</v>
      </c>
      <c r="G32" s="56">
        <f t="shared" si="4"/>
        <v>0</v>
      </c>
      <c r="H32" s="56">
        <f t="shared" si="4"/>
        <v>0</v>
      </c>
      <c r="I32" s="56">
        <f t="shared" si="4"/>
        <v>0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56">
        <f t="shared" si="4"/>
        <v>0</v>
      </c>
      <c r="N32" s="56">
        <f t="shared" si="4"/>
        <v>0</v>
      </c>
      <c r="O32" s="56">
        <f t="shared" si="4"/>
        <v>0</v>
      </c>
      <c r="P32" s="56">
        <f t="shared" si="4"/>
        <v>0</v>
      </c>
      <c r="Q32" s="56">
        <f t="shared" si="4"/>
        <v>0</v>
      </c>
      <c r="R32" s="56">
        <f t="shared" si="4"/>
        <v>0</v>
      </c>
      <c r="S32" s="56">
        <f t="shared" si="4"/>
        <v>0</v>
      </c>
      <c r="T32" s="56">
        <f t="shared" si="4"/>
        <v>0</v>
      </c>
      <c r="U32" s="56">
        <f t="shared" si="4"/>
        <v>0</v>
      </c>
      <c r="V32" s="56">
        <f t="shared" si="4"/>
        <v>0</v>
      </c>
    </row>
    <row r="33" spans="1:22" s="8" customFormat="1" x14ac:dyDescent="0.25">
      <c r="A33" s="54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19</v>
      </c>
      <c r="B34" s="12" t="s">
        <v>135</v>
      </c>
      <c r="C34" s="9">
        <f>SUM(D34:V34)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54">
        <v>1</v>
      </c>
      <c r="B35" s="52" t="s">
        <v>24</v>
      </c>
      <c r="C35" s="56">
        <f t="shared" ref="C35:D35" si="5">SUM(C34)</f>
        <v>0</v>
      </c>
      <c r="D35" s="56">
        <f t="shared" si="5"/>
        <v>0</v>
      </c>
      <c r="E35" s="56">
        <f>SUM(E34)</f>
        <v>0</v>
      </c>
      <c r="F35" s="56">
        <f t="shared" ref="F35:V35" si="6">SUM(F34)</f>
        <v>0</v>
      </c>
      <c r="G35" s="56">
        <f t="shared" si="6"/>
        <v>0</v>
      </c>
      <c r="H35" s="56">
        <f t="shared" si="6"/>
        <v>0</v>
      </c>
      <c r="I35" s="56">
        <f t="shared" si="6"/>
        <v>0</v>
      </c>
      <c r="J35" s="56">
        <f t="shared" si="6"/>
        <v>0</v>
      </c>
      <c r="K35" s="56">
        <f t="shared" si="6"/>
        <v>0</v>
      </c>
      <c r="L35" s="56">
        <f t="shared" si="6"/>
        <v>0</v>
      </c>
      <c r="M35" s="56">
        <f t="shared" si="6"/>
        <v>0</v>
      </c>
      <c r="N35" s="56">
        <f t="shared" si="6"/>
        <v>0</v>
      </c>
      <c r="O35" s="56">
        <f t="shared" si="6"/>
        <v>0</v>
      </c>
      <c r="P35" s="56">
        <f t="shared" si="6"/>
        <v>0</v>
      </c>
      <c r="Q35" s="56">
        <f t="shared" si="6"/>
        <v>0</v>
      </c>
      <c r="R35" s="56">
        <f t="shared" si="6"/>
        <v>0</v>
      </c>
      <c r="S35" s="56">
        <f t="shared" si="6"/>
        <v>0</v>
      </c>
      <c r="T35" s="56">
        <f t="shared" si="6"/>
        <v>0</v>
      </c>
      <c r="U35" s="56">
        <f t="shared" si="6"/>
        <v>0</v>
      </c>
      <c r="V35" s="56">
        <f t="shared" si="6"/>
        <v>0</v>
      </c>
    </row>
    <row r="36" spans="1:22" s="8" customFormat="1" x14ac:dyDescent="0.25">
      <c r="A36" s="54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20</v>
      </c>
      <c r="B37" s="12" t="s">
        <v>155</v>
      </c>
      <c r="C37" s="9">
        <f>SUM(D37:V37)</f>
        <v>3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s="8" customFormat="1" x14ac:dyDescent="0.25">
      <c r="A38" s="54">
        <v>1</v>
      </c>
      <c r="B38" s="52" t="s">
        <v>24</v>
      </c>
      <c r="C38" s="56">
        <f t="shared" ref="C38:D38" si="7">SUM(C37)</f>
        <v>3</v>
      </c>
      <c r="D38" s="56">
        <f t="shared" si="7"/>
        <v>1</v>
      </c>
      <c r="E38" s="56">
        <f>SUM(E37)</f>
        <v>0</v>
      </c>
      <c r="F38" s="56">
        <f t="shared" ref="F38:V38" si="8">SUM(F37)</f>
        <v>0</v>
      </c>
      <c r="G38" s="56">
        <f t="shared" si="8"/>
        <v>0</v>
      </c>
      <c r="H38" s="56">
        <f t="shared" si="8"/>
        <v>0</v>
      </c>
      <c r="I38" s="56">
        <f t="shared" si="8"/>
        <v>0</v>
      </c>
      <c r="J38" s="56">
        <f t="shared" si="8"/>
        <v>0</v>
      </c>
      <c r="K38" s="56">
        <f t="shared" si="8"/>
        <v>2</v>
      </c>
      <c r="L38" s="56">
        <f t="shared" si="8"/>
        <v>0</v>
      </c>
      <c r="M38" s="56">
        <f t="shared" si="8"/>
        <v>0</v>
      </c>
      <c r="N38" s="56">
        <f t="shared" si="8"/>
        <v>0</v>
      </c>
      <c r="O38" s="56">
        <f t="shared" si="8"/>
        <v>0</v>
      </c>
      <c r="P38" s="56">
        <f t="shared" si="8"/>
        <v>0</v>
      </c>
      <c r="Q38" s="56">
        <f t="shared" si="8"/>
        <v>0</v>
      </c>
      <c r="R38" s="56">
        <f t="shared" si="8"/>
        <v>0</v>
      </c>
      <c r="S38" s="56">
        <f t="shared" si="8"/>
        <v>0</v>
      </c>
      <c r="T38" s="56">
        <f t="shared" si="8"/>
        <v>0</v>
      </c>
      <c r="U38" s="56">
        <f t="shared" si="8"/>
        <v>0</v>
      </c>
      <c r="V38" s="56">
        <f t="shared" si="8"/>
        <v>0</v>
      </c>
    </row>
    <row r="39" spans="1:22" s="8" customFormat="1" x14ac:dyDescent="0.25">
      <c r="A39" s="54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21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54">
        <v>1</v>
      </c>
      <c r="B41" s="52" t="s">
        <v>24</v>
      </c>
      <c r="C41" s="56">
        <f t="shared" ref="C41:D41" si="9">SUM(C40)</f>
        <v>0</v>
      </c>
      <c r="D41" s="56">
        <f t="shared" si="9"/>
        <v>0</v>
      </c>
      <c r="E41" s="56">
        <f t="shared" ref="E41:V41" si="10">SUM(E40)</f>
        <v>0</v>
      </c>
      <c r="F41" s="56">
        <f t="shared" si="10"/>
        <v>0</v>
      </c>
      <c r="G41" s="56">
        <f t="shared" si="10"/>
        <v>0</v>
      </c>
      <c r="H41" s="56">
        <f t="shared" si="10"/>
        <v>0</v>
      </c>
      <c r="I41" s="56">
        <f t="shared" si="10"/>
        <v>0</v>
      </c>
      <c r="J41" s="56">
        <f t="shared" si="10"/>
        <v>0</v>
      </c>
      <c r="K41" s="56">
        <f t="shared" si="10"/>
        <v>0</v>
      </c>
      <c r="L41" s="56">
        <f t="shared" si="10"/>
        <v>0</v>
      </c>
      <c r="M41" s="56">
        <f t="shared" si="10"/>
        <v>0</v>
      </c>
      <c r="N41" s="56">
        <f t="shared" si="10"/>
        <v>0</v>
      </c>
      <c r="O41" s="56">
        <f t="shared" si="10"/>
        <v>0</v>
      </c>
      <c r="P41" s="56">
        <f t="shared" si="10"/>
        <v>0</v>
      </c>
      <c r="Q41" s="56">
        <f t="shared" si="10"/>
        <v>0</v>
      </c>
      <c r="R41" s="56">
        <f t="shared" si="10"/>
        <v>0</v>
      </c>
      <c r="S41" s="56">
        <f t="shared" si="10"/>
        <v>0</v>
      </c>
      <c r="T41" s="56">
        <f t="shared" si="10"/>
        <v>0</v>
      </c>
      <c r="U41" s="56">
        <f t="shared" si="10"/>
        <v>0</v>
      </c>
      <c r="V41" s="56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22</v>
      </c>
      <c r="B43" s="12" t="s">
        <v>165</v>
      </c>
      <c r="C43" s="17">
        <f>SUM(D43:V43)</f>
        <v>1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1</v>
      </c>
      <c r="T43" s="9">
        <v>0</v>
      </c>
      <c r="U43" s="9">
        <v>0</v>
      </c>
      <c r="V43" s="9">
        <v>0</v>
      </c>
    </row>
    <row r="44" spans="1:22" ht="120.75" customHeight="1" x14ac:dyDescent="0.25">
      <c r="A44" s="6">
        <v>23</v>
      </c>
      <c r="B44" s="12" t="s">
        <v>166</v>
      </c>
      <c r="C44" s="17">
        <f>SUM(D44:V44)</f>
        <v>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0</v>
      </c>
      <c r="U44" s="9">
        <v>0</v>
      </c>
      <c r="V44" s="9">
        <v>0</v>
      </c>
    </row>
    <row r="45" spans="1:22" ht="88.5" customHeight="1" x14ac:dyDescent="0.25">
      <c r="A45" s="6">
        <v>24</v>
      </c>
      <c r="B45" s="12" t="s">
        <v>86</v>
      </c>
      <c r="C45" s="17">
        <f>SUM(D45:V45)</f>
        <v>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1</v>
      </c>
      <c r="S45" s="9">
        <v>1</v>
      </c>
      <c r="T45" s="9">
        <v>0</v>
      </c>
      <c r="U45" s="9">
        <v>0</v>
      </c>
      <c r="V45" s="9">
        <v>0</v>
      </c>
    </row>
    <row r="46" spans="1:22" ht="30" x14ac:dyDescent="0.25">
      <c r="A46" s="6">
        <v>25</v>
      </c>
      <c r="B46" s="12" t="s">
        <v>87</v>
      </c>
      <c r="C46" s="17">
        <f>SUM(D46:V46)</f>
        <v>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</row>
    <row r="47" spans="1:22" ht="61.5" customHeight="1" x14ac:dyDescent="0.25">
      <c r="A47" s="6">
        <v>26</v>
      </c>
      <c r="B47" s="12" t="s">
        <v>88</v>
      </c>
      <c r="C47" s="17">
        <f>SUM(D47:V47)</f>
        <v>1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</v>
      </c>
      <c r="T47" s="9">
        <v>0</v>
      </c>
      <c r="U47" s="9">
        <v>0</v>
      </c>
      <c r="V47" s="9">
        <v>0</v>
      </c>
    </row>
    <row r="48" spans="1:22" s="8" customFormat="1" x14ac:dyDescent="0.25">
      <c r="A48" s="54">
        <v>5</v>
      </c>
      <c r="B48" s="52" t="s">
        <v>24</v>
      </c>
      <c r="C48" s="56">
        <f t="shared" ref="C48:V48" si="11">SUM(C43:C47)</f>
        <v>6</v>
      </c>
      <c r="D48" s="56">
        <f t="shared" si="11"/>
        <v>0</v>
      </c>
      <c r="E48" s="13">
        <f>SUM(E43:E47)</f>
        <v>0</v>
      </c>
      <c r="F48" s="56">
        <f t="shared" ref="F48:M48" si="12">SUM(F43:F47)</f>
        <v>0</v>
      </c>
      <c r="G48" s="56">
        <f t="shared" si="12"/>
        <v>0</v>
      </c>
      <c r="H48" s="56">
        <f t="shared" si="12"/>
        <v>0</v>
      </c>
      <c r="I48" s="56">
        <f t="shared" si="12"/>
        <v>0</v>
      </c>
      <c r="J48" s="56">
        <f t="shared" si="12"/>
        <v>0</v>
      </c>
      <c r="K48" s="56">
        <f t="shared" si="12"/>
        <v>0</v>
      </c>
      <c r="L48" s="56">
        <f t="shared" si="12"/>
        <v>0</v>
      </c>
      <c r="M48" s="56">
        <f t="shared" si="12"/>
        <v>0</v>
      </c>
      <c r="N48" s="56">
        <f t="shared" si="11"/>
        <v>0</v>
      </c>
      <c r="O48" s="56">
        <f t="shared" si="11"/>
        <v>0</v>
      </c>
      <c r="P48" s="56">
        <f t="shared" si="11"/>
        <v>0</v>
      </c>
      <c r="Q48" s="56">
        <f t="shared" si="11"/>
        <v>0</v>
      </c>
      <c r="R48" s="56">
        <f t="shared" si="11"/>
        <v>1</v>
      </c>
      <c r="S48" s="56">
        <f t="shared" si="11"/>
        <v>5</v>
      </c>
      <c r="T48" s="56">
        <f t="shared" si="11"/>
        <v>0</v>
      </c>
      <c r="U48" s="56">
        <f t="shared" si="11"/>
        <v>0</v>
      </c>
      <c r="V48" s="56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27</v>
      </c>
      <c r="B50" s="12" t="s">
        <v>21</v>
      </c>
      <c r="C50" s="9">
        <f t="shared" ref="C50:C57" si="13">SUM(D50:V50)</f>
        <v>16</v>
      </c>
      <c r="D50" s="9">
        <v>3</v>
      </c>
      <c r="E50" s="9">
        <v>0</v>
      </c>
      <c r="F50" s="9">
        <v>0</v>
      </c>
      <c r="G50" s="9">
        <v>3</v>
      </c>
      <c r="H50" s="9">
        <v>4</v>
      </c>
      <c r="I50" s="9">
        <v>1</v>
      </c>
      <c r="J50" s="9">
        <v>0</v>
      </c>
      <c r="K50" s="9">
        <v>1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4</v>
      </c>
      <c r="S50" s="9">
        <v>0</v>
      </c>
      <c r="T50" s="9">
        <v>0</v>
      </c>
      <c r="U50" s="9">
        <v>0</v>
      </c>
      <c r="V50" s="9">
        <v>0</v>
      </c>
    </row>
    <row r="51" spans="1:22" ht="44.25" customHeight="1" x14ac:dyDescent="0.25">
      <c r="A51" s="6">
        <v>28</v>
      </c>
      <c r="B51" s="12" t="s">
        <v>39</v>
      </c>
      <c r="C51" s="9">
        <f t="shared" si="13"/>
        <v>3003</v>
      </c>
      <c r="D51" s="9">
        <v>286</v>
      </c>
      <c r="E51" s="9">
        <v>213</v>
      </c>
      <c r="F51" s="9">
        <v>106</v>
      </c>
      <c r="G51" s="9">
        <v>222</v>
      </c>
      <c r="H51" s="9">
        <v>498</v>
      </c>
      <c r="I51" s="9">
        <v>385</v>
      </c>
      <c r="J51" s="9">
        <v>101</v>
      </c>
      <c r="K51" s="9">
        <v>272</v>
      </c>
      <c r="L51" s="9">
        <v>42</v>
      </c>
      <c r="M51" s="9">
        <v>27</v>
      </c>
      <c r="N51" s="9">
        <v>186</v>
      </c>
      <c r="O51" s="9">
        <v>25</v>
      </c>
      <c r="P51" s="9">
        <v>85</v>
      </c>
      <c r="Q51" s="9">
        <v>402</v>
      </c>
      <c r="R51" s="9">
        <v>55</v>
      </c>
      <c r="S51" s="9">
        <v>9</v>
      </c>
      <c r="T51" s="9">
        <v>28</v>
      </c>
      <c r="U51" s="9">
        <v>32</v>
      </c>
      <c r="V51" s="9">
        <v>29</v>
      </c>
    </row>
    <row r="52" spans="1:22" ht="60" x14ac:dyDescent="0.25">
      <c r="A52" s="6">
        <v>29</v>
      </c>
      <c r="B52" s="12" t="s">
        <v>92</v>
      </c>
      <c r="C52" s="9">
        <f t="shared" si="13"/>
        <v>685</v>
      </c>
      <c r="D52" s="9">
        <v>59</v>
      </c>
      <c r="E52" s="9">
        <v>8</v>
      </c>
      <c r="F52" s="9">
        <v>19</v>
      </c>
      <c r="G52" s="9">
        <v>46</v>
      </c>
      <c r="H52" s="9">
        <v>23</v>
      </c>
      <c r="I52" s="9">
        <v>13</v>
      </c>
      <c r="J52" s="9">
        <v>21</v>
      </c>
      <c r="K52" s="9">
        <v>35</v>
      </c>
      <c r="L52" s="9">
        <v>1</v>
      </c>
      <c r="M52" s="9">
        <v>1</v>
      </c>
      <c r="N52" s="9">
        <v>140</v>
      </c>
      <c r="O52" s="9">
        <v>7</v>
      </c>
      <c r="P52" s="9">
        <v>0</v>
      </c>
      <c r="Q52" s="9">
        <v>294</v>
      </c>
      <c r="R52" s="9">
        <v>7</v>
      </c>
      <c r="S52" s="9">
        <v>1</v>
      </c>
      <c r="T52" s="9">
        <v>0</v>
      </c>
      <c r="U52" s="9">
        <v>9</v>
      </c>
      <c r="V52" s="9">
        <v>1</v>
      </c>
    </row>
    <row r="53" spans="1:22" ht="60" x14ac:dyDescent="0.25">
      <c r="A53" s="6">
        <v>30</v>
      </c>
      <c r="B53" s="12" t="s">
        <v>93</v>
      </c>
      <c r="C53" s="9">
        <f t="shared" si="13"/>
        <v>716</v>
      </c>
      <c r="D53" s="9">
        <v>42</v>
      </c>
      <c r="E53" s="9">
        <v>23</v>
      </c>
      <c r="F53" s="9">
        <v>40</v>
      </c>
      <c r="G53" s="9">
        <v>123</v>
      </c>
      <c r="H53" s="9">
        <v>149</v>
      </c>
      <c r="I53" s="9">
        <v>36</v>
      </c>
      <c r="J53" s="9">
        <v>22</v>
      </c>
      <c r="K53" s="9">
        <v>73</v>
      </c>
      <c r="L53" s="9">
        <v>44</v>
      </c>
      <c r="M53" s="9">
        <v>5</v>
      </c>
      <c r="N53" s="9">
        <v>24</v>
      </c>
      <c r="O53" s="9">
        <v>12</v>
      </c>
      <c r="P53" s="9">
        <v>8</v>
      </c>
      <c r="Q53" s="9">
        <v>6</v>
      </c>
      <c r="R53" s="9">
        <v>42</v>
      </c>
      <c r="S53" s="9">
        <v>5</v>
      </c>
      <c r="T53" s="9">
        <v>33</v>
      </c>
      <c r="U53" s="9">
        <v>16</v>
      </c>
      <c r="V53" s="9">
        <v>13</v>
      </c>
    </row>
    <row r="54" spans="1:22" ht="45" x14ac:dyDescent="0.25">
      <c r="A54" s="6">
        <v>31</v>
      </c>
      <c r="B54" s="12" t="s">
        <v>182</v>
      </c>
      <c r="C54" s="9">
        <f t="shared" si="13"/>
        <v>1992</v>
      </c>
      <c r="D54" s="9">
        <v>290</v>
      </c>
      <c r="E54" s="9">
        <v>81</v>
      </c>
      <c r="F54" s="9">
        <v>125</v>
      </c>
      <c r="G54" s="9">
        <v>333</v>
      </c>
      <c r="H54" s="9">
        <v>384</v>
      </c>
      <c r="I54" s="9">
        <v>121</v>
      </c>
      <c r="J54" s="9">
        <v>101</v>
      </c>
      <c r="K54" s="9">
        <v>191</v>
      </c>
      <c r="L54" s="9">
        <v>64</v>
      </c>
      <c r="M54" s="9">
        <v>15</v>
      </c>
      <c r="N54" s="9">
        <v>27</v>
      </c>
      <c r="O54" s="9">
        <v>9</v>
      </c>
      <c r="P54" s="9">
        <v>28</v>
      </c>
      <c r="Q54" s="9">
        <v>74</v>
      </c>
      <c r="R54" s="9">
        <v>63</v>
      </c>
      <c r="S54" s="9">
        <v>28</v>
      </c>
      <c r="T54" s="9">
        <v>11</v>
      </c>
      <c r="U54" s="9">
        <v>40</v>
      </c>
      <c r="V54" s="9">
        <v>7</v>
      </c>
    </row>
    <row r="55" spans="1:22" ht="45" x14ac:dyDescent="0.25">
      <c r="A55" s="6">
        <v>32</v>
      </c>
      <c r="B55" s="12" t="s">
        <v>89</v>
      </c>
      <c r="C55" s="9">
        <f t="shared" si="13"/>
        <v>1276</v>
      </c>
      <c r="D55" s="9">
        <v>119</v>
      </c>
      <c r="E55" s="9">
        <v>38</v>
      </c>
      <c r="F55" s="9">
        <v>42</v>
      </c>
      <c r="G55" s="9">
        <v>107</v>
      </c>
      <c r="H55" s="9">
        <v>238</v>
      </c>
      <c r="I55" s="9">
        <v>46</v>
      </c>
      <c r="J55" s="9">
        <v>72</v>
      </c>
      <c r="K55" s="9">
        <v>122</v>
      </c>
      <c r="L55" s="9">
        <v>107</v>
      </c>
      <c r="M55" s="9">
        <v>20</v>
      </c>
      <c r="N55" s="9">
        <v>50</v>
      </c>
      <c r="O55" s="9">
        <v>13</v>
      </c>
      <c r="P55" s="9">
        <v>22</v>
      </c>
      <c r="Q55" s="9">
        <v>76</v>
      </c>
      <c r="R55" s="9">
        <v>92</v>
      </c>
      <c r="S55" s="9">
        <v>18</v>
      </c>
      <c r="T55" s="9">
        <v>50</v>
      </c>
      <c r="U55" s="9">
        <v>27</v>
      </c>
      <c r="V55" s="9">
        <v>17</v>
      </c>
    </row>
    <row r="56" spans="1:22" ht="75" x14ac:dyDescent="0.25">
      <c r="A56" s="6">
        <v>33</v>
      </c>
      <c r="B56" s="12" t="s">
        <v>90</v>
      </c>
      <c r="C56" s="9">
        <f t="shared" si="13"/>
        <v>6024</v>
      </c>
      <c r="D56" s="9">
        <v>905</v>
      </c>
      <c r="E56" s="9">
        <v>231</v>
      </c>
      <c r="F56" s="9">
        <v>461</v>
      </c>
      <c r="G56" s="9">
        <v>785</v>
      </c>
      <c r="H56" s="9">
        <v>791</v>
      </c>
      <c r="I56" s="9">
        <v>126</v>
      </c>
      <c r="J56" s="9">
        <v>452</v>
      </c>
      <c r="K56" s="9">
        <v>509</v>
      </c>
      <c r="L56" s="9">
        <v>271</v>
      </c>
      <c r="M56" s="9">
        <v>117</v>
      </c>
      <c r="N56" s="9">
        <v>160</v>
      </c>
      <c r="O56" s="9">
        <v>106</v>
      </c>
      <c r="P56" s="9">
        <v>115</v>
      </c>
      <c r="Q56" s="9">
        <v>523</v>
      </c>
      <c r="R56" s="9">
        <v>242</v>
      </c>
      <c r="S56" s="9">
        <v>13</v>
      </c>
      <c r="T56" s="9">
        <v>92</v>
      </c>
      <c r="U56" s="9">
        <v>121</v>
      </c>
      <c r="V56" s="9">
        <v>4</v>
      </c>
    </row>
    <row r="57" spans="1:22" ht="60" x14ac:dyDescent="0.25">
      <c r="A57" s="6">
        <v>34</v>
      </c>
      <c r="B57" s="12" t="s">
        <v>91</v>
      </c>
      <c r="C57" s="9">
        <f t="shared" si="13"/>
        <v>1457</v>
      </c>
      <c r="D57" s="9">
        <v>228</v>
      </c>
      <c r="E57" s="9">
        <v>46</v>
      </c>
      <c r="F57" s="9">
        <v>341</v>
      </c>
      <c r="G57" s="9">
        <v>378</v>
      </c>
      <c r="H57" s="9">
        <v>133</v>
      </c>
      <c r="I57" s="9">
        <v>52</v>
      </c>
      <c r="J57" s="9">
        <v>95</v>
      </c>
      <c r="K57" s="9">
        <v>23</v>
      </c>
      <c r="L57" s="9">
        <v>4</v>
      </c>
      <c r="M57" s="9">
        <v>0</v>
      </c>
      <c r="N57" s="9">
        <v>1</v>
      </c>
      <c r="O57" s="9">
        <v>0</v>
      </c>
      <c r="P57" s="9">
        <v>71</v>
      </c>
      <c r="Q57" s="9">
        <v>14</v>
      </c>
      <c r="R57" s="9">
        <v>33</v>
      </c>
      <c r="S57" s="9">
        <v>8</v>
      </c>
      <c r="T57" s="9">
        <v>0</v>
      </c>
      <c r="U57" s="9">
        <v>30</v>
      </c>
      <c r="V57" s="9">
        <v>0</v>
      </c>
    </row>
    <row r="58" spans="1:22" s="8" customFormat="1" x14ac:dyDescent="0.25">
      <c r="A58" s="54">
        <v>8</v>
      </c>
      <c r="B58" s="52" t="s">
        <v>24</v>
      </c>
      <c r="C58" s="10">
        <f t="shared" ref="C58:V58" si="14">SUM(C50:C57)</f>
        <v>15169</v>
      </c>
      <c r="D58" s="10">
        <f t="shared" si="14"/>
        <v>1932</v>
      </c>
      <c r="E58" s="10">
        <f t="shared" si="14"/>
        <v>640</v>
      </c>
      <c r="F58" s="10">
        <f t="shared" si="14"/>
        <v>1134</v>
      </c>
      <c r="G58" s="10">
        <f t="shared" si="14"/>
        <v>1997</v>
      </c>
      <c r="H58" s="10">
        <f t="shared" si="14"/>
        <v>2220</v>
      </c>
      <c r="I58" s="10">
        <f t="shared" si="14"/>
        <v>780</v>
      </c>
      <c r="J58" s="10">
        <f>SUM(J50:J57)</f>
        <v>864</v>
      </c>
      <c r="K58" s="10">
        <f t="shared" si="14"/>
        <v>1226</v>
      </c>
      <c r="L58" s="10">
        <f t="shared" si="14"/>
        <v>533</v>
      </c>
      <c r="M58" s="10">
        <f t="shared" si="14"/>
        <v>185</v>
      </c>
      <c r="N58" s="10">
        <f t="shared" si="14"/>
        <v>588</v>
      </c>
      <c r="O58" s="10">
        <f t="shared" si="14"/>
        <v>172</v>
      </c>
      <c r="P58" s="10">
        <f t="shared" si="14"/>
        <v>329</v>
      </c>
      <c r="Q58" s="10">
        <f t="shared" si="14"/>
        <v>1389</v>
      </c>
      <c r="R58" s="10">
        <f t="shared" si="14"/>
        <v>538</v>
      </c>
      <c r="S58" s="10">
        <f t="shared" si="14"/>
        <v>82</v>
      </c>
      <c r="T58" s="10">
        <f t="shared" si="14"/>
        <v>214</v>
      </c>
      <c r="U58" s="10">
        <f t="shared" si="14"/>
        <v>275</v>
      </c>
      <c r="V58" s="10">
        <f t="shared" si="14"/>
        <v>71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35</v>
      </c>
      <c r="B60" s="24" t="s">
        <v>33</v>
      </c>
      <c r="C60" s="9">
        <f>SUM(D60:V60)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36</v>
      </c>
      <c r="B61" s="12" t="s">
        <v>94</v>
      </c>
      <c r="C61" s="9">
        <f>SUM(D61:V61)</f>
        <v>2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1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54">
        <v>2</v>
      </c>
      <c r="B62" s="52" t="s">
        <v>24</v>
      </c>
      <c r="C62" s="56">
        <f t="shared" ref="C62:V62" si="15">SUM(C60:C61)</f>
        <v>2</v>
      </c>
      <c r="D62" s="56">
        <f t="shared" si="15"/>
        <v>0</v>
      </c>
      <c r="E62" s="56">
        <f t="shared" si="15"/>
        <v>0</v>
      </c>
      <c r="F62" s="56">
        <f t="shared" si="15"/>
        <v>0</v>
      </c>
      <c r="G62" s="56">
        <f t="shared" si="15"/>
        <v>0</v>
      </c>
      <c r="H62" s="56">
        <f t="shared" si="15"/>
        <v>1</v>
      </c>
      <c r="I62" s="56">
        <f t="shared" si="15"/>
        <v>0</v>
      </c>
      <c r="J62" s="56">
        <f t="shared" si="15"/>
        <v>0</v>
      </c>
      <c r="K62" s="56">
        <f t="shared" si="15"/>
        <v>0</v>
      </c>
      <c r="L62" s="56">
        <f t="shared" si="15"/>
        <v>0</v>
      </c>
      <c r="M62" s="56">
        <f t="shared" si="15"/>
        <v>0</v>
      </c>
      <c r="N62" s="56">
        <f t="shared" si="15"/>
        <v>1</v>
      </c>
      <c r="O62" s="56">
        <f t="shared" si="15"/>
        <v>0</v>
      </c>
      <c r="P62" s="56">
        <f t="shared" si="15"/>
        <v>0</v>
      </c>
      <c r="Q62" s="56">
        <f t="shared" si="15"/>
        <v>0</v>
      </c>
      <c r="R62" s="56">
        <f t="shared" si="15"/>
        <v>0</v>
      </c>
      <c r="S62" s="56">
        <f t="shared" si="15"/>
        <v>0</v>
      </c>
      <c r="T62" s="56">
        <f t="shared" si="15"/>
        <v>0</v>
      </c>
      <c r="U62" s="56">
        <f t="shared" si="15"/>
        <v>0</v>
      </c>
      <c r="V62" s="56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37</v>
      </c>
      <c r="B64" s="12" t="s">
        <v>169</v>
      </c>
      <c r="C64" s="9">
        <f>SUM(D64:V64)</f>
        <v>11017</v>
      </c>
      <c r="D64" s="9">
        <f>2341-407</f>
        <v>1934</v>
      </c>
      <c r="E64" s="9">
        <v>724</v>
      </c>
      <c r="F64" s="9">
        <v>950</v>
      </c>
      <c r="G64" s="9">
        <v>795</v>
      </c>
      <c r="H64" s="9">
        <f>2598-900</f>
        <v>1698</v>
      </c>
      <c r="I64" s="9">
        <v>411</v>
      </c>
      <c r="J64" s="9">
        <v>510</v>
      </c>
      <c r="K64" s="9">
        <v>1135</v>
      </c>
      <c r="L64" s="9">
        <v>128</v>
      </c>
      <c r="M64" s="9">
        <v>169</v>
      </c>
      <c r="N64" s="9">
        <v>395</v>
      </c>
      <c r="O64" s="9">
        <v>32</v>
      </c>
      <c r="P64" s="9">
        <v>139</v>
      </c>
      <c r="Q64" s="9">
        <v>460</v>
      </c>
      <c r="R64" s="9">
        <v>874</v>
      </c>
      <c r="S64" s="9">
        <v>56</v>
      </c>
      <c r="T64" s="9">
        <v>156</v>
      </c>
      <c r="U64" s="9">
        <v>144</v>
      </c>
      <c r="V64" s="9">
        <v>307</v>
      </c>
    </row>
    <row r="65" spans="1:22" ht="30" x14ac:dyDescent="0.25">
      <c r="A65" s="6">
        <v>38</v>
      </c>
      <c r="B65" s="12" t="s">
        <v>170</v>
      </c>
      <c r="C65" s="9">
        <f>SUM(D65:V65)</f>
        <v>3499</v>
      </c>
      <c r="D65" s="9">
        <f>487-30</f>
        <v>457</v>
      </c>
      <c r="E65" s="9">
        <v>132</v>
      </c>
      <c r="F65" s="9">
        <v>345</v>
      </c>
      <c r="G65" s="9">
        <v>511</v>
      </c>
      <c r="H65" s="9">
        <f>407-57</f>
        <v>350</v>
      </c>
      <c r="I65" s="9">
        <v>220</v>
      </c>
      <c r="J65" s="9">
        <v>329</v>
      </c>
      <c r="K65" s="9">
        <v>824</v>
      </c>
      <c r="L65" s="9">
        <v>41</v>
      </c>
      <c r="M65" s="9">
        <v>3</v>
      </c>
      <c r="N65" s="9">
        <v>33</v>
      </c>
      <c r="O65" s="9">
        <v>34</v>
      </c>
      <c r="P65" s="9">
        <v>2</v>
      </c>
      <c r="Q65" s="9">
        <v>102</v>
      </c>
      <c r="R65" s="9">
        <v>52</v>
      </c>
      <c r="S65" s="9">
        <v>6</v>
      </c>
      <c r="T65" s="9">
        <v>34</v>
      </c>
      <c r="U65" s="9">
        <v>15</v>
      </c>
      <c r="V65" s="9">
        <v>9</v>
      </c>
    </row>
    <row r="66" spans="1:22" ht="126" customHeight="1" x14ac:dyDescent="0.25">
      <c r="A66" s="6">
        <v>39</v>
      </c>
      <c r="B66" s="12" t="s">
        <v>96</v>
      </c>
      <c r="C66" s="9">
        <f>SUM(D66:V66)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54">
        <v>3</v>
      </c>
      <c r="B67" s="52" t="s">
        <v>24</v>
      </c>
      <c r="C67" s="10">
        <f>SUM(C64:C66)</f>
        <v>14516</v>
      </c>
      <c r="D67" s="10">
        <f t="shared" ref="D67:V67" si="16">SUM(D64:D66)</f>
        <v>2391</v>
      </c>
      <c r="E67" s="10">
        <f t="shared" si="16"/>
        <v>856</v>
      </c>
      <c r="F67" s="10">
        <f t="shared" si="16"/>
        <v>1295</v>
      </c>
      <c r="G67" s="10">
        <f t="shared" si="16"/>
        <v>1306</v>
      </c>
      <c r="H67" s="10">
        <f t="shared" si="16"/>
        <v>2048</v>
      </c>
      <c r="I67" s="10">
        <f t="shared" si="16"/>
        <v>631</v>
      </c>
      <c r="J67" s="10">
        <f t="shared" si="16"/>
        <v>839</v>
      </c>
      <c r="K67" s="10">
        <f t="shared" si="16"/>
        <v>1959</v>
      </c>
      <c r="L67" s="10">
        <f t="shared" si="16"/>
        <v>169</v>
      </c>
      <c r="M67" s="10">
        <f t="shared" si="16"/>
        <v>172</v>
      </c>
      <c r="N67" s="10">
        <f t="shared" si="16"/>
        <v>428</v>
      </c>
      <c r="O67" s="10">
        <f t="shared" si="16"/>
        <v>66</v>
      </c>
      <c r="P67" s="10">
        <f t="shared" si="16"/>
        <v>141</v>
      </c>
      <c r="Q67" s="10">
        <f t="shared" si="16"/>
        <v>562</v>
      </c>
      <c r="R67" s="10">
        <f t="shared" si="16"/>
        <v>926</v>
      </c>
      <c r="S67" s="10">
        <f t="shared" si="16"/>
        <v>62</v>
      </c>
      <c r="T67" s="10">
        <f t="shared" si="16"/>
        <v>190</v>
      </c>
      <c r="U67" s="10">
        <f t="shared" si="16"/>
        <v>159</v>
      </c>
      <c r="V67" s="10">
        <f t="shared" si="16"/>
        <v>316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40</v>
      </c>
      <c r="B69" s="12" t="s">
        <v>95</v>
      </c>
      <c r="C69" s="9">
        <f>SUM(D69:V69)</f>
        <v>7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2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2</v>
      </c>
      <c r="S69" s="9">
        <v>1</v>
      </c>
      <c r="T69" s="9">
        <v>1</v>
      </c>
      <c r="U69" s="9">
        <v>0</v>
      </c>
      <c r="V69" s="9">
        <v>0</v>
      </c>
    </row>
    <row r="70" spans="1:22" s="8" customFormat="1" x14ac:dyDescent="0.25">
      <c r="A70" s="54">
        <v>1</v>
      </c>
      <c r="B70" s="52" t="s">
        <v>24</v>
      </c>
      <c r="C70" s="56">
        <f>SUM(C69)</f>
        <v>7</v>
      </c>
      <c r="D70" s="56">
        <f t="shared" ref="D70:V70" si="17">SUM(D69)</f>
        <v>0</v>
      </c>
      <c r="E70" s="56">
        <f>SUM(E69)</f>
        <v>0</v>
      </c>
      <c r="F70" s="56">
        <f t="shared" ref="F70:M70" si="18">SUM(F69)</f>
        <v>1</v>
      </c>
      <c r="G70" s="56">
        <f t="shared" si="18"/>
        <v>0</v>
      </c>
      <c r="H70" s="56">
        <f t="shared" si="18"/>
        <v>0</v>
      </c>
      <c r="I70" s="56">
        <f t="shared" si="18"/>
        <v>0</v>
      </c>
      <c r="J70" s="56">
        <f t="shared" si="18"/>
        <v>0</v>
      </c>
      <c r="K70" s="56">
        <f t="shared" si="18"/>
        <v>2</v>
      </c>
      <c r="L70" s="56">
        <f t="shared" si="18"/>
        <v>0</v>
      </c>
      <c r="M70" s="56">
        <f t="shared" si="18"/>
        <v>0</v>
      </c>
      <c r="N70" s="56">
        <f t="shared" si="17"/>
        <v>0</v>
      </c>
      <c r="O70" s="56">
        <f t="shared" si="17"/>
        <v>0</v>
      </c>
      <c r="P70" s="56">
        <f t="shared" si="17"/>
        <v>0</v>
      </c>
      <c r="Q70" s="56">
        <f t="shared" si="17"/>
        <v>0</v>
      </c>
      <c r="R70" s="56">
        <f t="shared" si="17"/>
        <v>2</v>
      </c>
      <c r="S70" s="56">
        <f t="shared" si="17"/>
        <v>1</v>
      </c>
      <c r="T70" s="56">
        <f t="shared" si="17"/>
        <v>1</v>
      </c>
      <c r="U70" s="56">
        <f t="shared" si="17"/>
        <v>0</v>
      </c>
      <c r="V70" s="56">
        <f t="shared" si="17"/>
        <v>0</v>
      </c>
    </row>
    <row r="71" spans="1:22" x14ac:dyDescent="0.25">
      <c r="A71" s="6"/>
      <c r="B71" s="128" t="s">
        <v>22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41</v>
      </c>
      <c r="B72" s="7" t="s">
        <v>171</v>
      </c>
      <c r="C72" s="9">
        <f>SUM(D72:V72)</f>
        <v>1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54">
        <v>1</v>
      </c>
      <c r="B73" s="52" t="s">
        <v>24</v>
      </c>
      <c r="C73" s="53">
        <f t="shared" ref="C73:V73" si="19">SUM(C72:C72)</f>
        <v>1</v>
      </c>
      <c r="D73" s="53">
        <f t="shared" si="19"/>
        <v>0</v>
      </c>
      <c r="E73" s="53">
        <f>SUM(E72:E72)</f>
        <v>0</v>
      </c>
      <c r="F73" s="53">
        <f t="shared" ref="F73:M73" si="20">SUM(F72:F72)</f>
        <v>0</v>
      </c>
      <c r="G73" s="53">
        <f t="shared" si="20"/>
        <v>0</v>
      </c>
      <c r="H73" s="53">
        <f t="shared" si="20"/>
        <v>0</v>
      </c>
      <c r="I73" s="53">
        <f t="shared" si="20"/>
        <v>0</v>
      </c>
      <c r="J73" s="53">
        <f t="shared" si="20"/>
        <v>0</v>
      </c>
      <c r="K73" s="53">
        <f t="shared" si="20"/>
        <v>1</v>
      </c>
      <c r="L73" s="53">
        <f t="shared" si="20"/>
        <v>0</v>
      </c>
      <c r="M73" s="53">
        <f t="shared" si="20"/>
        <v>0</v>
      </c>
      <c r="N73" s="53">
        <f t="shared" si="19"/>
        <v>0</v>
      </c>
      <c r="O73" s="53">
        <f t="shared" si="19"/>
        <v>0</v>
      </c>
      <c r="P73" s="53">
        <f t="shared" si="19"/>
        <v>0</v>
      </c>
      <c r="Q73" s="53">
        <f t="shared" si="19"/>
        <v>0</v>
      </c>
      <c r="R73" s="53">
        <f t="shared" si="19"/>
        <v>0</v>
      </c>
      <c r="S73" s="53">
        <f t="shared" si="19"/>
        <v>0</v>
      </c>
      <c r="T73" s="53">
        <f t="shared" si="19"/>
        <v>0</v>
      </c>
      <c r="U73" s="53">
        <f t="shared" si="19"/>
        <v>0</v>
      </c>
      <c r="V73" s="53">
        <f t="shared" si="19"/>
        <v>0</v>
      </c>
    </row>
    <row r="74" spans="1:22" s="8" customFormat="1" x14ac:dyDescent="0.25">
      <c r="A74" s="54"/>
      <c r="B74" s="52" t="s">
        <v>26</v>
      </c>
      <c r="C74" s="53">
        <f t="shared" ref="C74:E74" si="21">C73+C70+C67+C62+C58+C48+C29+C26+C32+C35+C41+C38</f>
        <v>31859</v>
      </c>
      <c r="D74" s="53">
        <f t="shared" si="21"/>
        <v>4400</v>
      </c>
      <c r="E74" s="53">
        <f t="shared" si="21"/>
        <v>1561</v>
      </c>
      <c r="F74" s="53">
        <f>F73+F70+F67+F62+F58+F48+F29+F26+F32+F35+F41+F38</f>
        <v>2505</v>
      </c>
      <c r="G74" s="53">
        <f t="shared" ref="G74:V74" si="22">G73+G70+G67+G62+G58+G48+G29+G26+G32+G35+G41+G38</f>
        <v>3418</v>
      </c>
      <c r="H74" s="53">
        <f t="shared" si="22"/>
        <v>4540</v>
      </c>
      <c r="I74" s="53">
        <f t="shared" si="22"/>
        <v>1463</v>
      </c>
      <c r="J74" s="53">
        <f t="shared" si="22"/>
        <v>1824</v>
      </c>
      <c r="K74" s="53">
        <f t="shared" si="22"/>
        <v>3264</v>
      </c>
      <c r="L74" s="53">
        <f t="shared" si="22"/>
        <v>929</v>
      </c>
      <c r="M74" s="53">
        <f t="shared" si="22"/>
        <v>385</v>
      </c>
      <c r="N74" s="53">
        <f t="shared" si="22"/>
        <v>1115</v>
      </c>
      <c r="O74" s="53">
        <f t="shared" si="22"/>
        <v>274</v>
      </c>
      <c r="P74" s="53">
        <f t="shared" si="22"/>
        <v>602</v>
      </c>
      <c r="Q74" s="53">
        <f t="shared" si="22"/>
        <v>2349</v>
      </c>
      <c r="R74" s="53">
        <f t="shared" si="22"/>
        <v>1571</v>
      </c>
      <c r="S74" s="53">
        <f t="shared" si="22"/>
        <v>177</v>
      </c>
      <c r="T74" s="53">
        <f t="shared" si="22"/>
        <v>540</v>
      </c>
      <c r="U74" s="53">
        <f t="shared" si="22"/>
        <v>493</v>
      </c>
      <c r="V74" s="53">
        <f t="shared" si="22"/>
        <v>449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42</v>
      </c>
      <c r="B77" s="12" t="s">
        <v>106</v>
      </c>
      <c r="C77" s="9">
        <f t="shared" ref="C77:C110" si="23">SUM(D77:V77)</f>
        <v>63</v>
      </c>
      <c r="D77" s="9">
        <v>12</v>
      </c>
      <c r="E77" s="9">
        <v>0</v>
      </c>
      <c r="F77" s="9">
        <v>7</v>
      </c>
      <c r="G77" s="9">
        <v>7</v>
      </c>
      <c r="H77" s="9">
        <v>8</v>
      </c>
      <c r="I77" s="9">
        <v>7</v>
      </c>
      <c r="J77" s="9">
        <v>1</v>
      </c>
      <c r="K77" s="9">
        <v>2</v>
      </c>
      <c r="L77" s="9">
        <v>0</v>
      </c>
      <c r="M77" s="9">
        <v>0</v>
      </c>
      <c r="N77" s="9">
        <v>2</v>
      </c>
      <c r="O77" s="9">
        <v>0</v>
      </c>
      <c r="P77" s="9">
        <v>5</v>
      </c>
      <c r="Q77" s="9">
        <v>3</v>
      </c>
      <c r="R77" s="9">
        <v>1</v>
      </c>
      <c r="S77" s="9">
        <v>0</v>
      </c>
      <c r="T77" s="9">
        <v>3</v>
      </c>
      <c r="U77" s="9">
        <v>5</v>
      </c>
      <c r="V77" s="9">
        <v>0</v>
      </c>
    </row>
    <row r="78" spans="1:22" ht="45" x14ac:dyDescent="0.25">
      <c r="A78" s="6">
        <v>43</v>
      </c>
      <c r="B78" s="12" t="s">
        <v>104</v>
      </c>
      <c r="C78" s="9">
        <f t="shared" si="23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44</v>
      </c>
      <c r="B79" s="12" t="s">
        <v>17</v>
      </c>
      <c r="C79" s="9">
        <f t="shared" si="23"/>
        <v>52</v>
      </c>
      <c r="D79" s="9">
        <v>8</v>
      </c>
      <c r="E79" s="9">
        <v>2</v>
      </c>
      <c r="F79" s="9">
        <v>5</v>
      </c>
      <c r="G79" s="9">
        <v>5</v>
      </c>
      <c r="H79" s="9">
        <v>8</v>
      </c>
      <c r="I79" s="9">
        <v>8</v>
      </c>
      <c r="J79" s="9">
        <v>0</v>
      </c>
      <c r="K79" s="9">
        <v>3</v>
      </c>
      <c r="L79" s="9">
        <v>0</v>
      </c>
      <c r="M79" s="9">
        <v>0</v>
      </c>
      <c r="N79" s="9">
        <v>0</v>
      </c>
      <c r="O79" s="9">
        <v>0</v>
      </c>
      <c r="P79" s="9">
        <v>7</v>
      </c>
      <c r="Q79" s="9">
        <v>2</v>
      </c>
      <c r="R79" s="9">
        <v>0</v>
      </c>
      <c r="S79" s="9">
        <v>0</v>
      </c>
      <c r="T79" s="9">
        <v>2</v>
      </c>
      <c r="U79" s="9">
        <v>1</v>
      </c>
      <c r="V79" s="9">
        <v>1</v>
      </c>
    </row>
    <row r="80" spans="1:22" x14ac:dyDescent="0.25">
      <c r="A80" s="6">
        <v>45</v>
      </c>
      <c r="B80" s="12" t="s">
        <v>125</v>
      </c>
      <c r="C80" s="9">
        <f t="shared" si="23"/>
        <v>404</v>
      </c>
      <c r="D80" s="9">
        <v>85</v>
      </c>
      <c r="E80" s="9">
        <v>5</v>
      </c>
      <c r="F80" s="9">
        <v>17</v>
      </c>
      <c r="G80" s="9">
        <v>31</v>
      </c>
      <c r="H80" s="9">
        <v>63</v>
      </c>
      <c r="I80" s="9">
        <v>74</v>
      </c>
      <c r="J80" s="9">
        <v>2</v>
      </c>
      <c r="K80" s="9">
        <v>54</v>
      </c>
      <c r="L80" s="9">
        <v>2</v>
      </c>
      <c r="M80" s="9">
        <v>0</v>
      </c>
      <c r="N80" s="9">
        <v>7</v>
      </c>
      <c r="O80" s="9">
        <v>0</v>
      </c>
      <c r="P80" s="9">
        <v>27</v>
      </c>
      <c r="Q80" s="9">
        <v>1</v>
      </c>
      <c r="R80" s="9">
        <v>0</v>
      </c>
      <c r="S80" s="9">
        <v>0</v>
      </c>
      <c r="T80" s="9">
        <v>9</v>
      </c>
      <c r="U80" s="9">
        <v>10</v>
      </c>
      <c r="V80" s="9">
        <v>17</v>
      </c>
    </row>
    <row r="81" spans="1:22" x14ac:dyDescent="0.25">
      <c r="A81" s="6">
        <v>46</v>
      </c>
      <c r="B81" s="12" t="s">
        <v>16</v>
      </c>
      <c r="C81" s="9">
        <f t="shared" si="23"/>
        <v>103</v>
      </c>
      <c r="D81" s="9">
        <v>11</v>
      </c>
      <c r="E81" s="9">
        <v>3</v>
      </c>
      <c r="F81" s="9">
        <v>7</v>
      </c>
      <c r="G81" s="9">
        <v>12</v>
      </c>
      <c r="H81" s="9">
        <v>13</v>
      </c>
      <c r="I81" s="9">
        <v>26</v>
      </c>
      <c r="J81" s="9">
        <v>1</v>
      </c>
      <c r="K81" s="9">
        <v>13</v>
      </c>
      <c r="L81" s="9">
        <v>0</v>
      </c>
      <c r="M81" s="9">
        <v>0</v>
      </c>
      <c r="N81" s="9">
        <v>0</v>
      </c>
      <c r="O81" s="9">
        <v>0</v>
      </c>
      <c r="P81" s="9">
        <v>8</v>
      </c>
      <c r="Q81" s="9">
        <v>1</v>
      </c>
      <c r="R81" s="9">
        <v>0</v>
      </c>
      <c r="S81" s="9">
        <v>0</v>
      </c>
      <c r="T81" s="9">
        <v>6</v>
      </c>
      <c r="U81" s="9">
        <v>2</v>
      </c>
      <c r="V81" s="9">
        <v>0</v>
      </c>
    </row>
    <row r="82" spans="1:22" ht="45" x14ac:dyDescent="0.25">
      <c r="A82" s="6">
        <v>47</v>
      </c>
      <c r="B82" s="12" t="s">
        <v>9</v>
      </c>
      <c r="C82" s="9">
        <f t="shared" si="23"/>
        <v>1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48</v>
      </c>
      <c r="B83" s="12" t="s">
        <v>18</v>
      </c>
      <c r="C83" s="9">
        <f t="shared" si="23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49</v>
      </c>
      <c r="B84" s="12" t="s">
        <v>101</v>
      </c>
      <c r="C84" s="9">
        <f t="shared" si="23"/>
        <v>516</v>
      </c>
      <c r="D84" s="9">
        <v>89</v>
      </c>
      <c r="E84" s="9">
        <v>8</v>
      </c>
      <c r="F84" s="9">
        <v>10</v>
      </c>
      <c r="G84" s="9">
        <v>20</v>
      </c>
      <c r="H84" s="9">
        <v>77</v>
      </c>
      <c r="I84" s="9">
        <v>108</v>
      </c>
      <c r="J84" s="9">
        <v>4</v>
      </c>
      <c r="K84" s="9">
        <v>54</v>
      </c>
      <c r="L84" s="9">
        <v>2</v>
      </c>
      <c r="M84" s="9">
        <v>0</v>
      </c>
      <c r="N84" s="9">
        <v>25</v>
      </c>
      <c r="O84" s="9">
        <v>2</v>
      </c>
      <c r="P84" s="9">
        <v>86</v>
      </c>
      <c r="Q84" s="9">
        <v>0</v>
      </c>
      <c r="R84" s="9">
        <v>0</v>
      </c>
      <c r="S84" s="9">
        <v>0</v>
      </c>
      <c r="T84" s="9">
        <v>8</v>
      </c>
      <c r="U84" s="9">
        <v>11</v>
      </c>
      <c r="V84" s="9">
        <v>12</v>
      </c>
    </row>
    <row r="85" spans="1:22" ht="63.75" customHeight="1" x14ac:dyDescent="0.25">
      <c r="A85" s="6">
        <v>50</v>
      </c>
      <c r="B85" s="12" t="s">
        <v>99</v>
      </c>
      <c r="C85" s="9">
        <f t="shared" si="23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51</v>
      </c>
      <c r="B86" s="12" t="s">
        <v>105</v>
      </c>
      <c r="C86" s="9">
        <f t="shared" si="23"/>
        <v>3</v>
      </c>
      <c r="D86" s="9">
        <v>1</v>
      </c>
      <c r="E86" s="9">
        <v>1</v>
      </c>
      <c r="F86" s="9">
        <v>0</v>
      </c>
      <c r="G86" s="9">
        <v>1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52</v>
      </c>
      <c r="B87" s="12" t="s">
        <v>102</v>
      </c>
      <c r="C87" s="9">
        <f t="shared" si="23"/>
        <v>307</v>
      </c>
      <c r="D87" s="9">
        <v>64</v>
      </c>
      <c r="E87" s="9">
        <v>8</v>
      </c>
      <c r="F87" s="9">
        <v>25</v>
      </c>
      <c r="G87" s="9">
        <v>43</v>
      </c>
      <c r="H87" s="9">
        <v>20</v>
      </c>
      <c r="I87" s="9">
        <v>45</v>
      </c>
      <c r="J87" s="9">
        <v>2</v>
      </c>
      <c r="K87" s="9">
        <v>68</v>
      </c>
      <c r="L87" s="9">
        <v>6</v>
      </c>
      <c r="M87" s="9">
        <v>0</v>
      </c>
      <c r="N87" s="9">
        <v>0</v>
      </c>
      <c r="O87" s="9">
        <v>0</v>
      </c>
      <c r="P87" s="9">
        <v>9</v>
      </c>
      <c r="Q87" s="9">
        <v>0</v>
      </c>
      <c r="R87" s="9">
        <v>0</v>
      </c>
      <c r="S87" s="9">
        <v>0</v>
      </c>
      <c r="T87" s="9">
        <v>6</v>
      </c>
      <c r="U87" s="9">
        <v>8</v>
      </c>
      <c r="V87" s="9">
        <v>3</v>
      </c>
    </row>
    <row r="88" spans="1:22" x14ac:dyDescent="0.25">
      <c r="A88" s="6">
        <v>53</v>
      </c>
      <c r="B88" s="12" t="s">
        <v>100</v>
      </c>
      <c r="C88" s="9">
        <f t="shared" si="23"/>
        <v>72</v>
      </c>
      <c r="D88" s="9">
        <v>21</v>
      </c>
      <c r="E88" s="9">
        <v>3</v>
      </c>
      <c r="F88" s="9">
        <v>0</v>
      </c>
      <c r="G88" s="9">
        <v>3</v>
      </c>
      <c r="H88" s="9">
        <v>11</v>
      </c>
      <c r="I88" s="9">
        <v>18</v>
      </c>
      <c r="J88" s="9">
        <v>0</v>
      </c>
      <c r="K88" s="9">
        <v>8</v>
      </c>
      <c r="L88" s="9">
        <v>0</v>
      </c>
      <c r="M88" s="9">
        <v>0</v>
      </c>
      <c r="N88" s="9">
        <v>1</v>
      </c>
      <c r="O88" s="9">
        <v>0</v>
      </c>
      <c r="P88" s="9">
        <v>2</v>
      </c>
      <c r="Q88" s="9">
        <v>0</v>
      </c>
      <c r="R88" s="9">
        <v>0</v>
      </c>
      <c r="S88" s="9">
        <v>0</v>
      </c>
      <c r="T88" s="9">
        <v>5</v>
      </c>
      <c r="U88" s="9">
        <v>0</v>
      </c>
      <c r="V88" s="9">
        <v>0</v>
      </c>
    </row>
    <row r="89" spans="1:22" ht="30" x14ac:dyDescent="0.25">
      <c r="A89" s="6">
        <v>54</v>
      </c>
      <c r="B89" s="12" t="s">
        <v>172</v>
      </c>
      <c r="C89" s="9">
        <f t="shared" si="23"/>
        <v>281</v>
      </c>
      <c r="D89" s="9">
        <v>77</v>
      </c>
      <c r="E89" s="9">
        <v>20</v>
      </c>
      <c r="F89" s="9">
        <v>1</v>
      </c>
      <c r="G89" s="9">
        <v>1</v>
      </c>
      <c r="H89" s="9">
        <v>61</v>
      </c>
      <c r="I89" s="9">
        <v>60</v>
      </c>
      <c r="J89" s="9">
        <v>5</v>
      </c>
      <c r="K89" s="9">
        <v>27</v>
      </c>
      <c r="L89" s="9">
        <v>1</v>
      </c>
      <c r="M89" s="9">
        <v>0</v>
      </c>
      <c r="N89" s="9">
        <v>0</v>
      </c>
      <c r="O89" s="9">
        <v>0</v>
      </c>
      <c r="P89" s="9">
        <v>6</v>
      </c>
      <c r="Q89" s="9">
        <v>0</v>
      </c>
      <c r="R89" s="9">
        <v>0</v>
      </c>
      <c r="S89" s="9">
        <v>0</v>
      </c>
      <c r="T89" s="9">
        <v>10</v>
      </c>
      <c r="U89" s="9">
        <v>7</v>
      </c>
      <c r="V89" s="9">
        <v>5</v>
      </c>
    </row>
    <row r="90" spans="1:22" x14ac:dyDescent="0.25">
      <c r="A90" s="6">
        <v>55</v>
      </c>
      <c r="B90" s="12" t="s">
        <v>142</v>
      </c>
      <c r="C90" s="9">
        <f t="shared" si="23"/>
        <v>1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1:22" ht="45" x14ac:dyDescent="0.25">
      <c r="A91" s="6">
        <v>56</v>
      </c>
      <c r="B91" s="12" t="s">
        <v>98</v>
      </c>
      <c r="C91" s="9">
        <f t="shared" si="23"/>
        <v>185</v>
      </c>
      <c r="D91" s="9">
        <v>31</v>
      </c>
      <c r="E91" s="9">
        <v>13</v>
      </c>
      <c r="F91" s="9">
        <v>18</v>
      </c>
      <c r="G91" s="9">
        <v>28</v>
      </c>
      <c r="H91" s="9">
        <v>13</v>
      </c>
      <c r="I91" s="9">
        <v>37</v>
      </c>
      <c r="J91" s="9">
        <v>6</v>
      </c>
      <c r="K91" s="9">
        <v>13</v>
      </c>
      <c r="L91" s="9">
        <v>1</v>
      </c>
      <c r="M91" s="9">
        <v>0</v>
      </c>
      <c r="N91" s="9">
        <v>0</v>
      </c>
      <c r="O91" s="9">
        <v>0</v>
      </c>
      <c r="P91" s="9">
        <v>4</v>
      </c>
      <c r="Q91" s="9">
        <v>0</v>
      </c>
      <c r="R91" s="9">
        <v>1</v>
      </c>
      <c r="S91" s="9">
        <v>1</v>
      </c>
      <c r="T91" s="9">
        <v>10</v>
      </c>
      <c r="U91" s="9">
        <v>8</v>
      </c>
      <c r="V91" s="9">
        <v>1</v>
      </c>
    </row>
    <row r="92" spans="1:22" ht="45" x14ac:dyDescent="0.25">
      <c r="A92" s="6">
        <v>57</v>
      </c>
      <c r="B92" s="12" t="s">
        <v>10</v>
      </c>
      <c r="C92" s="9">
        <f t="shared" si="23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58</v>
      </c>
      <c r="B93" s="12" t="s">
        <v>143</v>
      </c>
      <c r="C93" s="9">
        <f t="shared" si="23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59</v>
      </c>
      <c r="B94" s="12" t="s">
        <v>37</v>
      </c>
      <c r="C94" s="9">
        <f t="shared" si="23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60</v>
      </c>
      <c r="B95" s="12" t="s">
        <v>144</v>
      </c>
      <c r="C95" s="9">
        <f t="shared" si="23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61</v>
      </c>
      <c r="B96" s="12" t="s">
        <v>145</v>
      </c>
      <c r="C96" s="9">
        <f t="shared" si="23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62</v>
      </c>
      <c r="B97" s="12" t="s">
        <v>154</v>
      </c>
      <c r="C97" s="9">
        <f t="shared" si="23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63</v>
      </c>
      <c r="B98" s="12" t="s">
        <v>146</v>
      </c>
      <c r="C98" s="9">
        <f t="shared" si="23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64</v>
      </c>
      <c r="B99" s="12" t="s">
        <v>54</v>
      </c>
      <c r="C99" s="9">
        <f t="shared" si="23"/>
        <v>9</v>
      </c>
      <c r="D99" s="9">
        <v>9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x14ac:dyDescent="0.25">
      <c r="A100" s="6">
        <v>65</v>
      </c>
      <c r="B100" s="12" t="s">
        <v>103</v>
      </c>
      <c r="C100" s="9">
        <f t="shared" si="23"/>
        <v>4</v>
      </c>
      <c r="D100" s="9">
        <v>0</v>
      </c>
      <c r="E100" s="9">
        <v>0</v>
      </c>
      <c r="F100" s="9">
        <v>0</v>
      </c>
      <c r="G100" s="9">
        <v>1</v>
      </c>
      <c r="H100" s="9">
        <v>0</v>
      </c>
      <c r="I100" s="9">
        <v>0</v>
      </c>
      <c r="J100" s="9">
        <v>0</v>
      </c>
      <c r="K100" s="9">
        <v>2</v>
      </c>
      <c r="L100" s="9">
        <v>0</v>
      </c>
      <c r="M100" s="9">
        <v>0</v>
      </c>
      <c r="N100" s="9">
        <v>0</v>
      </c>
      <c r="O100" s="9">
        <v>0</v>
      </c>
      <c r="P100" s="9">
        <v>1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ht="30" x14ac:dyDescent="0.25">
      <c r="A101" s="6">
        <v>66</v>
      </c>
      <c r="B101" s="12" t="s">
        <v>107</v>
      </c>
      <c r="C101" s="9">
        <f t="shared" si="23"/>
        <v>616</v>
      </c>
      <c r="D101" s="9">
        <v>202</v>
      </c>
      <c r="E101" s="9">
        <v>31</v>
      </c>
      <c r="F101" s="9">
        <v>28</v>
      </c>
      <c r="G101" s="9">
        <v>53</v>
      </c>
      <c r="H101" s="9">
        <v>35</v>
      </c>
      <c r="I101" s="9">
        <v>94</v>
      </c>
      <c r="J101" s="9">
        <v>7</v>
      </c>
      <c r="K101" s="9">
        <v>80</v>
      </c>
      <c r="L101" s="9">
        <v>7</v>
      </c>
      <c r="M101" s="9">
        <v>0</v>
      </c>
      <c r="N101" s="9">
        <v>2</v>
      </c>
      <c r="O101" s="9">
        <v>0</v>
      </c>
      <c r="P101" s="9">
        <v>29</v>
      </c>
      <c r="Q101" s="9">
        <v>11</v>
      </c>
      <c r="R101" s="9">
        <v>0</v>
      </c>
      <c r="S101" s="9">
        <v>0</v>
      </c>
      <c r="T101" s="9">
        <v>18</v>
      </c>
      <c r="U101" s="9">
        <v>17</v>
      </c>
      <c r="V101" s="9">
        <v>2</v>
      </c>
    </row>
    <row r="102" spans="1:22" ht="30" x14ac:dyDescent="0.25">
      <c r="A102" s="6">
        <v>67</v>
      </c>
      <c r="B102" s="12" t="s">
        <v>147</v>
      </c>
      <c r="C102" s="9">
        <f t="shared" si="23"/>
        <v>114</v>
      </c>
      <c r="D102" s="9">
        <v>33</v>
      </c>
      <c r="E102" s="9">
        <v>0</v>
      </c>
      <c r="F102" s="9">
        <v>2</v>
      </c>
      <c r="G102" s="9">
        <v>5</v>
      </c>
      <c r="H102" s="9">
        <v>10</v>
      </c>
      <c r="I102" s="9">
        <v>18</v>
      </c>
      <c r="J102" s="9">
        <v>3</v>
      </c>
      <c r="K102" s="9">
        <v>14</v>
      </c>
      <c r="L102" s="9">
        <v>0</v>
      </c>
      <c r="M102" s="9">
        <v>0</v>
      </c>
      <c r="N102" s="9">
        <v>1</v>
      </c>
      <c r="O102" s="9">
        <v>0</v>
      </c>
      <c r="P102" s="9">
        <v>17</v>
      </c>
      <c r="Q102" s="9">
        <v>0</v>
      </c>
      <c r="R102" s="9">
        <v>0</v>
      </c>
      <c r="S102" s="9">
        <v>0</v>
      </c>
      <c r="T102" s="9">
        <v>5</v>
      </c>
      <c r="U102" s="9">
        <v>2</v>
      </c>
      <c r="V102" s="9">
        <v>4</v>
      </c>
    </row>
    <row r="103" spans="1:22" x14ac:dyDescent="0.25">
      <c r="A103" s="6">
        <v>68</v>
      </c>
      <c r="B103" s="12" t="s">
        <v>108</v>
      </c>
      <c r="C103" s="9">
        <f t="shared" si="23"/>
        <v>55</v>
      </c>
      <c r="D103" s="9">
        <v>12</v>
      </c>
      <c r="E103" s="9">
        <v>2</v>
      </c>
      <c r="F103" s="9">
        <v>8</v>
      </c>
      <c r="G103" s="9">
        <v>8</v>
      </c>
      <c r="H103" s="9">
        <v>6</v>
      </c>
      <c r="I103" s="9">
        <v>6</v>
      </c>
      <c r="J103" s="9">
        <v>1</v>
      </c>
      <c r="K103" s="9">
        <v>1</v>
      </c>
      <c r="L103" s="9">
        <v>0</v>
      </c>
      <c r="M103" s="9">
        <v>0</v>
      </c>
      <c r="N103" s="9">
        <v>0</v>
      </c>
      <c r="O103" s="9">
        <v>0</v>
      </c>
      <c r="P103" s="9">
        <v>4</v>
      </c>
      <c r="Q103" s="9">
        <v>2</v>
      </c>
      <c r="R103" s="9">
        <v>0</v>
      </c>
      <c r="S103" s="9">
        <v>0</v>
      </c>
      <c r="T103" s="9">
        <v>2</v>
      </c>
      <c r="U103" s="9">
        <v>3</v>
      </c>
      <c r="V103" s="9">
        <v>0</v>
      </c>
    </row>
    <row r="104" spans="1:22" ht="30" x14ac:dyDescent="0.25">
      <c r="A104" s="6">
        <v>69</v>
      </c>
      <c r="B104" s="12" t="s">
        <v>148</v>
      </c>
      <c r="C104" s="9">
        <f t="shared" si="23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x14ac:dyDescent="0.25">
      <c r="A105" s="6">
        <v>70</v>
      </c>
      <c r="B105" s="12" t="s">
        <v>149</v>
      </c>
      <c r="C105" s="9">
        <f t="shared" si="23"/>
        <v>56</v>
      </c>
      <c r="D105" s="9">
        <v>8</v>
      </c>
      <c r="E105" s="9">
        <v>2</v>
      </c>
      <c r="F105" s="9">
        <v>7</v>
      </c>
      <c r="G105" s="9">
        <v>12</v>
      </c>
      <c r="H105" s="9">
        <v>13</v>
      </c>
      <c r="I105" s="9">
        <v>3</v>
      </c>
      <c r="J105" s="9">
        <v>3</v>
      </c>
      <c r="K105" s="9">
        <v>5</v>
      </c>
      <c r="L105" s="9">
        <v>0</v>
      </c>
      <c r="M105" s="9">
        <v>0</v>
      </c>
      <c r="N105" s="9">
        <v>0</v>
      </c>
      <c r="O105" s="9">
        <v>0</v>
      </c>
      <c r="P105" s="9">
        <v>2</v>
      </c>
      <c r="Q105" s="9">
        <v>0</v>
      </c>
      <c r="R105" s="9">
        <v>0</v>
      </c>
      <c r="S105" s="9">
        <v>0</v>
      </c>
      <c r="T105" s="9">
        <v>1</v>
      </c>
      <c r="U105" s="9">
        <v>0</v>
      </c>
      <c r="V105" s="9">
        <v>0</v>
      </c>
    </row>
    <row r="106" spans="1:22" x14ac:dyDescent="0.25">
      <c r="A106" s="6">
        <v>71</v>
      </c>
      <c r="B106" s="12" t="s">
        <v>150</v>
      </c>
      <c r="C106" s="9">
        <f t="shared" si="23"/>
        <v>10</v>
      </c>
      <c r="D106" s="9">
        <v>0</v>
      </c>
      <c r="E106" s="9">
        <v>0</v>
      </c>
      <c r="F106" s="9">
        <v>1</v>
      </c>
      <c r="G106" s="9">
        <v>0</v>
      </c>
      <c r="H106" s="9">
        <v>0</v>
      </c>
      <c r="I106" s="9">
        <v>0</v>
      </c>
      <c r="J106" s="9">
        <v>2</v>
      </c>
      <c r="K106" s="9">
        <v>1</v>
      </c>
      <c r="L106" s="9">
        <v>5</v>
      </c>
      <c r="M106" s="9">
        <v>0</v>
      </c>
      <c r="N106" s="9">
        <v>0</v>
      </c>
      <c r="O106" s="9">
        <v>0</v>
      </c>
      <c r="P106" s="9">
        <v>0</v>
      </c>
      <c r="Q106" s="9">
        <v>1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1:22" ht="45" x14ac:dyDescent="0.25">
      <c r="A107" s="6">
        <v>72</v>
      </c>
      <c r="B107" s="12" t="s">
        <v>151</v>
      </c>
      <c r="C107" s="9">
        <f t="shared" si="23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73</v>
      </c>
      <c r="B108" s="12" t="s">
        <v>152</v>
      </c>
      <c r="C108" s="9">
        <f t="shared" si="23"/>
        <v>1</v>
      </c>
      <c r="D108" s="9">
        <v>0</v>
      </c>
      <c r="E108" s="9">
        <v>0</v>
      </c>
      <c r="F108" s="9">
        <v>0</v>
      </c>
      <c r="G108" s="9">
        <v>0</v>
      </c>
      <c r="H108" s="9">
        <v>1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74</v>
      </c>
      <c r="B109" s="12" t="s">
        <v>153</v>
      </c>
      <c r="C109" s="9">
        <f t="shared" si="23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75</v>
      </c>
      <c r="B110" s="12" t="s">
        <v>206</v>
      </c>
      <c r="C110" s="9">
        <f t="shared" si="23"/>
        <v>23</v>
      </c>
      <c r="D110" s="9">
        <v>12</v>
      </c>
      <c r="E110" s="9">
        <v>0</v>
      </c>
      <c r="F110" s="9">
        <v>0</v>
      </c>
      <c r="G110" s="9">
        <v>0</v>
      </c>
      <c r="H110" s="9">
        <v>6</v>
      </c>
      <c r="I110" s="9">
        <v>1</v>
      </c>
      <c r="J110" s="9">
        <v>0</v>
      </c>
      <c r="K110" s="9">
        <v>2</v>
      </c>
      <c r="L110" s="9">
        <v>0</v>
      </c>
      <c r="M110" s="9">
        <v>0</v>
      </c>
      <c r="N110" s="9">
        <v>0</v>
      </c>
      <c r="O110" s="9">
        <v>0</v>
      </c>
      <c r="P110" s="9">
        <v>1</v>
      </c>
      <c r="Q110" s="9">
        <v>1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s="8" customFormat="1" x14ac:dyDescent="0.25">
      <c r="A111" s="54">
        <v>34</v>
      </c>
      <c r="B111" s="52" t="s">
        <v>24</v>
      </c>
      <c r="C111" s="53">
        <f>SUM(C77:C110)</f>
        <v>2876</v>
      </c>
      <c r="D111" s="53">
        <f>SUM(D77:D110)</f>
        <v>676</v>
      </c>
      <c r="E111" s="53">
        <f>SUM(E77:E110)</f>
        <v>98</v>
      </c>
      <c r="F111" s="53">
        <f>SUM(F77:F110)</f>
        <v>136</v>
      </c>
      <c r="G111" s="53">
        <f t="shared" ref="G111:V111" si="24">SUM(G77:G110)</f>
        <v>230</v>
      </c>
      <c r="H111" s="53">
        <f t="shared" si="24"/>
        <v>346</v>
      </c>
      <c r="I111" s="53">
        <f t="shared" si="24"/>
        <v>505</v>
      </c>
      <c r="J111" s="53">
        <f t="shared" si="24"/>
        <v>37</v>
      </c>
      <c r="K111" s="53">
        <f t="shared" si="24"/>
        <v>347</v>
      </c>
      <c r="L111" s="53">
        <f t="shared" si="24"/>
        <v>24</v>
      </c>
      <c r="M111" s="53">
        <f t="shared" si="24"/>
        <v>0</v>
      </c>
      <c r="N111" s="53">
        <f t="shared" si="24"/>
        <v>38</v>
      </c>
      <c r="O111" s="53">
        <f t="shared" si="24"/>
        <v>2</v>
      </c>
      <c r="P111" s="53">
        <f t="shared" si="24"/>
        <v>208</v>
      </c>
      <c r="Q111" s="53">
        <f t="shared" si="24"/>
        <v>22</v>
      </c>
      <c r="R111" s="53">
        <f t="shared" si="24"/>
        <v>2</v>
      </c>
      <c r="S111" s="53">
        <f t="shared" si="24"/>
        <v>1</v>
      </c>
      <c r="T111" s="53">
        <f t="shared" si="24"/>
        <v>85</v>
      </c>
      <c r="U111" s="53">
        <f t="shared" si="24"/>
        <v>74</v>
      </c>
      <c r="V111" s="53">
        <f t="shared" si="24"/>
        <v>45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76</v>
      </c>
      <c r="B113" s="11" t="s">
        <v>183</v>
      </c>
      <c r="C113" s="9">
        <f t="shared" ref="C113:C118" si="25">SUM(D113:V113)</f>
        <v>28</v>
      </c>
      <c r="D113" s="9">
        <v>0</v>
      </c>
      <c r="E113" s="9">
        <v>5</v>
      </c>
      <c r="F113" s="9">
        <v>1</v>
      </c>
      <c r="G113" s="9">
        <v>1</v>
      </c>
      <c r="H113" s="9">
        <v>0</v>
      </c>
      <c r="I113" s="9">
        <v>0</v>
      </c>
      <c r="J113" s="9">
        <v>4</v>
      </c>
      <c r="K113" s="9">
        <v>17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77</v>
      </c>
      <c r="B114" s="11" t="s">
        <v>60</v>
      </c>
      <c r="C114" s="9">
        <f t="shared" si="25"/>
        <v>23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4</v>
      </c>
      <c r="J114" s="9">
        <v>0</v>
      </c>
      <c r="K114" s="9">
        <v>4</v>
      </c>
      <c r="L114" s="9">
        <v>3</v>
      </c>
      <c r="M114" s="9">
        <v>0</v>
      </c>
      <c r="N114" s="9">
        <v>4</v>
      </c>
      <c r="O114" s="9">
        <v>0</v>
      </c>
      <c r="P114" s="9">
        <v>4</v>
      </c>
      <c r="Q114" s="9">
        <v>0</v>
      </c>
      <c r="R114" s="9">
        <v>0</v>
      </c>
      <c r="S114" s="9">
        <v>4</v>
      </c>
      <c r="T114" s="9">
        <v>0</v>
      </c>
      <c r="U114" s="9">
        <v>0</v>
      </c>
      <c r="V114" s="9">
        <v>0</v>
      </c>
    </row>
    <row r="115" spans="1:22" x14ac:dyDescent="0.25">
      <c r="A115" s="6">
        <v>78</v>
      </c>
      <c r="B115" s="11" t="s">
        <v>59</v>
      </c>
      <c r="C115" s="9">
        <f t="shared" si="25"/>
        <v>46</v>
      </c>
      <c r="D115" s="9">
        <v>0</v>
      </c>
      <c r="E115" s="9">
        <v>0</v>
      </c>
      <c r="F115" s="9">
        <v>1</v>
      </c>
      <c r="G115" s="9">
        <v>2</v>
      </c>
      <c r="H115" s="9">
        <v>8</v>
      </c>
      <c r="I115" s="9">
        <v>0</v>
      </c>
      <c r="J115" s="9">
        <v>2</v>
      </c>
      <c r="K115" s="9">
        <v>26</v>
      </c>
      <c r="L115" s="9">
        <v>3</v>
      </c>
      <c r="M115" s="9">
        <v>0</v>
      </c>
      <c r="N115" s="9">
        <v>1</v>
      </c>
      <c r="O115" s="9">
        <v>0</v>
      </c>
      <c r="P115" s="9">
        <v>0</v>
      </c>
      <c r="Q115" s="9">
        <v>1</v>
      </c>
      <c r="R115" s="9">
        <v>0</v>
      </c>
      <c r="S115" s="9">
        <v>0</v>
      </c>
      <c r="T115" s="9">
        <v>1</v>
      </c>
      <c r="U115" s="9">
        <v>1</v>
      </c>
      <c r="V115" s="9">
        <v>0</v>
      </c>
    </row>
    <row r="116" spans="1:22" ht="60" x14ac:dyDescent="0.25">
      <c r="A116" s="6">
        <v>79</v>
      </c>
      <c r="B116" s="11" t="s">
        <v>58</v>
      </c>
      <c r="C116" s="9">
        <f t="shared" si="25"/>
        <v>1</v>
      </c>
      <c r="D116" s="9">
        <v>0</v>
      </c>
      <c r="E116" s="9">
        <v>0</v>
      </c>
      <c r="F116" s="9">
        <v>0</v>
      </c>
      <c r="G116" s="9">
        <v>1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80</v>
      </c>
      <c r="B117" s="11" t="s">
        <v>57</v>
      </c>
      <c r="C117" s="9">
        <f t="shared" si="25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x14ac:dyDescent="0.25">
      <c r="A118" s="6">
        <v>81</v>
      </c>
      <c r="B118" s="11" t="s">
        <v>109</v>
      </c>
      <c r="C118" s="9">
        <f t="shared" si="25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54">
        <v>6</v>
      </c>
      <c r="B119" s="52" t="s">
        <v>24</v>
      </c>
      <c r="C119" s="56">
        <f t="shared" ref="C119:V119" si="26">SUM(C113:C118)</f>
        <v>98</v>
      </c>
      <c r="D119" s="56">
        <f t="shared" si="26"/>
        <v>0</v>
      </c>
      <c r="E119" s="56">
        <f t="shared" si="26"/>
        <v>5</v>
      </c>
      <c r="F119" s="56">
        <f t="shared" si="26"/>
        <v>2</v>
      </c>
      <c r="G119" s="56">
        <f t="shared" si="26"/>
        <v>4</v>
      </c>
      <c r="H119" s="56">
        <f t="shared" si="26"/>
        <v>8</v>
      </c>
      <c r="I119" s="56">
        <f t="shared" si="26"/>
        <v>4</v>
      </c>
      <c r="J119" s="56">
        <f t="shared" si="26"/>
        <v>6</v>
      </c>
      <c r="K119" s="56">
        <f t="shared" si="26"/>
        <v>47</v>
      </c>
      <c r="L119" s="56">
        <f t="shared" si="26"/>
        <v>6</v>
      </c>
      <c r="M119" s="56">
        <f t="shared" si="26"/>
        <v>0</v>
      </c>
      <c r="N119" s="56">
        <f t="shared" si="26"/>
        <v>5</v>
      </c>
      <c r="O119" s="56">
        <f t="shared" si="26"/>
        <v>0</v>
      </c>
      <c r="P119" s="56">
        <f t="shared" si="26"/>
        <v>4</v>
      </c>
      <c r="Q119" s="56">
        <f t="shared" si="26"/>
        <v>1</v>
      </c>
      <c r="R119" s="56">
        <f t="shared" si="26"/>
        <v>0</v>
      </c>
      <c r="S119" s="56">
        <f t="shared" si="26"/>
        <v>4</v>
      </c>
      <c r="T119" s="56">
        <f t="shared" si="26"/>
        <v>1</v>
      </c>
      <c r="U119" s="56">
        <f t="shared" si="26"/>
        <v>1</v>
      </c>
      <c r="V119" s="56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82</v>
      </c>
      <c r="B121" s="12" t="s">
        <v>45</v>
      </c>
      <c r="C121" s="9">
        <f>SUM(D121:V121)</f>
        <v>16</v>
      </c>
      <c r="D121" s="9">
        <v>0</v>
      </c>
      <c r="E121" s="9">
        <v>0</v>
      </c>
      <c r="F121" s="9">
        <v>0</v>
      </c>
      <c r="G121" s="9">
        <v>7</v>
      </c>
      <c r="H121" s="9">
        <v>2</v>
      </c>
      <c r="I121" s="9">
        <v>5</v>
      </c>
      <c r="J121" s="9">
        <v>1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1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1:22" s="8" customFormat="1" x14ac:dyDescent="0.25">
      <c r="A122" s="54">
        <v>1</v>
      </c>
      <c r="B122" s="52" t="s">
        <v>24</v>
      </c>
      <c r="C122" s="56">
        <f t="shared" ref="C122" si="27">SUM(C121)</f>
        <v>16</v>
      </c>
      <c r="D122" s="56">
        <f t="shared" ref="D122:V122" si="28">SUM(D121)</f>
        <v>0</v>
      </c>
      <c r="E122" s="56">
        <f t="shared" si="28"/>
        <v>0</v>
      </c>
      <c r="F122" s="56">
        <f t="shared" si="28"/>
        <v>0</v>
      </c>
      <c r="G122" s="56">
        <f t="shared" si="28"/>
        <v>7</v>
      </c>
      <c r="H122" s="56">
        <f t="shared" si="28"/>
        <v>2</v>
      </c>
      <c r="I122" s="56">
        <f t="shared" si="28"/>
        <v>5</v>
      </c>
      <c r="J122" s="56">
        <f t="shared" si="28"/>
        <v>1</v>
      </c>
      <c r="K122" s="56">
        <f t="shared" si="28"/>
        <v>0</v>
      </c>
      <c r="L122" s="56">
        <f t="shared" si="28"/>
        <v>0</v>
      </c>
      <c r="M122" s="56">
        <f t="shared" si="28"/>
        <v>0</v>
      </c>
      <c r="N122" s="56">
        <f t="shared" si="28"/>
        <v>0</v>
      </c>
      <c r="O122" s="56">
        <f t="shared" si="28"/>
        <v>0</v>
      </c>
      <c r="P122" s="56">
        <f t="shared" si="28"/>
        <v>1</v>
      </c>
      <c r="Q122" s="56">
        <f t="shared" si="28"/>
        <v>0</v>
      </c>
      <c r="R122" s="56">
        <f t="shared" si="28"/>
        <v>0</v>
      </c>
      <c r="S122" s="56">
        <f t="shared" si="28"/>
        <v>0</v>
      </c>
      <c r="T122" s="56">
        <f t="shared" si="28"/>
        <v>0</v>
      </c>
      <c r="U122" s="56">
        <f t="shared" si="28"/>
        <v>0</v>
      </c>
      <c r="V122" s="56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83</v>
      </c>
      <c r="B124" s="12" t="s">
        <v>212</v>
      </c>
      <c r="C124" s="9">
        <f>SUM(D124:V124)</f>
        <v>41</v>
      </c>
      <c r="D124" s="9">
        <v>1</v>
      </c>
      <c r="E124" s="9">
        <v>0</v>
      </c>
      <c r="F124" s="9">
        <v>3</v>
      </c>
      <c r="G124" s="9">
        <v>7</v>
      </c>
      <c r="H124" s="9">
        <v>0</v>
      </c>
      <c r="I124" s="9">
        <v>0</v>
      </c>
      <c r="J124" s="9">
        <v>0</v>
      </c>
      <c r="K124" s="9">
        <v>0</v>
      </c>
      <c r="L124" s="9">
        <v>1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26</v>
      </c>
      <c r="U124" s="9">
        <v>3</v>
      </c>
      <c r="V124" s="9">
        <v>0</v>
      </c>
    </row>
    <row r="125" spans="1:22" s="8" customFormat="1" ht="60" x14ac:dyDescent="0.25">
      <c r="A125" s="6">
        <v>84</v>
      </c>
      <c r="B125" s="12" t="s">
        <v>53</v>
      </c>
      <c r="C125" s="9">
        <f>SUM(D125:V125)</f>
        <v>49</v>
      </c>
      <c r="D125" s="9">
        <v>1</v>
      </c>
      <c r="E125" s="9">
        <v>0</v>
      </c>
      <c r="F125" s="9">
        <v>7</v>
      </c>
      <c r="G125" s="9">
        <v>27</v>
      </c>
      <c r="H125" s="9">
        <v>4</v>
      </c>
      <c r="I125" s="9">
        <v>0</v>
      </c>
      <c r="J125" s="9">
        <v>0</v>
      </c>
      <c r="K125" s="9">
        <v>0</v>
      </c>
      <c r="L125" s="9">
        <v>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2</v>
      </c>
      <c r="S125" s="9">
        <v>0</v>
      </c>
      <c r="T125" s="9">
        <v>2</v>
      </c>
      <c r="U125" s="9">
        <v>4</v>
      </c>
      <c r="V125" s="9">
        <v>0</v>
      </c>
    </row>
    <row r="126" spans="1:22" s="8" customFormat="1" x14ac:dyDescent="0.25">
      <c r="A126" s="54">
        <v>2</v>
      </c>
      <c r="B126" s="52" t="s">
        <v>24</v>
      </c>
      <c r="C126" s="56">
        <f>SUM(C124,C125)</f>
        <v>90</v>
      </c>
      <c r="D126" s="56">
        <f t="shared" ref="D126:V126" si="29">SUM(D124,D125)</f>
        <v>2</v>
      </c>
      <c r="E126" s="56">
        <f t="shared" si="29"/>
        <v>0</v>
      </c>
      <c r="F126" s="56">
        <f t="shared" si="29"/>
        <v>10</v>
      </c>
      <c r="G126" s="56">
        <f t="shared" si="29"/>
        <v>34</v>
      </c>
      <c r="H126" s="56">
        <f t="shared" si="29"/>
        <v>4</v>
      </c>
      <c r="I126" s="56">
        <f t="shared" si="29"/>
        <v>0</v>
      </c>
      <c r="J126" s="56">
        <f t="shared" si="29"/>
        <v>0</v>
      </c>
      <c r="K126" s="56">
        <f t="shared" si="29"/>
        <v>0</v>
      </c>
      <c r="L126" s="56">
        <f t="shared" si="29"/>
        <v>3</v>
      </c>
      <c r="M126" s="56">
        <f t="shared" si="29"/>
        <v>0</v>
      </c>
      <c r="N126" s="56">
        <f t="shared" si="29"/>
        <v>0</v>
      </c>
      <c r="O126" s="56">
        <f t="shared" si="29"/>
        <v>0</v>
      </c>
      <c r="P126" s="56">
        <f t="shared" si="29"/>
        <v>0</v>
      </c>
      <c r="Q126" s="56">
        <f t="shared" si="29"/>
        <v>0</v>
      </c>
      <c r="R126" s="56">
        <f t="shared" si="29"/>
        <v>2</v>
      </c>
      <c r="S126" s="56">
        <f t="shared" si="29"/>
        <v>0</v>
      </c>
      <c r="T126" s="56">
        <f t="shared" si="29"/>
        <v>28</v>
      </c>
      <c r="U126" s="56">
        <f t="shared" si="29"/>
        <v>7</v>
      </c>
      <c r="V126" s="56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85</v>
      </c>
      <c r="B128" s="7" t="s">
        <v>189</v>
      </c>
      <c r="C128" s="9">
        <f>SUM(D128:V128)</f>
        <v>6</v>
      </c>
      <c r="D128" s="9">
        <v>2</v>
      </c>
      <c r="E128" s="9">
        <v>0</v>
      </c>
      <c r="F128" s="9">
        <v>2</v>
      </c>
      <c r="G128" s="9">
        <v>0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1</v>
      </c>
      <c r="V128" s="9">
        <v>0</v>
      </c>
    </row>
    <row r="129" spans="1:22" s="8" customFormat="1" ht="45" x14ac:dyDescent="0.25">
      <c r="A129" s="6">
        <v>86</v>
      </c>
      <c r="B129" s="7" t="s">
        <v>190</v>
      </c>
      <c r="C129" s="9">
        <f>SUM(D129:V129)</f>
        <v>5</v>
      </c>
      <c r="D129" s="9">
        <v>1</v>
      </c>
      <c r="E129" s="9">
        <v>1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2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54">
        <v>2</v>
      </c>
      <c r="B130" s="19" t="s">
        <v>24</v>
      </c>
      <c r="C130" s="56">
        <f>SUM(C128:C129)</f>
        <v>11</v>
      </c>
      <c r="D130" s="56">
        <f t="shared" ref="D130:V130" si="30">SUM(D128:D129)</f>
        <v>3</v>
      </c>
      <c r="E130" s="56">
        <f t="shared" si="30"/>
        <v>1</v>
      </c>
      <c r="F130" s="56">
        <f t="shared" si="30"/>
        <v>2</v>
      </c>
      <c r="G130" s="56">
        <f t="shared" si="30"/>
        <v>0</v>
      </c>
      <c r="H130" s="56">
        <f t="shared" si="30"/>
        <v>1</v>
      </c>
      <c r="I130" s="56">
        <f t="shared" si="30"/>
        <v>0</v>
      </c>
      <c r="J130" s="56">
        <f t="shared" si="30"/>
        <v>0</v>
      </c>
      <c r="K130" s="56">
        <f t="shared" si="30"/>
        <v>1</v>
      </c>
      <c r="L130" s="56">
        <f t="shared" si="30"/>
        <v>0</v>
      </c>
      <c r="M130" s="56">
        <f t="shared" si="30"/>
        <v>0</v>
      </c>
      <c r="N130" s="56">
        <f t="shared" si="30"/>
        <v>0</v>
      </c>
      <c r="O130" s="56">
        <f t="shared" si="30"/>
        <v>0</v>
      </c>
      <c r="P130" s="56">
        <f t="shared" si="30"/>
        <v>0</v>
      </c>
      <c r="Q130" s="56">
        <f t="shared" si="30"/>
        <v>0</v>
      </c>
      <c r="R130" s="56">
        <f t="shared" si="30"/>
        <v>2</v>
      </c>
      <c r="S130" s="56">
        <f t="shared" si="30"/>
        <v>0</v>
      </c>
      <c r="T130" s="56">
        <f t="shared" si="30"/>
        <v>0</v>
      </c>
      <c r="U130" s="56">
        <f t="shared" si="30"/>
        <v>1</v>
      </c>
      <c r="V130" s="56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87</v>
      </c>
      <c r="B132" s="12" t="s">
        <v>173</v>
      </c>
      <c r="C132" s="13">
        <f>SUM(D132:V132)</f>
        <v>1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54">
        <v>1</v>
      </c>
      <c r="B133" s="52" t="s">
        <v>24</v>
      </c>
      <c r="C133" s="56">
        <f>SUM(C132)</f>
        <v>1</v>
      </c>
      <c r="D133" s="56">
        <f t="shared" ref="D133:V133" si="31">SUM(D132)</f>
        <v>0</v>
      </c>
      <c r="E133" s="56">
        <f t="shared" si="31"/>
        <v>0</v>
      </c>
      <c r="F133" s="56">
        <f t="shared" si="31"/>
        <v>0</v>
      </c>
      <c r="G133" s="56">
        <f t="shared" si="31"/>
        <v>0</v>
      </c>
      <c r="H133" s="56">
        <f t="shared" si="31"/>
        <v>1</v>
      </c>
      <c r="I133" s="56">
        <f t="shared" si="31"/>
        <v>0</v>
      </c>
      <c r="J133" s="56">
        <f t="shared" si="31"/>
        <v>0</v>
      </c>
      <c r="K133" s="56">
        <f t="shared" si="31"/>
        <v>0</v>
      </c>
      <c r="L133" s="56">
        <f t="shared" si="31"/>
        <v>0</v>
      </c>
      <c r="M133" s="56">
        <f t="shared" si="31"/>
        <v>0</v>
      </c>
      <c r="N133" s="56">
        <f t="shared" si="31"/>
        <v>0</v>
      </c>
      <c r="O133" s="56">
        <f t="shared" si="31"/>
        <v>0</v>
      </c>
      <c r="P133" s="56">
        <f t="shared" si="31"/>
        <v>0</v>
      </c>
      <c r="Q133" s="56">
        <f t="shared" si="31"/>
        <v>0</v>
      </c>
      <c r="R133" s="56">
        <f t="shared" si="31"/>
        <v>0</v>
      </c>
      <c r="S133" s="56">
        <f t="shared" si="31"/>
        <v>0</v>
      </c>
      <c r="T133" s="56">
        <f t="shared" si="31"/>
        <v>0</v>
      </c>
      <c r="U133" s="56">
        <f t="shared" si="31"/>
        <v>0</v>
      </c>
      <c r="V133" s="56">
        <f t="shared" si="31"/>
        <v>0</v>
      </c>
    </row>
    <row r="134" spans="1:22" s="8" customFormat="1" x14ac:dyDescent="0.25">
      <c r="A134" s="54"/>
      <c r="B134" s="52" t="s">
        <v>27</v>
      </c>
      <c r="C134" s="56">
        <f t="shared" ref="C134:V134" si="32">C133+C126+C122+C119+C111+C130</f>
        <v>3092</v>
      </c>
      <c r="D134" s="56">
        <f t="shared" si="32"/>
        <v>681</v>
      </c>
      <c r="E134" s="56">
        <f t="shared" si="32"/>
        <v>104</v>
      </c>
      <c r="F134" s="56">
        <f>F133+F126+F122+F119+F111+F130</f>
        <v>150</v>
      </c>
      <c r="G134" s="56">
        <f t="shared" si="32"/>
        <v>275</v>
      </c>
      <c r="H134" s="56">
        <f t="shared" si="32"/>
        <v>362</v>
      </c>
      <c r="I134" s="56">
        <f t="shared" si="32"/>
        <v>514</v>
      </c>
      <c r="J134" s="56">
        <f t="shared" si="32"/>
        <v>44</v>
      </c>
      <c r="K134" s="56">
        <f t="shared" si="32"/>
        <v>395</v>
      </c>
      <c r="L134" s="56">
        <f t="shared" si="32"/>
        <v>33</v>
      </c>
      <c r="M134" s="56">
        <f t="shared" si="32"/>
        <v>0</v>
      </c>
      <c r="N134" s="56">
        <f t="shared" si="32"/>
        <v>43</v>
      </c>
      <c r="O134" s="56">
        <f t="shared" si="32"/>
        <v>2</v>
      </c>
      <c r="P134" s="56">
        <f t="shared" si="32"/>
        <v>213</v>
      </c>
      <c r="Q134" s="56">
        <f t="shared" si="32"/>
        <v>23</v>
      </c>
      <c r="R134" s="56">
        <f t="shared" si="32"/>
        <v>6</v>
      </c>
      <c r="S134" s="56">
        <f t="shared" si="32"/>
        <v>5</v>
      </c>
      <c r="T134" s="56">
        <f t="shared" si="32"/>
        <v>114</v>
      </c>
      <c r="U134" s="56">
        <f t="shared" si="32"/>
        <v>83</v>
      </c>
      <c r="V134" s="56">
        <f t="shared" si="32"/>
        <v>45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88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89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33.75" customHeight="1" x14ac:dyDescent="0.25">
      <c r="A139" s="6">
        <v>90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91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92</v>
      </c>
      <c r="B141" s="12" t="s">
        <v>136</v>
      </c>
      <c r="C141" s="9">
        <f>SUM(D141:V141)</f>
        <v>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</row>
    <row r="142" spans="1:22" s="8" customFormat="1" x14ac:dyDescent="0.25">
      <c r="A142" s="54">
        <v>5</v>
      </c>
      <c r="B142" s="52" t="s">
        <v>24</v>
      </c>
      <c r="C142" s="56">
        <f t="shared" ref="C142:V142" si="33">SUM(C137:C141)</f>
        <v>1</v>
      </c>
      <c r="D142" s="56">
        <f t="shared" si="33"/>
        <v>0</v>
      </c>
      <c r="E142" s="56">
        <f t="shared" si="33"/>
        <v>0</v>
      </c>
      <c r="F142" s="56">
        <f t="shared" si="33"/>
        <v>0</v>
      </c>
      <c r="G142" s="56">
        <f t="shared" si="33"/>
        <v>0</v>
      </c>
      <c r="H142" s="56">
        <f t="shared" si="33"/>
        <v>1</v>
      </c>
      <c r="I142" s="56">
        <f t="shared" si="33"/>
        <v>0</v>
      </c>
      <c r="J142" s="56">
        <f t="shared" si="33"/>
        <v>0</v>
      </c>
      <c r="K142" s="56">
        <f t="shared" si="33"/>
        <v>0</v>
      </c>
      <c r="L142" s="56">
        <f t="shared" si="33"/>
        <v>0</v>
      </c>
      <c r="M142" s="56">
        <f t="shared" si="33"/>
        <v>0</v>
      </c>
      <c r="N142" s="56">
        <f t="shared" si="33"/>
        <v>0</v>
      </c>
      <c r="O142" s="56">
        <f t="shared" si="33"/>
        <v>0</v>
      </c>
      <c r="P142" s="56">
        <f t="shared" si="33"/>
        <v>0</v>
      </c>
      <c r="Q142" s="56">
        <f t="shared" si="33"/>
        <v>0</v>
      </c>
      <c r="R142" s="56">
        <f t="shared" si="33"/>
        <v>0</v>
      </c>
      <c r="S142" s="56">
        <f t="shared" si="33"/>
        <v>0</v>
      </c>
      <c r="T142" s="56">
        <f t="shared" si="33"/>
        <v>0</v>
      </c>
      <c r="U142" s="56">
        <f t="shared" si="33"/>
        <v>0</v>
      </c>
      <c r="V142" s="56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93</v>
      </c>
      <c r="B144" s="12" t="s">
        <v>177</v>
      </c>
      <c r="C144" s="9">
        <f t="shared" ref="C144:C154" si="34">SUM(D144:V144)</f>
        <v>203</v>
      </c>
      <c r="D144" s="9">
        <v>24</v>
      </c>
      <c r="E144" s="9">
        <v>3</v>
      </c>
      <c r="F144" s="9">
        <v>16</v>
      </c>
      <c r="G144" s="9">
        <v>26</v>
      </c>
      <c r="H144" s="9">
        <v>53</v>
      </c>
      <c r="I144" s="9">
        <v>11</v>
      </c>
      <c r="J144" s="9">
        <v>7</v>
      </c>
      <c r="K144" s="9">
        <v>7</v>
      </c>
      <c r="L144" s="9">
        <v>6</v>
      </c>
      <c r="M144" s="9">
        <v>0</v>
      </c>
      <c r="N144" s="9">
        <v>14</v>
      </c>
      <c r="O144" s="9">
        <v>5</v>
      </c>
      <c r="P144" s="9">
        <v>0</v>
      </c>
      <c r="Q144" s="9">
        <v>9</v>
      </c>
      <c r="R144" s="9">
        <v>10</v>
      </c>
      <c r="S144" s="9">
        <v>0</v>
      </c>
      <c r="T144" s="9">
        <v>10</v>
      </c>
      <c r="U144" s="9">
        <v>2</v>
      </c>
      <c r="V144" s="9">
        <v>0</v>
      </c>
    </row>
    <row r="145" spans="1:22" ht="31.5" customHeight="1" x14ac:dyDescent="0.25">
      <c r="A145" s="6">
        <v>94</v>
      </c>
      <c r="B145" s="12" t="s">
        <v>178</v>
      </c>
      <c r="C145" s="9">
        <f t="shared" si="34"/>
        <v>350</v>
      </c>
      <c r="D145" s="9">
        <v>81</v>
      </c>
      <c r="E145" s="9">
        <v>6</v>
      </c>
      <c r="F145" s="9">
        <v>25</v>
      </c>
      <c r="G145" s="9">
        <v>39</v>
      </c>
      <c r="H145" s="9">
        <v>73</v>
      </c>
      <c r="I145" s="9">
        <v>19</v>
      </c>
      <c r="J145" s="9">
        <v>17</v>
      </c>
      <c r="K145" s="9">
        <v>32</v>
      </c>
      <c r="L145" s="9">
        <v>12</v>
      </c>
      <c r="M145" s="9">
        <v>0</v>
      </c>
      <c r="N145" s="9">
        <v>16</v>
      </c>
      <c r="O145" s="9">
        <v>0</v>
      </c>
      <c r="P145" s="9">
        <v>0</v>
      </c>
      <c r="Q145" s="9">
        <v>9</v>
      </c>
      <c r="R145" s="9">
        <v>12</v>
      </c>
      <c r="S145" s="9">
        <v>2</v>
      </c>
      <c r="T145" s="9">
        <v>6</v>
      </c>
      <c r="U145" s="9">
        <v>1</v>
      </c>
      <c r="V145" s="9">
        <v>0</v>
      </c>
    </row>
    <row r="146" spans="1:22" ht="31.5" customHeight="1" x14ac:dyDescent="0.25">
      <c r="A146" s="6">
        <v>95</v>
      </c>
      <c r="B146" s="12" t="s">
        <v>179</v>
      </c>
      <c r="C146" s="9">
        <f t="shared" si="34"/>
        <v>143</v>
      </c>
      <c r="D146" s="9">
        <v>23</v>
      </c>
      <c r="E146" s="9">
        <v>0</v>
      </c>
      <c r="F146" s="9">
        <v>4</v>
      </c>
      <c r="G146" s="9">
        <v>8</v>
      </c>
      <c r="H146" s="9">
        <v>64</v>
      </c>
      <c r="I146" s="9">
        <v>1</v>
      </c>
      <c r="J146" s="9">
        <v>0</v>
      </c>
      <c r="K146" s="9">
        <v>8</v>
      </c>
      <c r="L146" s="9">
        <v>6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7</v>
      </c>
      <c r="S146" s="9">
        <v>8</v>
      </c>
      <c r="T146" s="9">
        <v>12</v>
      </c>
      <c r="U146" s="9">
        <v>2</v>
      </c>
      <c r="V146" s="9">
        <v>0</v>
      </c>
    </row>
    <row r="147" spans="1:22" ht="45" x14ac:dyDescent="0.25">
      <c r="A147" s="6">
        <v>96</v>
      </c>
      <c r="B147" s="12" t="s">
        <v>114</v>
      </c>
      <c r="C147" s="9">
        <f t="shared" si="34"/>
        <v>40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  <c r="I147" s="9">
        <v>0</v>
      </c>
      <c r="J147" s="9">
        <v>1</v>
      </c>
      <c r="K147" s="9">
        <v>1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32</v>
      </c>
      <c r="S147" s="9">
        <v>4</v>
      </c>
      <c r="T147" s="9">
        <v>0</v>
      </c>
      <c r="U147" s="9">
        <v>0</v>
      </c>
      <c r="V147" s="9">
        <v>0</v>
      </c>
    </row>
    <row r="148" spans="1:22" ht="75" x14ac:dyDescent="0.25">
      <c r="A148" s="6">
        <v>97</v>
      </c>
      <c r="B148" s="12" t="s">
        <v>115</v>
      </c>
      <c r="C148" s="9">
        <f t="shared" si="34"/>
        <v>866</v>
      </c>
      <c r="D148" s="9">
        <v>84</v>
      </c>
      <c r="E148" s="9">
        <v>3</v>
      </c>
      <c r="F148" s="9">
        <v>107</v>
      </c>
      <c r="G148" s="9">
        <v>163</v>
      </c>
      <c r="H148" s="9">
        <v>303</v>
      </c>
      <c r="I148" s="9">
        <v>46</v>
      </c>
      <c r="J148" s="9">
        <v>20</v>
      </c>
      <c r="K148" s="9">
        <v>58</v>
      </c>
      <c r="L148" s="9">
        <v>19</v>
      </c>
      <c r="M148" s="9">
        <v>0</v>
      </c>
      <c r="N148" s="9">
        <v>2</v>
      </c>
      <c r="O148" s="9">
        <v>0</v>
      </c>
      <c r="P148" s="9">
        <v>0</v>
      </c>
      <c r="Q148" s="9">
        <v>0</v>
      </c>
      <c r="R148" s="9">
        <v>33</v>
      </c>
      <c r="S148" s="9">
        <v>1</v>
      </c>
      <c r="T148" s="9">
        <v>16</v>
      </c>
      <c r="U148" s="9">
        <v>11</v>
      </c>
      <c r="V148" s="9">
        <v>0</v>
      </c>
    </row>
    <row r="149" spans="1:22" ht="48" customHeight="1" x14ac:dyDescent="0.25">
      <c r="A149" s="6">
        <v>98</v>
      </c>
      <c r="B149" s="12" t="s">
        <v>35</v>
      </c>
      <c r="C149" s="9">
        <f t="shared" si="34"/>
        <v>680</v>
      </c>
      <c r="D149" s="9">
        <v>39</v>
      </c>
      <c r="E149" s="9">
        <v>28</v>
      </c>
      <c r="F149" s="9">
        <v>33</v>
      </c>
      <c r="G149" s="9">
        <v>96</v>
      </c>
      <c r="H149" s="9">
        <v>107</v>
      </c>
      <c r="I149" s="9">
        <v>14</v>
      </c>
      <c r="J149" s="9">
        <v>24</v>
      </c>
      <c r="K149" s="9">
        <v>49</v>
      </c>
      <c r="L149" s="9">
        <v>37</v>
      </c>
      <c r="M149" s="9">
        <v>11</v>
      </c>
      <c r="N149" s="9">
        <v>40</v>
      </c>
      <c r="O149" s="9">
        <v>8</v>
      </c>
      <c r="P149" s="9">
        <v>5</v>
      </c>
      <c r="Q149" s="9">
        <v>37</v>
      </c>
      <c r="R149" s="9">
        <v>81</v>
      </c>
      <c r="S149" s="9">
        <v>9</v>
      </c>
      <c r="T149" s="9">
        <v>30</v>
      </c>
      <c r="U149" s="9">
        <v>27</v>
      </c>
      <c r="V149" s="9">
        <v>5</v>
      </c>
    </row>
    <row r="150" spans="1:22" ht="33" customHeight="1" x14ac:dyDescent="0.25">
      <c r="A150" s="6">
        <v>99</v>
      </c>
      <c r="B150" s="12" t="s">
        <v>116</v>
      </c>
      <c r="C150" s="9">
        <f t="shared" si="34"/>
        <v>537</v>
      </c>
      <c r="D150" s="9">
        <v>92</v>
      </c>
      <c r="E150" s="9">
        <v>0</v>
      </c>
      <c r="F150" s="9">
        <v>44</v>
      </c>
      <c r="G150" s="9">
        <v>67</v>
      </c>
      <c r="H150" s="9">
        <v>211</v>
      </c>
      <c r="I150" s="9">
        <v>9</v>
      </c>
      <c r="J150" s="9">
        <v>31</v>
      </c>
      <c r="K150" s="9">
        <v>14</v>
      </c>
      <c r="L150" s="9">
        <v>12</v>
      </c>
      <c r="M150" s="9">
        <v>0</v>
      </c>
      <c r="N150" s="9">
        <v>13</v>
      </c>
      <c r="O150" s="9">
        <v>0</v>
      </c>
      <c r="P150" s="9">
        <v>0</v>
      </c>
      <c r="Q150" s="9">
        <v>0</v>
      </c>
      <c r="R150" s="9">
        <v>1</v>
      </c>
      <c r="S150" s="9">
        <v>3</v>
      </c>
      <c r="T150" s="9">
        <v>24</v>
      </c>
      <c r="U150" s="9">
        <v>16</v>
      </c>
      <c r="V150" s="9">
        <v>0</v>
      </c>
    </row>
    <row r="151" spans="1:22" ht="30" x14ac:dyDescent="0.25">
      <c r="A151" s="6">
        <v>100</v>
      </c>
      <c r="B151" s="12" t="s">
        <v>117</v>
      </c>
      <c r="C151" s="9">
        <f t="shared" si="34"/>
        <v>768</v>
      </c>
      <c r="D151" s="9">
        <v>88</v>
      </c>
      <c r="E151" s="9">
        <v>0</v>
      </c>
      <c r="F151" s="9">
        <v>37</v>
      </c>
      <c r="G151" s="9">
        <v>105</v>
      </c>
      <c r="H151" s="9">
        <v>258</v>
      </c>
      <c r="I151" s="9">
        <v>5</v>
      </c>
      <c r="J151" s="9">
        <v>66</v>
      </c>
      <c r="K151" s="9">
        <v>20</v>
      </c>
      <c r="L151" s="9">
        <v>14</v>
      </c>
      <c r="M151" s="9">
        <v>0</v>
      </c>
      <c r="N151" s="9">
        <v>16</v>
      </c>
      <c r="O151" s="9">
        <v>0</v>
      </c>
      <c r="P151" s="9">
        <v>0</v>
      </c>
      <c r="Q151" s="9">
        <v>0</v>
      </c>
      <c r="R151" s="9">
        <v>66</v>
      </c>
      <c r="S151" s="9">
        <v>14</v>
      </c>
      <c r="T151" s="9">
        <v>53</v>
      </c>
      <c r="U151" s="9">
        <v>26</v>
      </c>
      <c r="V151" s="9">
        <v>0</v>
      </c>
    </row>
    <row r="152" spans="1:22" ht="90" x14ac:dyDescent="0.25">
      <c r="A152" s="6">
        <v>101</v>
      </c>
      <c r="B152" s="12" t="s">
        <v>118</v>
      </c>
      <c r="C152" s="9">
        <f t="shared" si="34"/>
        <v>121</v>
      </c>
      <c r="D152" s="9">
        <v>5</v>
      </c>
      <c r="E152" s="9">
        <v>3</v>
      </c>
      <c r="F152" s="9">
        <v>15</v>
      </c>
      <c r="G152" s="9">
        <v>23</v>
      </c>
      <c r="H152" s="9">
        <v>24</v>
      </c>
      <c r="I152" s="9">
        <v>5</v>
      </c>
      <c r="J152" s="9">
        <v>1</v>
      </c>
      <c r="K152" s="9">
        <v>0</v>
      </c>
      <c r="L152" s="9">
        <v>2</v>
      </c>
      <c r="M152" s="9">
        <v>0</v>
      </c>
      <c r="N152" s="9">
        <v>0</v>
      </c>
      <c r="O152" s="9">
        <v>7</v>
      </c>
      <c r="P152" s="9">
        <v>0</v>
      </c>
      <c r="Q152" s="9">
        <v>2</v>
      </c>
      <c r="R152" s="9">
        <v>3</v>
      </c>
      <c r="S152" s="9">
        <v>4</v>
      </c>
      <c r="T152" s="9">
        <v>13</v>
      </c>
      <c r="U152" s="9">
        <v>13</v>
      </c>
      <c r="V152" s="9">
        <v>1</v>
      </c>
    </row>
    <row r="153" spans="1:22" ht="30" x14ac:dyDescent="0.25">
      <c r="A153" s="6">
        <v>102</v>
      </c>
      <c r="B153" s="12" t="s">
        <v>119</v>
      </c>
      <c r="C153" s="9">
        <f t="shared" si="34"/>
        <v>2</v>
      </c>
      <c r="D153" s="9">
        <v>0</v>
      </c>
      <c r="E153" s="9">
        <v>0</v>
      </c>
      <c r="F153" s="9">
        <v>0</v>
      </c>
      <c r="G153" s="9">
        <v>0</v>
      </c>
      <c r="H153" s="9">
        <v>1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1</v>
      </c>
      <c r="S153" s="9">
        <v>0</v>
      </c>
      <c r="T153" s="9">
        <v>0</v>
      </c>
      <c r="U153" s="9">
        <v>0</v>
      </c>
      <c r="V153" s="9">
        <v>0</v>
      </c>
    </row>
    <row r="154" spans="1:22" x14ac:dyDescent="0.25">
      <c r="A154" s="6">
        <v>103</v>
      </c>
      <c r="B154" s="12" t="s">
        <v>42</v>
      </c>
      <c r="C154" s="9">
        <f t="shared" si="34"/>
        <v>310</v>
      </c>
      <c r="D154" s="9">
        <v>25</v>
      </c>
      <c r="E154" s="9">
        <v>0</v>
      </c>
      <c r="F154" s="9">
        <v>28</v>
      </c>
      <c r="G154" s="9">
        <v>51</v>
      </c>
      <c r="H154" s="9">
        <v>17</v>
      </c>
      <c r="I154" s="9">
        <v>4</v>
      </c>
      <c r="J154" s="9">
        <v>0</v>
      </c>
      <c r="K154" s="9">
        <v>1</v>
      </c>
      <c r="L154" s="9">
        <v>24</v>
      </c>
      <c r="M154" s="9">
        <v>0</v>
      </c>
      <c r="N154" s="9">
        <v>50</v>
      </c>
      <c r="O154" s="9">
        <v>5</v>
      </c>
      <c r="P154" s="9">
        <v>0</v>
      </c>
      <c r="Q154" s="9">
        <v>0</v>
      </c>
      <c r="R154" s="9">
        <v>4</v>
      </c>
      <c r="S154" s="9">
        <v>12</v>
      </c>
      <c r="T154" s="9">
        <v>48</v>
      </c>
      <c r="U154" s="9">
        <v>41</v>
      </c>
      <c r="V154" s="9">
        <v>0</v>
      </c>
    </row>
    <row r="155" spans="1:22" s="8" customFormat="1" x14ac:dyDescent="0.25">
      <c r="A155" s="54">
        <v>11</v>
      </c>
      <c r="B155" s="52" t="s">
        <v>24</v>
      </c>
      <c r="C155" s="56">
        <f t="shared" ref="C155:V155" si="35">SUM(C144:C154)</f>
        <v>4020</v>
      </c>
      <c r="D155" s="56">
        <f>SUM(D144:D154)</f>
        <v>462</v>
      </c>
      <c r="E155" s="56">
        <f t="shared" si="35"/>
        <v>43</v>
      </c>
      <c r="F155" s="56">
        <f t="shared" si="35"/>
        <v>309</v>
      </c>
      <c r="G155" s="56">
        <f t="shared" si="35"/>
        <v>578</v>
      </c>
      <c r="H155" s="56">
        <f t="shared" si="35"/>
        <v>1112</v>
      </c>
      <c r="I155" s="56">
        <f t="shared" si="35"/>
        <v>114</v>
      </c>
      <c r="J155" s="56">
        <f t="shared" si="35"/>
        <v>167</v>
      </c>
      <c r="K155" s="56">
        <f t="shared" si="35"/>
        <v>190</v>
      </c>
      <c r="L155" s="56">
        <f t="shared" si="35"/>
        <v>132</v>
      </c>
      <c r="M155" s="56">
        <f t="shared" si="35"/>
        <v>11</v>
      </c>
      <c r="N155" s="56">
        <f>SUM(N144:N154)</f>
        <v>151</v>
      </c>
      <c r="O155" s="56">
        <f t="shared" si="35"/>
        <v>25</v>
      </c>
      <c r="P155" s="56">
        <f t="shared" si="35"/>
        <v>5</v>
      </c>
      <c r="Q155" s="56">
        <f t="shared" si="35"/>
        <v>57</v>
      </c>
      <c r="R155" s="56">
        <f t="shared" si="35"/>
        <v>250</v>
      </c>
      <c r="S155" s="56">
        <f t="shared" si="35"/>
        <v>57</v>
      </c>
      <c r="T155" s="56">
        <f t="shared" si="35"/>
        <v>212</v>
      </c>
      <c r="U155" s="56">
        <f t="shared" si="35"/>
        <v>139</v>
      </c>
      <c r="V155" s="56">
        <f t="shared" si="35"/>
        <v>6</v>
      </c>
    </row>
    <row r="156" spans="1:22" s="8" customFormat="1" x14ac:dyDescent="0.25">
      <c r="A156" s="54"/>
      <c r="B156" s="52" t="s">
        <v>28</v>
      </c>
      <c r="C156" s="56">
        <f>C155+C142</f>
        <v>4021</v>
      </c>
      <c r="D156" s="56">
        <f t="shared" ref="D156:V156" si="36">D155+D142</f>
        <v>462</v>
      </c>
      <c r="E156" s="56">
        <f>E155+E142</f>
        <v>43</v>
      </c>
      <c r="F156" s="56">
        <f>F155+F142</f>
        <v>309</v>
      </c>
      <c r="G156" s="56">
        <f t="shared" ref="G156:M156" si="37">G155+G142</f>
        <v>578</v>
      </c>
      <c r="H156" s="56">
        <f t="shared" si="37"/>
        <v>1113</v>
      </c>
      <c r="I156" s="56">
        <f t="shared" si="37"/>
        <v>114</v>
      </c>
      <c r="J156" s="56">
        <f t="shared" si="37"/>
        <v>167</v>
      </c>
      <c r="K156" s="56">
        <f t="shared" si="37"/>
        <v>190</v>
      </c>
      <c r="L156" s="56">
        <f t="shared" si="37"/>
        <v>132</v>
      </c>
      <c r="M156" s="56">
        <f t="shared" si="37"/>
        <v>11</v>
      </c>
      <c r="N156" s="56">
        <f>N155+N142</f>
        <v>151</v>
      </c>
      <c r="O156" s="56">
        <f t="shared" si="36"/>
        <v>25</v>
      </c>
      <c r="P156" s="56">
        <f t="shared" si="36"/>
        <v>5</v>
      </c>
      <c r="Q156" s="56">
        <f t="shared" si="36"/>
        <v>57</v>
      </c>
      <c r="R156" s="56">
        <f t="shared" si="36"/>
        <v>250</v>
      </c>
      <c r="S156" s="56">
        <f t="shared" si="36"/>
        <v>57</v>
      </c>
      <c r="T156" s="56">
        <f t="shared" si="36"/>
        <v>212</v>
      </c>
      <c r="U156" s="56">
        <f t="shared" si="36"/>
        <v>139</v>
      </c>
      <c r="V156" s="56">
        <f t="shared" si="36"/>
        <v>6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104</v>
      </c>
      <c r="B159" s="12" t="s">
        <v>198</v>
      </c>
      <c r="C159" s="9">
        <f t="shared" ref="C159:C173" si="38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1" t="s">
        <v>126</v>
      </c>
      <c r="I159" s="1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1" t="s">
        <v>126</v>
      </c>
      <c r="O159" s="1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105</v>
      </c>
      <c r="B160" s="12" t="s">
        <v>15</v>
      </c>
      <c r="C160" s="9">
        <f t="shared" si="38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1" t="s">
        <v>126</v>
      </c>
      <c r="I160" s="1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1" t="s">
        <v>126</v>
      </c>
      <c r="O160" s="1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30" x14ac:dyDescent="0.25">
      <c r="A161" s="6">
        <v>106</v>
      </c>
      <c r="B161" s="12" t="s">
        <v>199</v>
      </c>
      <c r="C161" s="9">
        <f t="shared" si="38"/>
        <v>0</v>
      </c>
      <c r="D161" s="9">
        <v>0</v>
      </c>
      <c r="E161" s="1" t="s">
        <v>126</v>
      </c>
      <c r="F161" s="1" t="s">
        <v>126</v>
      </c>
      <c r="G161" s="1" t="s">
        <v>126</v>
      </c>
      <c r="H161" s="1" t="s">
        <v>126</v>
      </c>
      <c r="I161" s="1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1" t="s">
        <v>126</v>
      </c>
      <c r="O161" s="1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107</v>
      </c>
      <c r="B162" s="12" t="s">
        <v>200</v>
      </c>
      <c r="C162" s="9">
        <f t="shared" si="38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1" t="s">
        <v>126</v>
      </c>
      <c r="I162" s="1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1" t="s">
        <v>126</v>
      </c>
      <c r="O162" s="1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108</v>
      </c>
      <c r="B163" s="12" t="s">
        <v>11</v>
      </c>
      <c r="C163" s="9">
        <f t="shared" si="38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1" t="s">
        <v>126</v>
      </c>
      <c r="I163" s="1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1" t="s">
        <v>126</v>
      </c>
      <c r="O163" s="1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109</v>
      </c>
      <c r="B164" s="12" t="s">
        <v>32</v>
      </c>
      <c r="C164" s="9">
        <f t="shared" si="38"/>
        <v>1</v>
      </c>
      <c r="D164" s="9">
        <v>1</v>
      </c>
      <c r="E164" s="1" t="s">
        <v>126</v>
      </c>
      <c r="F164" s="1" t="s">
        <v>126</v>
      </c>
      <c r="G164" s="1" t="s">
        <v>126</v>
      </c>
      <c r="H164" s="1" t="s">
        <v>126</v>
      </c>
      <c r="I164" s="1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1" t="s">
        <v>126</v>
      </c>
      <c r="O164" s="1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110</v>
      </c>
      <c r="B165" s="12" t="s">
        <v>202</v>
      </c>
      <c r="C165" s="9">
        <f t="shared" si="38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1" t="s">
        <v>126</v>
      </c>
      <c r="I165" s="1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1" t="s">
        <v>126</v>
      </c>
      <c r="O165" s="1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111</v>
      </c>
      <c r="B166" s="12" t="s">
        <v>12</v>
      </c>
      <c r="C166" s="9">
        <f t="shared" si="38"/>
        <v>44</v>
      </c>
      <c r="D166" s="9">
        <v>44</v>
      </c>
      <c r="E166" s="1" t="s">
        <v>126</v>
      </c>
      <c r="F166" s="1" t="s">
        <v>126</v>
      </c>
      <c r="G166" s="1" t="s">
        <v>126</v>
      </c>
      <c r="H166" s="1" t="s">
        <v>126</v>
      </c>
      <c r="I166" s="1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1" t="s">
        <v>126</v>
      </c>
      <c r="O166" s="1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27.75" customHeight="1" x14ac:dyDescent="0.25">
      <c r="A167" s="6">
        <v>112</v>
      </c>
      <c r="B167" s="12" t="s">
        <v>203</v>
      </c>
      <c r="C167" s="9">
        <f t="shared" si="38"/>
        <v>1</v>
      </c>
      <c r="D167" s="9">
        <v>1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idden="1" x14ac:dyDescent="0.25">
      <c r="A168" s="6"/>
      <c r="B168" s="12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idden="1" x14ac:dyDescent="0.25">
      <c r="A169" s="6"/>
      <c r="B169" s="12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0" x14ac:dyDescent="0.25">
      <c r="A170" s="6">
        <v>113</v>
      </c>
      <c r="B170" s="12" t="s">
        <v>201</v>
      </c>
      <c r="C170" s="9">
        <f>SUM(D170:V170)</f>
        <v>62</v>
      </c>
      <c r="D170" s="9">
        <v>62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>
        <v>114</v>
      </c>
      <c r="B171" s="12" t="s">
        <v>14</v>
      </c>
      <c r="C171" s="9">
        <f>SUM(D171:V171)</f>
        <v>48</v>
      </c>
      <c r="D171" s="9">
        <v>48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>
        <v>115</v>
      </c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>
        <v>116</v>
      </c>
      <c r="B173" s="12" t="s">
        <v>120</v>
      </c>
      <c r="C173" s="9">
        <f t="shared" si="38"/>
        <v>240</v>
      </c>
      <c r="D173" s="9">
        <v>240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54">
        <v>13</v>
      </c>
      <c r="B174" s="52" t="s">
        <v>24</v>
      </c>
      <c r="C174" s="56">
        <f t="shared" ref="C174:V174" si="39">SUM(C159:C173)</f>
        <v>396</v>
      </c>
      <c r="D174" s="56">
        <f t="shared" si="39"/>
        <v>396</v>
      </c>
      <c r="E174" s="56">
        <f t="shared" si="39"/>
        <v>0</v>
      </c>
      <c r="F174" s="56">
        <f t="shared" si="39"/>
        <v>0</v>
      </c>
      <c r="G174" s="56">
        <f t="shared" si="39"/>
        <v>0</v>
      </c>
      <c r="H174" s="56">
        <f t="shared" si="39"/>
        <v>0</v>
      </c>
      <c r="I174" s="56">
        <f t="shared" si="39"/>
        <v>0</v>
      </c>
      <c r="J174" s="56">
        <f t="shared" si="39"/>
        <v>0</v>
      </c>
      <c r="K174" s="56">
        <f t="shared" si="39"/>
        <v>0</v>
      </c>
      <c r="L174" s="56">
        <f t="shared" si="39"/>
        <v>0</v>
      </c>
      <c r="M174" s="56">
        <f t="shared" si="39"/>
        <v>0</v>
      </c>
      <c r="N174" s="56">
        <f t="shared" si="39"/>
        <v>0</v>
      </c>
      <c r="O174" s="56">
        <f t="shared" si="39"/>
        <v>0</v>
      </c>
      <c r="P174" s="56">
        <f t="shared" si="39"/>
        <v>0</v>
      </c>
      <c r="Q174" s="56">
        <f t="shared" si="39"/>
        <v>0</v>
      </c>
      <c r="R174" s="56">
        <f t="shared" si="39"/>
        <v>0</v>
      </c>
      <c r="S174" s="56">
        <f t="shared" si="39"/>
        <v>0</v>
      </c>
      <c r="T174" s="56">
        <f t="shared" si="39"/>
        <v>0</v>
      </c>
      <c r="U174" s="56">
        <f t="shared" si="39"/>
        <v>0</v>
      </c>
      <c r="V174" s="56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117</v>
      </c>
      <c r="B176" s="12" t="s">
        <v>180</v>
      </c>
      <c r="C176" s="9">
        <f>SUM(D176:V176)</f>
        <v>138</v>
      </c>
      <c r="D176" s="9">
        <v>138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118</v>
      </c>
      <c r="B177" s="12" t="s">
        <v>40</v>
      </c>
      <c r="C177" s="9">
        <f>SUM(D177:V177)</f>
        <v>17</v>
      </c>
      <c r="D177" s="9">
        <v>17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119</v>
      </c>
      <c r="B178" s="12" t="s">
        <v>55</v>
      </c>
      <c r="C178" s="9">
        <f>SUM(D178:V178)</f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54">
        <v>3</v>
      </c>
      <c r="B179" s="52" t="s">
        <v>24</v>
      </c>
      <c r="C179" s="56">
        <f>SUM(C176:C178)</f>
        <v>155</v>
      </c>
      <c r="D179" s="56">
        <f>SUM(D176:D178)</f>
        <v>155</v>
      </c>
      <c r="E179" s="56">
        <f t="shared" ref="E179:V179" si="40">SUM(E176:E178)</f>
        <v>0</v>
      </c>
      <c r="F179" s="56">
        <f t="shared" si="40"/>
        <v>0</v>
      </c>
      <c r="G179" s="56">
        <f t="shared" si="40"/>
        <v>0</v>
      </c>
      <c r="H179" s="56">
        <f t="shared" si="40"/>
        <v>0</v>
      </c>
      <c r="I179" s="56">
        <f t="shared" si="40"/>
        <v>0</v>
      </c>
      <c r="J179" s="56">
        <f t="shared" si="40"/>
        <v>0</v>
      </c>
      <c r="K179" s="56">
        <f t="shared" si="40"/>
        <v>0</v>
      </c>
      <c r="L179" s="56">
        <f t="shared" si="40"/>
        <v>0</v>
      </c>
      <c r="M179" s="56">
        <f t="shared" si="40"/>
        <v>0</v>
      </c>
      <c r="N179" s="56">
        <f t="shared" si="40"/>
        <v>0</v>
      </c>
      <c r="O179" s="56">
        <f t="shared" si="40"/>
        <v>0</v>
      </c>
      <c r="P179" s="56">
        <f t="shared" si="40"/>
        <v>0</v>
      </c>
      <c r="Q179" s="56">
        <f t="shared" si="40"/>
        <v>0</v>
      </c>
      <c r="R179" s="56">
        <f t="shared" si="40"/>
        <v>0</v>
      </c>
      <c r="S179" s="56">
        <f t="shared" si="40"/>
        <v>0</v>
      </c>
      <c r="T179" s="56">
        <f t="shared" si="40"/>
        <v>0</v>
      </c>
      <c r="U179" s="56">
        <f t="shared" si="40"/>
        <v>0</v>
      </c>
      <c r="V179" s="56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120</v>
      </c>
      <c r="B181" s="12" t="s">
        <v>213</v>
      </c>
      <c r="C181" s="9">
        <f>SUM(D181:V181)</f>
        <v>10</v>
      </c>
      <c r="D181" s="9">
        <v>10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121</v>
      </c>
      <c r="B182" s="12" t="s">
        <v>41</v>
      </c>
      <c r="C182" s="9">
        <f>SUM(D182:V182)</f>
        <v>1</v>
      </c>
      <c r="D182" s="9">
        <v>1</v>
      </c>
      <c r="E182" s="1" t="s">
        <v>126</v>
      </c>
      <c r="F182" s="1" t="s">
        <v>126</v>
      </c>
      <c r="G182" s="1" t="s">
        <v>126</v>
      </c>
      <c r="H182" s="1" t="s">
        <v>126</v>
      </c>
      <c r="I182" s="1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1" t="s">
        <v>126</v>
      </c>
      <c r="O182" s="1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122</v>
      </c>
      <c r="B183" s="12" t="s">
        <v>214</v>
      </c>
      <c r="C183" s="9">
        <f>SUM(D183:V183)</f>
        <v>0</v>
      </c>
      <c r="D183" s="9">
        <v>0</v>
      </c>
      <c r="E183" s="1" t="s">
        <v>126</v>
      </c>
      <c r="F183" s="1" t="s">
        <v>126</v>
      </c>
      <c r="G183" s="1" t="s">
        <v>126</v>
      </c>
      <c r="H183" s="1" t="s">
        <v>126</v>
      </c>
      <c r="I183" s="1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1" t="s">
        <v>126</v>
      </c>
      <c r="O183" s="1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54">
        <v>3</v>
      </c>
      <c r="B184" s="52" t="s">
        <v>24</v>
      </c>
      <c r="C184" s="56">
        <f>SUM(C181:C183)</f>
        <v>11</v>
      </c>
      <c r="D184" s="56">
        <f>SUM(D181:D183)</f>
        <v>11</v>
      </c>
      <c r="E184" s="56">
        <f t="shared" ref="E184:V184" si="41">SUM(E181:E183)</f>
        <v>0</v>
      </c>
      <c r="F184" s="56">
        <f t="shared" si="41"/>
        <v>0</v>
      </c>
      <c r="G184" s="56">
        <f t="shared" si="41"/>
        <v>0</v>
      </c>
      <c r="H184" s="56">
        <f t="shared" si="41"/>
        <v>0</v>
      </c>
      <c r="I184" s="56">
        <f t="shared" si="41"/>
        <v>0</v>
      </c>
      <c r="J184" s="56">
        <f t="shared" si="41"/>
        <v>0</v>
      </c>
      <c r="K184" s="56">
        <f t="shared" si="41"/>
        <v>0</v>
      </c>
      <c r="L184" s="56">
        <f t="shared" si="41"/>
        <v>0</v>
      </c>
      <c r="M184" s="56">
        <f t="shared" si="41"/>
        <v>0</v>
      </c>
      <c r="N184" s="56">
        <f t="shared" si="41"/>
        <v>0</v>
      </c>
      <c r="O184" s="56">
        <f t="shared" si="41"/>
        <v>0</v>
      </c>
      <c r="P184" s="56">
        <f t="shared" si="41"/>
        <v>0</v>
      </c>
      <c r="Q184" s="56">
        <f t="shared" si="41"/>
        <v>0</v>
      </c>
      <c r="R184" s="56">
        <f t="shared" si="41"/>
        <v>0</v>
      </c>
      <c r="S184" s="56">
        <f t="shared" si="41"/>
        <v>0</v>
      </c>
      <c r="T184" s="56">
        <f t="shared" si="41"/>
        <v>0</v>
      </c>
      <c r="U184" s="56">
        <f t="shared" si="41"/>
        <v>0</v>
      </c>
      <c r="V184" s="56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123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124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1" t="s">
        <v>126</v>
      </c>
      <c r="I187" s="1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1" t="s">
        <v>126</v>
      </c>
      <c r="O187" s="1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x14ac:dyDescent="0.25">
      <c r="A188" s="6">
        <v>125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1" t="s">
        <v>126</v>
      </c>
      <c r="I188" s="1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1" t="s">
        <v>126</v>
      </c>
      <c r="O188" s="1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126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54">
        <v>4</v>
      </c>
      <c r="B190" s="52" t="s">
        <v>24</v>
      </c>
      <c r="C190" s="56">
        <f t="shared" ref="C190:V190" si="42">SUM(C186:C186)</f>
        <v>0</v>
      </c>
      <c r="D190" s="56">
        <f t="shared" si="42"/>
        <v>0</v>
      </c>
      <c r="E190" s="56">
        <f t="shared" si="42"/>
        <v>0</v>
      </c>
      <c r="F190" s="56">
        <f t="shared" si="42"/>
        <v>0</v>
      </c>
      <c r="G190" s="56">
        <f t="shared" si="42"/>
        <v>0</v>
      </c>
      <c r="H190" s="56">
        <f t="shared" si="42"/>
        <v>0</v>
      </c>
      <c r="I190" s="56">
        <f t="shared" si="42"/>
        <v>0</v>
      </c>
      <c r="J190" s="56">
        <f t="shared" si="42"/>
        <v>0</v>
      </c>
      <c r="K190" s="56">
        <f t="shared" si="42"/>
        <v>0</v>
      </c>
      <c r="L190" s="56">
        <f t="shared" si="42"/>
        <v>0</v>
      </c>
      <c r="M190" s="56">
        <f t="shared" si="42"/>
        <v>0</v>
      </c>
      <c r="N190" s="56">
        <f t="shared" si="42"/>
        <v>0</v>
      </c>
      <c r="O190" s="56">
        <f t="shared" si="42"/>
        <v>0</v>
      </c>
      <c r="P190" s="56">
        <f t="shared" si="42"/>
        <v>0</v>
      </c>
      <c r="Q190" s="56">
        <f t="shared" si="42"/>
        <v>0</v>
      </c>
      <c r="R190" s="56">
        <f t="shared" si="42"/>
        <v>0</v>
      </c>
      <c r="S190" s="56">
        <f t="shared" si="42"/>
        <v>0</v>
      </c>
      <c r="T190" s="56">
        <f t="shared" si="42"/>
        <v>0</v>
      </c>
      <c r="U190" s="56">
        <f t="shared" si="42"/>
        <v>0</v>
      </c>
      <c r="V190" s="56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ht="30" x14ac:dyDescent="0.25">
      <c r="A192" s="6">
        <v>127</v>
      </c>
      <c r="B192" s="12" t="s">
        <v>204</v>
      </c>
      <c r="C192" s="1">
        <f>SUM(D192:V192)</f>
        <v>0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9">
        <v>0</v>
      </c>
      <c r="I192" s="1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1" t="s">
        <v>126</v>
      </c>
      <c r="O192" s="1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ht="3" hidden="1" customHeight="1" x14ac:dyDescent="0.25">
      <c r="A193" s="6"/>
      <c r="B193" s="12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8" customFormat="1" x14ac:dyDescent="0.25">
      <c r="A194" s="54">
        <v>1</v>
      </c>
      <c r="B194" s="52" t="s">
        <v>24</v>
      </c>
      <c r="C194" s="56">
        <f t="shared" ref="C194:V194" si="43">SUM(C192:C192)</f>
        <v>0</v>
      </c>
      <c r="D194" s="56">
        <f t="shared" si="43"/>
        <v>0</v>
      </c>
      <c r="E194" s="56">
        <f t="shared" si="43"/>
        <v>0</v>
      </c>
      <c r="F194" s="56">
        <f t="shared" si="43"/>
        <v>0</v>
      </c>
      <c r="G194" s="56">
        <f t="shared" si="43"/>
        <v>0</v>
      </c>
      <c r="H194" s="56">
        <f t="shared" si="43"/>
        <v>0</v>
      </c>
      <c r="I194" s="56">
        <f t="shared" si="43"/>
        <v>0</v>
      </c>
      <c r="J194" s="56">
        <f t="shared" si="43"/>
        <v>0</v>
      </c>
      <c r="K194" s="56">
        <f t="shared" si="43"/>
        <v>0</v>
      </c>
      <c r="L194" s="56">
        <f t="shared" si="43"/>
        <v>0</v>
      </c>
      <c r="M194" s="56">
        <f t="shared" si="43"/>
        <v>0</v>
      </c>
      <c r="N194" s="56">
        <f t="shared" si="43"/>
        <v>0</v>
      </c>
      <c r="O194" s="56">
        <f t="shared" si="43"/>
        <v>0</v>
      </c>
      <c r="P194" s="56">
        <f t="shared" si="43"/>
        <v>0</v>
      </c>
      <c r="Q194" s="56">
        <f t="shared" si="43"/>
        <v>0</v>
      </c>
      <c r="R194" s="56">
        <f t="shared" si="43"/>
        <v>0</v>
      </c>
      <c r="S194" s="56">
        <f t="shared" si="43"/>
        <v>0</v>
      </c>
      <c r="T194" s="56">
        <f t="shared" si="43"/>
        <v>0</v>
      </c>
      <c r="U194" s="56">
        <f t="shared" si="43"/>
        <v>0</v>
      </c>
      <c r="V194" s="56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3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1" t="s">
        <v>126</v>
      </c>
      <c r="I196" s="9">
        <v>3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129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1" t="s">
        <v>126</v>
      </c>
      <c r="I197" s="9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130</v>
      </c>
      <c r="B198" s="12" t="s">
        <v>122</v>
      </c>
      <c r="C198" s="1">
        <f>SUM(D198:V198)</f>
        <v>3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1" t="s">
        <v>126</v>
      </c>
      <c r="I198" s="9">
        <v>3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1" t="s">
        <v>126</v>
      </c>
      <c r="O198" s="1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54">
        <v>3</v>
      </c>
      <c r="B199" s="52" t="s">
        <v>24</v>
      </c>
      <c r="C199" s="56">
        <f t="shared" ref="C199:O199" si="44">SUM(C196:C198)</f>
        <v>6</v>
      </c>
      <c r="D199" s="56">
        <f t="shared" si="44"/>
        <v>0</v>
      </c>
      <c r="E199" s="56">
        <f t="shared" si="44"/>
        <v>0</v>
      </c>
      <c r="F199" s="56">
        <f t="shared" ref="F199:M199" si="45">SUM(F196:F198)</f>
        <v>0</v>
      </c>
      <c r="G199" s="56">
        <f t="shared" si="45"/>
        <v>0</v>
      </c>
      <c r="H199" s="56">
        <f t="shared" si="45"/>
        <v>0</v>
      </c>
      <c r="I199" s="56">
        <f t="shared" si="45"/>
        <v>6</v>
      </c>
      <c r="J199" s="56">
        <f t="shared" si="45"/>
        <v>0</v>
      </c>
      <c r="K199" s="56">
        <f t="shared" si="45"/>
        <v>0</v>
      </c>
      <c r="L199" s="56">
        <f t="shared" si="45"/>
        <v>0</v>
      </c>
      <c r="M199" s="56">
        <f t="shared" si="45"/>
        <v>0</v>
      </c>
      <c r="N199" s="56">
        <f t="shared" si="44"/>
        <v>0</v>
      </c>
      <c r="O199" s="56">
        <f t="shared" si="44"/>
        <v>0</v>
      </c>
      <c r="P199" s="56">
        <f t="shared" ref="P199:V199" si="46">SUM(P196:P198)</f>
        <v>0</v>
      </c>
      <c r="Q199" s="56">
        <f t="shared" si="46"/>
        <v>0</v>
      </c>
      <c r="R199" s="56">
        <f t="shared" si="46"/>
        <v>0</v>
      </c>
      <c r="S199" s="56">
        <f t="shared" si="46"/>
        <v>0</v>
      </c>
      <c r="T199" s="56">
        <f t="shared" si="46"/>
        <v>0</v>
      </c>
      <c r="U199" s="56">
        <f t="shared" si="46"/>
        <v>0</v>
      </c>
      <c r="V199" s="56">
        <f t="shared" si="46"/>
        <v>0</v>
      </c>
    </row>
    <row r="200" spans="1:22" s="8" customFormat="1" ht="17.25" customHeight="1" x14ac:dyDescent="0.25">
      <c r="A200" s="54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131</v>
      </c>
      <c r="B201" s="12" t="s">
        <v>205</v>
      </c>
      <c r="C201" s="9">
        <f>SUM(D201:V201)</f>
        <v>96</v>
      </c>
      <c r="D201" s="9">
        <v>12</v>
      </c>
      <c r="E201" s="9">
        <v>3</v>
      </c>
      <c r="F201" s="9">
        <v>4</v>
      </c>
      <c r="G201" s="9">
        <v>3</v>
      </c>
      <c r="H201" s="9">
        <v>23</v>
      </c>
      <c r="I201" s="9">
        <v>2</v>
      </c>
      <c r="J201" s="9">
        <v>5</v>
      </c>
      <c r="K201" s="9">
        <v>14</v>
      </c>
      <c r="L201" s="9">
        <v>1</v>
      </c>
      <c r="M201" s="9">
        <v>2</v>
      </c>
      <c r="N201" s="9">
        <v>0</v>
      </c>
      <c r="O201" s="9">
        <v>1</v>
      </c>
      <c r="P201" s="9">
        <v>1</v>
      </c>
      <c r="Q201" s="9">
        <v>0</v>
      </c>
      <c r="R201" s="9">
        <v>19</v>
      </c>
      <c r="S201" s="9">
        <v>1</v>
      </c>
      <c r="T201" s="9">
        <v>2</v>
      </c>
      <c r="U201" s="9">
        <v>1</v>
      </c>
      <c r="V201" s="9">
        <v>2</v>
      </c>
    </row>
    <row r="202" spans="1:22" s="8" customFormat="1" x14ac:dyDescent="0.25">
      <c r="A202" s="6">
        <v>132</v>
      </c>
      <c r="B202" s="12" t="s">
        <v>133</v>
      </c>
      <c r="C202" s="9">
        <f>SUM(D202:V202)</f>
        <v>38</v>
      </c>
      <c r="D202" s="9">
        <v>1</v>
      </c>
      <c r="E202" s="9">
        <v>2</v>
      </c>
      <c r="F202" s="9">
        <v>8</v>
      </c>
      <c r="G202" s="9">
        <v>5</v>
      </c>
      <c r="H202" s="9">
        <v>5</v>
      </c>
      <c r="I202" s="9">
        <v>0</v>
      </c>
      <c r="J202" s="9">
        <v>4</v>
      </c>
      <c r="K202" s="9">
        <v>7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5</v>
      </c>
      <c r="S202" s="9">
        <v>0</v>
      </c>
      <c r="T202" s="9">
        <v>0</v>
      </c>
      <c r="U202" s="9">
        <v>0</v>
      </c>
      <c r="V202" s="9">
        <v>1</v>
      </c>
    </row>
    <row r="203" spans="1:22" s="8" customFormat="1" ht="30" x14ac:dyDescent="0.25">
      <c r="A203" s="6">
        <v>133</v>
      </c>
      <c r="B203" s="12" t="s">
        <v>132</v>
      </c>
      <c r="C203" s="9">
        <f>SUM(D203:V203)</f>
        <v>91</v>
      </c>
      <c r="D203" s="9">
        <v>8</v>
      </c>
      <c r="E203" s="9">
        <v>2</v>
      </c>
      <c r="F203" s="9">
        <v>9</v>
      </c>
      <c r="G203" s="9">
        <v>6</v>
      </c>
      <c r="H203" s="9">
        <v>18</v>
      </c>
      <c r="I203" s="9">
        <v>5</v>
      </c>
      <c r="J203" s="9">
        <v>3</v>
      </c>
      <c r="K203" s="9">
        <v>12</v>
      </c>
      <c r="L203" s="9">
        <v>0</v>
      </c>
      <c r="M203" s="9">
        <v>9</v>
      </c>
      <c r="N203" s="9">
        <v>2</v>
      </c>
      <c r="O203" s="9">
        <v>0</v>
      </c>
      <c r="P203" s="9">
        <v>0</v>
      </c>
      <c r="Q203" s="9">
        <v>2</v>
      </c>
      <c r="R203" s="9">
        <v>8</v>
      </c>
      <c r="S203" s="9">
        <v>0</v>
      </c>
      <c r="T203" s="9">
        <v>1</v>
      </c>
      <c r="U203" s="9">
        <v>1</v>
      </c>
      <c r="V203" s="9">
        <v>5</v>
      </c>
    </row>
    <row r="204" spans="1:22" s="8" customFormat="1" x14ac:dyDescent="0.25">
      <c r="A204" s="54">
        <v>3</v>
      </c>
      <c r="B204" s="52" t="s">
        <v>24</v>
      </c>
      <c r="C204" s="56">
        <f>SUM(D204:V204)</f>
        <v>225</v>
      </c>
      <c r="D204" s="56">
        <f>SUM(D201:D203)</f>
        <v>21</v>
      </c>
      <c r="E204" s="56">
        <f t="shared" ref="E204:V204" si="47">SUM(E201:E203)</f>
        <v>7</v>
      </c>
      <c r="F204" s="56">
        <f t="shared" si="47"/>
        <v>21</v>
      </c>
      <c r="G204" s="56">
        <f t="shared" si="47"/>
        <v>14</v>
      </c>
      <c r="H204" s="56">
        <f t="shared" si="47"/>
        <v>46</v>
      </c>
      <c r="I204" s="56">
        <f t="shared" si="47"/>
        <v>7</v>
      </c>
      <c r="J204" s="56">
        <f t="shared" si="47"/>
        <v>12</v>
      </c>
      <c r="K204" s="56">
        <f t="shared" si="47"/>
        <v>33</v>
      </c>
      <c r="L204" s="56">
        <f t="shared" si="47"/>
        <v>1</v>
      </c>
      <c r="M204" s="56">
        <f t="shared" si="47"/>
        <v>11</v>
      </c>
      <c r="N204" s="56">
        <f t="shared" si="47"/>
        <v>2</v>
      </c>
      <c r="O204" s="56">
        <f t="shared" si="47"/>
        <v>1</v>
      </c>
      <c r="P204" s="56">
        <f t="shared" si="47"/>
        <v>1</v>
      </c>
      <c r="Q204" s="56">
        <f t="shared" si="47"/>
        <v>2</v>
      </c>
      <c r="R204" s="56">
        <f t="shared" si="47"/>
        <v>32</v>
      </c>
      <c r="S204" s="56">
        <f t="shared" si="47"/>
        <v>1</v>
      </c>
      <c r="T204" s="56">
        <f t="shared" si="47"/>
        <v>3</v>
      </c>
      <c r="U204" s="56">
        <f t="shared" si="47"/>
        <v>2</v>
      </c>
      <c r="V204" s="56">
        <f t="shared" si="47"/>
        <v>8</v>
      </c>
    </row>
    <row r="205" spans="1:22" s="8" customFormat="1" x14ac:dyDescent="0.25">
      <c r="A205" s="54"/>
      <c r="B205" s="52" t="s">
        <v>25</v>
      </c>
      <c r="C205" s="56">
        <f>C184+C179+C174+C199+C194+C204+C190</f>
        <v>793</v>
      </c>
      <c r="D205" s="56">
        <f t="shared" ref="D205" si="48">D184+D179+D174+D199+D194+D204+D190</f>
        <v>583</v>
      </c>
      <c r="E205" s="56">
        <f>E184+E179+E174+E199+E194+E204+E190</f>
        <v>7</v>
      </c>
      <c r="F205" s="56">
        <f>F184+F179+F174+F199+F194+F204+F190</f>
        <v>21</v>
      </c>
      <c r="G205" s="56">
        <f t="shared" ref="G205:V205" si="49">G184+G179+G174+G199+G194+G204+G190</f>
        <v>14</v>
      </c>
      <c r="H205" s="56">
        <f t="shared" si="49"/>
        <v>46</v>
      </c>
      <c r="I205" s="56">
        <f t="shared" si="49"/>
        <v>13</v>
      </c>
      <c r="J205" s="56">
        <f t="shared" si="49"/>
        <v>12</v>
      </c>
      <c r="K205" s="56">
        <f t="shared" si="49"/>
        <v>33</v>
      </c>
      <c r="L205" s="56">
        <f t="shared" si="49"/>
        <v>1</v>
      </c>
      <c r="M205" s="56">
        <f t="shared" si="49"/>
        <v>11</v>
      </c>
      <c r="N205" s="56">
        <f t="shared" si="49"/>
        <v>2</v>
      </c>
      <c r="O205" s="56">
        <f t="shared" si="49"/>
        <v>1</v>
      </c>
      <c r="P205" s="56">
        <f t="shared" si="49"/>
        <v>1</v>
      </c>
      <c r="Q205" s="56">
        <f t="shared" si="49"/>
        <v>2</v>
      </c>
      <c r="R205" s="56">
        <f t="shared" si="49"/>
        <v>32</v>
      </c>
      <c r="S205" s="56">
        <f t="shared" si="49"/>
        <v>1</v>
      </c>
      <c r="T205" s="56">
        <f t="shared" si="49"/>
        <v>3</v>
      </c>
      <c r="U205" s="56">
        <f t="shared" si="49"/>
        <v>2</v>
      </c>
      <c r="V205" s="56">
        <f t="shared" si="49"/>
        <v>8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134</v>
      </c>
      <c r="B208" s="12" t="s">
        <v>174</v>
      </c>
      <c r="C208" s="9">
        <f t="shared" ref="C208:C215" si="50">SUM(D208:V208)</f>
        <v>13</v>
      </c>
      <c r="D208" s="9">
        <v>0</v>
      </c>
      <c r="E208" s="9">
        <v>1</v>
      </c>
      <c r="F208" s="9">
        <v>0</v>
      </c>
      <c r="G208" s="9">
        <v>0</v>
      </c>
      <c r="H208" s="9">
        <v>0</v>
      </c>
      <c r="I208" s="9">
        <v>2</v>
      </c>
      <c r="J208" s="9">
        <v>3</v>
      </c>
      <c r="K208" s="9">
        <v>0</v>
      </c>
      <c r="L208" s="9">
        <v>0</v>
      </c>
      <c r="M208" s="9">
        <v>2</v>
      </c>
      <c r="N208" s="9">
        <v>2</v>
      </c>
      <c r="O208" s="9">
        <v>0</v>
      </c>
      <c r="P208" s="9">
        <v>0</v>
      </c>
      <c r="Q208" s="9">
        <v>0</v>
      </c>
      <c r="R208" s="9">
        <v>3</v>
      </c>
      <c r="S208" s="9">
        <v>0</v>
      </c>
      <c r="T208" s="9">
        <v>0</v>
      </c>
      <c r="U208" s="9">
        <v>0</v>
      </c>
      <c r="V208" s="9">
        <v>0</v>
      </c>
    </row>
    <row r="209" spans="1:22" s="8" customFormat="1" ht="48.75" customHeight="1" x14ac:dyDescent="0.25">
      <c r="A209" s="6">
        <v>135</v>
      </c>
      <c r="B209" s="12" t="s">
        <v>176</v>
      </c>
      <c r="C209" s="9">
        <f t="shared" si="50"/>
        <v>1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1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136</v>
      </c>
      <c r="B210" s="23" t="s">
        <v>175</v>
      </c>
      <c r="C210" s="9">
        <f t="shared" si="50"/>
        <v>22</v>
      </c>
      <c r="D210" s="9">
        <v>0</v>
      </c>
      <c r="E210" s="9">
        <v>2</v>
      </c>
      <c r="F210" s="9">
        <v>0</v>
      </c>
      <c r="G210" s="9">
        <v>0</v>
      </c>
      <c r="H210" s="9">
        <v>0</v>
      </c>
      <c r="I210" s="9">
        <v>4</v>
      </c>
      <c r="J210" s="9">
        <v>1</v>
      </c>
      <c r="K210" s="9">
        <v>3</v>
      </c>
      <c r="L210" s="9">
        <v>0</v>
      </c>
      <c r="M210" s="9">
        <v>3</v>
      </c>
      <c r="N210" s="9">
        <v>2</v>
      </c>
      <c r="O210" s="9">
        <v>0</v>
      </c>
      <c r="P210" s="9">
        <v>2</v>
      </c>
      <c r="Q210" s="9">
        <v>2</v>
      </c>
      <c r="R210" s="9">
        <v>3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5.25" customHeight="1" x14ac:dyDescent="0.25">
      <c r="A211" s="6">
        <v>137</v>
      </c>
      <c r="B211" s="23" t="s">
        <v>138</v>
      </c>
      <c r="C211" s="9">
        <f t="shared" si="50"/>
        <v>9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1</v>
      </c>
      <c r="L211" s="9">
        <v>1</v>
      </c>
      <c r="M211" s="9">
        <v>2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2</v>
      </c>
      <c r="V211" s="9">
        <v>0</v>
      </c>
    </row>
    <row r="212" spans="1:22" s="8" customFormat="1" ht="97.5" customHeight="1" x14ac:dyDescent="0.25">
      <c r="A212" s="6">
        <v>138</v>
      </c>
      <c r="B212" s="23" t="s">
        <v>139</v>
      </c>
      <c r="C212" s="9">
        <f t="shared" si="50"/>
        <v>3</v>
      </c>
      <c r="D212" s="9">
        <v>0</v>
      </c>
      <c r="E212" s="9">
        <v>2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31.5" customHeight="1" x14ac:dyDescent="0.25">
      <c r="A213" s="6">
        <v>139</v>
      </c>
      <c r="B213" s="23" t="s">
        <v>140</v>
      </c>
      <c r="C213" s="9">
        <f t="shared" si="50"/>
        <v>4</v>
      </c>
      <c r="D213" s="9">
        <v>0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1</v>
      </c>
      <c r="K213" s="9">
        <v>2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140</v>
      </c>
      <c r="B214" s="12" t="s">
        <v>141</v>
      </c>
      <c r="C214" s="9">
        <f t="shared" si="50"/>
        <v>6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4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2</v>
      </c>
      <c r="V214" s="9">
        <v>0</v>
      </c>
    </row>
    <row r="215" spans="1:22" s="8" customFormat="1" x14ac:dyDescent="0.25">
      <c r="A215" s="54">
        <v>7</v>
      </c>
      <c r="B215" s="52" t="s">
        <v>24</v>
      </c>
      <c r="C215" s="56">
        <f t="shared" si="50"/>
        <v>58</v>
      </c>
      <c r="D215" s="56">
        <f>SUM(D208:D214)</f>
        <v>0</v>
      </c>
      <c r="E215" s="20">
        <f>SUM(E208:E214)</f>
        <v>6</v>
      </c>
      <c r="F215" s="20">
        <f t="shared" ref="F215:V215" si="51">SUM(F208:F214)</f>
        <v>0</v>
      </c>
      <c r="G215" s="20">
        <f t="shared" si="51"/>
        <v>0</v>
      </c>
      <c r="H215" s="20">
        <f t="shared" si="51"/>
        <v>0</v>
      </c>
      <c r="I215" s="20">
        <f t="shared" si="51"/>
        <v>10</v>
      </c>
      <c r="J215" s="20">
        <f t="shared" si="51"/>
        <v>9</v>
      </c>
      <c r="K215" s="20">
        <f t="shared" si="51"/>
        <v>7</v>
      </c>
      <c r="L215" s="20">
        <f t="shared" si="51"/>
        <v>1</v>
      </c>
      <c r="M215" s="20">
        <f t="shared" si="51"/>
        <v>7</v>
      </c>
      <c r="N215" s="20">
        <f t="shared" si="51"/>
        <v>4</v>
      </c>
      <c r="O215" s="20">
        <f t="shared" si="51"/>
        <v>0</v>
      </c>
      <c r="P215" s="20">
        <f t="shared" si="51"/>
        <v>2</v>
      </c>
      <c r="Q215" s="20">
        <f t="shared" si="51"/>
        <v>2</v>
      </c>
      <c r="R215" s="20">
        <f t="shared" si="51"/>
        <v>6</v>
      </c>
      <c r="S215" s="20">
        <f t="shared" si="51"/>
        <v>0</v>
      </c>
      <c r="T215" s="20">
        <f t="shared" si="51"/>
        <v>0</v>
      </c>
      <c r="U215" s="20">
        <f t="shared" si="51"/>
        <v>4</v>
      </c>
      <c r="V215" s="20">
        <f t="shared" si="51"/>
        <v>0</v>
      </c>
    </row>
    <row r="216" spans="1:22" s="8" customFormat="1" x14ac:dyDescent="0.25">
      <c r="A216" s="54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141</v>
      </c>
      <c r="B217" s="12" t="s">
        <v>181</v>
      </c>
      <c r="C217" s="9">
        <f>SUM(D217:V217)</f>
        <v>2</v>
      </c>
      <c r="D217" s="9">
        <v>0</v>
      </c>
      <c r="E217" s="9">
        <v>2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x14ac:dyDescent="0.25">
      <c r="A218" s="54">
        <v>1</v>
      </c>
      <c r="B218" s="52" t="s">
        <v>24</v>
      </c>
      <c r="C218" s="56">
        <f>SUM(D218:V218)</f>
        <v>2</v>
      </c>
      <c r="D218" s="56">
        <f t="shared" ref="D218:V218" si="52">SUM(D217:D217)</f>
        <v>0</v>
      </c>
      <c r="E218" s="56">
        <f>SUM(E217:E217)</f>
        <v>2</v>
      </c>
      <c r="F218" s="56">
        <f t="shared" ref="F218:M218" si="53">SUM(F217:F217)</f>
        <v>0</v>
      </c>
      <c r="G218" s="56">
        <f t="shared" si="53"/>
        <v>0</v>
      </c>
      <c r="H218" s="56">
        <f t="shared" si="53"/>
        <v>0</v>
      </c>
      <c r="I218" s="56">
        <f t="shared" si="53"/>
        <v>0</v>
      </c>
      <c r="J218" s="56">
        <f t="shared" si="53"/>
        <v>0</v>
      </c>
      <c r="K218" s="56">
        <f t="shared" si="53"/>
        <v>0</v>
      </c>
      <c r="L218" s="56">
        <f t="shared" si="53"/>
        <v>0</v>
      </c>
      <c r="M218" s="56">
        <f t="shared" si="53"/>
        <v>0</v>
      </c>
      <c r="N218" s="56">
        <f t="shared" si="52"/>
        <v>0</v>
      </c>
      <c r="O218" s="56">
        <f t="shared" si="52"/>
        <v>0</v>
      </c>
      <c r="P218" s="56">
        <f t="shared" si="52"/>
        <v>0</v>
      </c>
      <c r="Q218" s="56">
        <f t="shared" si="52"/>
        <v>0</v>
      </c>
      <c r="R218" s="56">
        <f t="shared" si="52"/>
        <v>0</v>
      </c>
      <c r="S218" s="56">
        <f t="shared" si="52"/>
        <v>0</v>
      </c>
      <c r="T218" s="56">
        <f t="shared" si="52"/>
        <v>0</v>
      </c>
      <c r="U218" s="56">
        <f t="shared" si="52"/>
        <v>0</v>
      </c>
      <c r="V218" s="56">
        <f t="shared" si="52"/>
        <v>0</v>
      </c>
    </row>
    <row r="219" spans="1:22" s="8" customFormat="1" x14ac:dyDescent="0.25">
      <c r="A219" s="136" t="s">
        <v>184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s="8" customFormat="1" ht="45" x14ac:dyDescent="0.25">
      <c r="A220" s="6">
        <v>142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9">
        <v>0</v>
      </c>
      <c r="I220" s="9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9" t="s">
        <v>126</v>
      </c>
      <c r="O220" s="9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x14ac:dyDescent="0.25">
      <c r="A221" s="6">
        <v>143</v>
      </c>
      <c r="B221" s="22" t="s">
        <v>185</v>
      </c>
      <c r="C221" s="9">
        <f>SUM(D221:V221)</f>
        <v>1</v>
      </c>
      <c r="D221" s="9">
        <v>1</v>
      </c>
      <c r="E221" s="9" t="s">
        <v>126</v>
      </c>
      <c r="F221" s="9">
        <v>0</v>
      </c>
      <c r="G221" s="9">
        <v>0</v>
      </c>
      <c r="H221" s="9">
        <v>0</v>
      </c>
      <c r="I221" s="9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9" t="s">
        <v>126</v>
      </c>
      <c r="O221" s="9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144</v>
      </c>
      <c r="B222" s="21" t="s">
        <v>186</v>
      </c>
      <c r="C222" s="9">
        <f>SUM(D222:V222)</f>
        <v>1</v>
      </c>
      <c r="D222" s="9">
        <v>1</v>
      </c>
      <c r="E222" s="9" t="s">
        <v>126</v>
      </c>
      <c r="F222" s="9">
        <v>0</v>
      </c>
      <c r="G222" s="9">
        <v>0</v>
      </c>
      <c r="H222" s="9">
        <v>0</v>
      </c>
      <c r="I222" s="9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9" t="s">
        <v>126</v>
      </c>
      <c r="O222" s="9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145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9">
        <v>0</v>
      </c>
      <c r="I223" s="9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9" t="s">
        <v>126</v>
      </c>
      <c r="O223" s="9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54">
        <v>4</v>
      </c>
      <c r="B224" s="19" t="s">
        <v>24</v>
      </c>
      <c r="C224" s="56">
        <f>SUM(D224:V224)</f>
        <v>2</v>
      </c>
      <c r="D224" s="56">
        <f t="shared" ref="D224:V224" si="54">SUM(D220:D223)</f>
        <v>2</v>
      </c>
      <c r="E224" s="56">
        <f>SUM(E220:E223)</f>
        <v>0</v>
      </c>
      <c r="F224" s="20">
        <f t="shared" ref="F224:M224" si="55">SUM(F220:F223)</f>
        <v>0</v>
      </c>
      <c r="G224" s="20">
        <f t="shared" si="55"/>
        <v>0</v>
      </c>
      <c r="H224" s="20">
        <f t="shared" si="55"/>
        <v>0</v>
      </c>
      <c r="I224" s="20">
        <f t="shared" si="55"/>
        <v>0</v>
      </c>
      <c r="J224" s="20">
        <f t="shared" si="55"/>
        <v>0</v>
      </c>
      <c r="K224" s="20">
        <f t="shared" si="55"/>
        <v>0</v>
      </c>
      <c r="L224" s="20">
        <f t="shared" si="55"/>
        <v>0</v>
      </c>
      <c r="M224" s="20">
        <f t="shared" si="55"/>
        <v>0</v>
      </c>
      <c r="N224" s="20">
        <f t="shared" si="54"/>
        <v>0</v>
      </c>
      <c r="O224" s="20">
        <f t="shared" si="54"/>
        <v>0</v>
      </c>
      <c r="P224" s="20">
        <f t="shared" si="54"/>
        <v>0</v>
      </c>
      <c r="Q224" s="20">
        <f t="shared" si="54"/>
        <v>0</v>
      </c>
      <c r="R224" s="20">
        <f t="shared" si="54"/>
        <v>0</v>
      </c>
      <c r="S224" s="20">
        <f t="shared" si="54"/>
        <v>0</v>
      </c>
      <c r="T224" s="20">
        <f t="shared" si="54"/>
        <v>0</v>
      </c>
      <c r="U224" s="20">
        <f t="shared" si="54"/>
        <v>0</v>
      </c>
      <c r="V224" s="20">
        <f t="shared" si="54"/>
        <v>0</v>
      </c>
    </row>
    <row r="225" spans="1:22" s="8" customFormat="1" x14ac:dyDescent="0.25">
      <c r="A225" s="54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2555</v>
      </c>
      <c r="D226" s="9">
        <v>474</v>
      </c>
      <c r="E226" s="9">
        <v>77</v>
      </c>
      <c r="F226" s="9">
        <v>63</v>
      </c>
      <c r="G226" s="9">
        <v>202</v>
      </c>
      <c r="H226" s="9">
        <v>639</v>
      </c>
      <c r="I226" s="9">
        <v>93</v>
      </c>
      <c r="J226" s="9">
        <v>171</v>
      </c>
      <c r="K226" s="9">
        <v>259</v>
      </c>
      <c r="L226" s="9">
        <v>71</v>
      </c>
      <c r="M226" s="9">
        <v>20</v>
      </c>
      <c r="N226" s="9">
        <v>58</v>
      </c>
      <c r="O226" s="9">
        <v>25</v>
      </c>
      <c r="P226" s="9">
        <v>16</v>
      </c>
      <c r="Q226" s="9">
        <v>133</v>
      </c>
      <c r="R226" s="9">
        <v>104</v>
      </c>
      <c r="S226" s="9">
        <v>29</v>
      </c>
      <c r="T226" s="9">
        <v>48</v>
      </c>
      <c r="U226" s="9">
        <v>30</v>
      </c>
      <c r="V226" s="9">
        <v>43</v>
      </c>
    </row>
    <row r="227" spans="1:22" s="8" customFormat="1" x14ac:dyDescent="0.25">
      <c r="A227" s="54">
        <v>1</v>
      </c>
      <c r="B227" s="52" t="s">
        <v>24</v>
      </c>
      <c r="C227" s="56">
        <f>SUM(D227:V227)</f>
        <v>2555</v>
      </c>
      <c r="D227" s="56">
        <f>SUM(D226:D226)</f>
        <v>474</v>
      </c>
      <c r="E227" s="56">
        <f>SUM(E226:E226)</f>
        <v>77</v>
      </c>
      <c r="F227" s="56">
        <f t="shared" ref="F227:V227" si="56">SUM(F226:F226)</f>
        <v>63</v>
      </c>
      <c r="G227" s="56">
        <f t="shared" si="56"/>
        <v>202</v>
      </c>
      <c r="H227" s="56">
        <f t="shared" si="56"/>
        <v>639</v>
      </c>
      <c r="I227" s="56">
        <f t="shared" si="56"/>
        <v>93</v>
      </c>
      <c r="J227" s="56">
        <f t="shared" si="56"/>
        <v>171</v>
      </c>
      <c r="K227" s="56">
        <f t="shared" si="56"/>
        <v>259</v>
      </c>
      <c r="L227" s="56">
        <f t="shared" si="56"/>
        <v>71</v>
      </c>
      <c r="M227" s="56">
        <f t="shared" si="56"/>
        <v>20</v>
      </c>
      <c r="N227" s="56">
        <f t="shared" si="56"/>
        <v>58</v>
      </c>
      <c r="O227" s="56">
        <f t="shared" si="56"/>
        <v>25</v>
      </c>
      <c r="P227" s="56">
        <f t="shared" si="56"/>
        <v>16</v>
      </c>
      <c r="Q227" s="56">
        <f t="shared" si="56"/>
        <v>133</v>
      </c>
      <c r="R227" s="56">
        <f t="shared" si="56"/>
        <v>104</v>
      </c>
      <c r="S227" s="56">
        <f t="shared" si="56"/>
        <v>29</v>
      </c>
      <c r="T227" s="56">
        <f t="shared" si="56"/>
        <v>48</v>
      </c>
      <c r="U227" s="56">
        <f t="shared" si="56"/>
        <v>30</v>
      </c>
      <c r="V227" s="56">
        <f t="shared" si="56"/>
        <v>43</v>
      </c>
    </row>
    <row r="228" spans="1:22" s="8" customFormat="1" hidden="1" x14ac:dyDescent="0.25">
      <c r="A228" s="62"/>
      <c r="B228" s="128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hidden="1" x14ac:dyDescent="0.25">
      <c r="A229" s="6"/>
      <c r="B229" s="12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s="8" customFormat="1" hidden="1" x14ac:dyDescent="0.25">
      <c r="A230" s="62"/>
      <c r="B230" s="61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</row>
    <row r="231" spans="1:22" ht="30" x14ac:dyDescent="0.25">
      <c r="A231" s="6"/>
      <c r="B231" s="12" t="s">
        <v>38</v>
      </c>
      <c r="C231" s="9">
        <f>SUM(D231:V231)</f>
        <v>7291</v>
      </c>
      <c r="D231" s="51">
        <v>521</v>
      </c>
      <c r="E231" s="51">
        <v>537</v>
      </c>
      <c r="F231" s="51">
        <v>359</v>
      </c>
      <c r="G231" s="51">
        <v>811</v>
      </c>
      <c r="H231" s="51">
        <v>2144</v>
      </c>
      <c r="I231" s="51">
        <v>338</v>
      </c>
      <c r="J231" s="51">
        <v>313</v>
      </c>
      <c r="K231" s="51">
        <v>735</v>
      </c>
      <c r="L231" s="51">
        <v>204</v>
      </c>
      <c r="M231" s="51">
        <v>105</v>
      </c>
      <c r="N231" s="51">
        <v>48</v>
      </c>
      <c r="O231" s="51">
        <v>62</v>
      </c>
      <c r="P231" s="51">
        <v>126</v>
      </c>
      <c r="Q231" s="51">
        <v>166</v>
      </c>
      <c r="R231" s="51">
        <v>453</v>
      </c>
      <c r="S231" s="51">
        <v>37</v>
      </c>
      <c r="T231" s="51">
        <v>120</v>
      </c>
      <c r="U231" s="51">
        <v>162</v>
      </c>
      <c r="V231" s="51">
        <v>50</v>
      </c>
    </row>
    <row r="232" spans="1:22" ht="28.5" x14ac:dyDescent="0.25">
      <c r="A232" s="54" t="s">
        <v>0</v>
      </c>
      <c r="B232" s="54" t="s">
        <v>208</v>
      </c>
      <c r="C232" s="53">
        <f t="shared" ref="C232:V232" si="57">C215+C205+C156+C134+C74+C218+C224+C227</f>
        <v>42382</v>
      </c>
      <c r="D232" s="53">
        <f t="shared" si="57"/>
        <v>6602</v>
      </c>
      <c r="E232" s="53">
        <f t="shared" si="57"/>
        <v>1800</v>
      </c>
      <c r="F232" s="53">
        <f t="shared" si="57"/>
        <v>3048</v>
      </c>
      <c r="G232" s="53">
        <f t="shared" si="57"/>
        <v>4487</v>
      </c>
      <c r="H232" s="53">
        <f t="shared" si="57"/>
        <v>6700</v>
      </c>
      <c r="I232" s="53">
        <f t="shared" si="57"/>
        <v>2207</v>
      </c>
      <c r="J232" s="53">
        <f t="shared" si="57"/>
        <v>2227</v>
      </c>
      <c r="K232" s="53">
        <f t="shared" si="57"/>
        <v>4148</v>
      </c>
      <c r="L232" s="53">
        <f t="shared" si="57"/>
        <v>1167</v>
      </c>
      <c r="M232" s="53">
        <f t="shared" si="57"/>
        <v>434</v>
      </c>
      <c r="N232" s="53">
        <f t="shared" si="57"/>
        <v>1373</v>
      </c>
      <c r="O232" s="53">
        <f t="shared" si="57"/>
        <v>327</v>
      </c>
      <c r="P232" s="53">
        <f t="shared" si="57"/>
        <v>839</v>
      </c>
      <c r="Q232" s="53">
        <f t="shared" si="57"/>
        <v>2566</v>
      </c>
      <c r="R232" s="53">
        <f t="shared" si="57"/>
        <v>1969</v>
      </c>
      <c r="S232" s="53">
        <f t="shared" si="57"/>
        <v>269</v>
      </c>
      <c r="T232" s="53">
        <f t="shared" si="57"/>
        <v>917</v>
      </c>
      <c r="U232" s="53">
        <f t="shared" si="57"/>
        <v>751</v>
      </c>
      <c r="V232" s="53">
        <f t="shared" si="57"/>
        <v>551</v>
      </c>
    </row>
    <row r="233" spans="1:22" s="38" customFormat="1" x14ac:dyDescent="0.25">
      <c r="A233" s="36">
        <f>A218+A204+A199+A194+A190+A184+A174+A155+A142+A133+A126+A122+A119+A111+A73+A70+A67+A62+A58+A48+A35+A32+A29+A26+A215+A179+A38+A41+A224+A130+A227</f>
        <v>146</v>
      </c>
      <c r="B233" s="114"/>
      <c r="C233" s="37">
        <f>C227+C218+C224+C215+C204+C199+C194+C190+C184+C179+C155+C142+C133+C130+C126+C122+C119+C111+C73+C70+C67+C62+C58+C48+C41+C38+C35+C32+C29+C26+C231+C174</f>
        <v>49673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</sheetData>
  <mergeCells count="41">
    <mergeCell ref="B207:V207"/>
    <mergeCell ref="B216:V216"/>
    <mergeCell ref="A219:V219"/>
    <mergeCell ref="B225:V225"/>
    <mergeCell ref="B180:V180"/>
    <mergeCell ref="B185:V185"/>
    <mergeCell ref="B191:V191"/>
    <mergeCell ref="B195:V195"/>
    <mergeCell ref="B200:V200"/>
    <mergeCell ref="B206:V206"/>
    <mergeCell ref="B63:V63"/>
    <mergeCell ref="B68:V68"/>
    <mergeCell ref="B71:V71"/>
    <mergeCell ref="B175:V175"/>
    <mergeCell ref="B76:V76"/>
    <mergeCell ref="B112:V112"/>
    <mergeCell ref="B120:V120"/>
    <mergeCell ref="A123:V123"/>
    <mergeCell ref="A127:V127"/>
    <mergeCell ref="B131:V131"/>
    <mergeCell ref="B135:V135"/>
    <mergeCell ref="B136:V136"/>
    <mergeCell ref="B143:V143"/>
    <mergeCell ref="B157:V157"/>
    <mergeCell ref="B158:V158"/>
    <mergeCell ref="B228:V228"/>
    <mergeCell ref="B8:V8"/>
    <mergeCell ref="A2:V2"/>
    <mergeCell ref="A4:A5"/>
    <mergeCell ref="B4:B5"/>
    <mergeCell ref="D4:V4"/>
    <mergeCell ref="B7:V7"/>
    <mergeCell ref="B75:V75"/>
    <mergeCell ref="B27:V27"/>
    <mergeCell ref="B30:V30"/>
    <mergeCell ref="B33:V33"/>
    <mergeCell ref="B36:V36"/>
    <mergeCell ref="B39:V39"/>
    <mergeCell ref="B42:V42"/>
    <mergeCell ref="B49:V49"/>
    <mergeCell ref="B59:V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4" zoomScale="70" zoomScaleNormal="70" workbookViewId="0">
      <pane xSplit="3" ySplit="2" topLeftCell="D106" activePane="bottomRight" state="frozen"/>
      <selection activeCell="A4" sqref="A4"/>
      <selection pane="topRight" activeCell="D4" sqref="D4"/>
      <selection pane="bottomLeft" activeCell="A6" sqref="A6"/>
      <selection pane="bottomRight" activeCell="A233" sqref="A233:XFD233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9.5703125" style="2" customWidth="1"/>
    <col min="7" max="7" width="15.28515625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217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4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66">
        <v>1</v>
      </c>
      <c r="B6" s="33">
        <v>2</v>
      </c>
      <c r="C6" s="67">
        <v>3</v>
      </c>
      <c r="D6" s="67">
        <v>4</v>
      </c>
      <c r="E6" s="66">
        <v>5</v>
      </c>
      <c r="F6" s="33">
        <v>6</v>
      </c>
      <c r="G6" s="67">
        <v>7</v>
      </c>
      <c r="H6" s="67">
        <v>8</v>
      </c>
      <c r="I6" s="66">
        <v>9</v>
      </c>
      <c r="J6" s="33">
        <v>10</v>
      </c>
      <c r="K6" s="67">
        <v>11</v>
      </c>
      <c r="L6" s="67">
        <v>12</v>
      </c>
      <c r="M6" s="66">
        <v>13</v>
      </c>
      <c r="N6" s="33">
        <v>14</v>
      </c>
      <c r="O6" s="67">
        <v>15</v>
      </c>
      <c r="P6" s="67">
        <v>16</v>
      </c>
      <c r="Q6" s="66">
        <v>17</v>
      </c>
      <c r="R6" s="33">
        <v>18</v>
      </c>
      <c r="S6" s="67">
        <v>19</v>
      </c>
      <c r="T6" s="67">
        <v>20</v>
      </c>
      <c r="U6" s="66">
        <v>21</v>
      </c>
      <c r="V6" s="33">
        <v>22</v>
      </c>
    </row>
    <row r="7" spans="1:22" x14ac:dyDescent="0.25">
      <c r="A7" s="67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5" si="0">SUM(D9:V9)</f>
        <v>4</v>
      </c>
      <c r="D9" s="9">
        <v>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201</v>
      </c>
      <c r="D10" s="9">
        <v>6</v>
      </c>
      <c r="E10" s="9">
        <v>0</v>
      </c>
      <c r="F10" s="9">
        <v>4</v>
      </c>
      <c r="G10" s="9">
        <v>2</v>
      </c>
      <c r="H10" s="9">
        <v>56</v>
      </c>
      <c r="I10" s="9">
        <v>16</v>
      </c>
      <c r="J10" s="9">
        <v>26</v>
      </c>
      <c r="K10" s="9">
        <v>5</v>
      </c>
      <c r="L10" s="9">
        <v>0</v>
      </c>
      <c r="M10" s="9">
        <v>2</v>
      </c>
      <c r="N10" s="9">
        <v>0</v>
      </c>
      <c r="O10" s="9">
        <v>0</v>
      </c>
      <c r="P10" s="9">
        <v>6</v>
      </c>
      <c r="Q10" s="9">
        <v>20</v>
      </c>
      <c r="R10" s="9">
        <v>36</v>
      </c>
      <c r="S10" s="9">
        <v>1</v>
      </c>
      <c r="T10" s="9">
        <v>13</v>
      </c>
      <c r="U10" s="9">
        <v>3</v>
      </c>
      <c r="V10" s="9">
        <v>5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1190</v>
      </c>
      <c r="D11" s="9">
        <v>59</v>
      </c>
      <c r="E11" s="9">
        <v>1</v>
      </c>
      <c r="F11" s="9">
        <v>27</v>
      </c>
      <c r="G11" s="9">
        <v>97</v>
      </c>
      <c r="H11" s="9">
        <v>144</v>
      </c>
      <c r="I11" s="9">
        <v>24</v>
      </c>
      <c r="J11" s="9">
        <v>100</v>
      </c>
      <c r="K11" s="9">
        <v>57</v>
      </c>
      <c r="L11" s="9">
        <v>43</v>
      </c>
      <c r="M11" s="9">
        <v>27</v>
      </c>
      <c r="N11" s="9">
        <v>74</v>
      </c>
      <c r="O11" s="9">
        <v>13</v>
      </c>
      <c r="P11" s="9">
        <v>124</v>
      </c>
      <c r="Q11" s="9">
        <v>228</v>
      </c>
      <c r="R11" s="9">
        <v>51</v>
      </c>
      <c r="S11" s="9">
        <v>17</v>
      </c>
      <c r="T11" s="9">
        <v>32</v>
      </c>
      <c r="U11" s="9">
        <v>28</v>
      </c>
      <c r="V11" s="9">
        <v>44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110</v>
      </c>
      <c r="D12" s="9">
        <v>7</v>
      </c>
      <c r="E12" s="9">
        <v>41</v>
      </c>
      <c r="F12" s="9">
        <v>2</v>
      </c>
      <c r="G12" s="9">
        <v>10</v>
      </c>
      <c r="H12" s="9">
        <v>12</v>
      </c>
      <c r="I12" s="9">
        <v>0</v>
      </c>
      <c r="J12" s="9">
        <v>6</v>
      </c>
      <c r="K12" s="9">
        <v>5</v>
      </c>
      <c r="L12" s="9">
        <v>6</v>
      </c>
      <c r="M12" s="9">
        <v>3</v>
      </c>
      <c r="N12" s="9">
        <v>2</v>
      </c>
      <c r="O12" s="9">
        <v>2</v>
      </c>
      <c r="P12" s="9">
        <v>0</v>
      </c>
      <c r="Q12" s="9">
        <v>3</v>
      </c>
      <c r="R12" s="9">
        <v>1</v>
      </c>
      <c r="S12" s="9">
        <v>0</v>
      </c>
      <c r="T12" s="9">
        <v>9</v>
      </c>
      <c r="U12" s="9">
        <v>0</v>
      </c>
      <c r="V12" s="9">
        <v>1</v>
      </c>
    </row>
    <row r="13" spans="1:22" ht="30" x14ac:dyDescent="0.25">
      <c r="A13" s="6">
        <v>5</v>
      </c>
      <c r="B13" s="12" t="s">
        <v>82</v>
      </c>
      <c r="C13" s="9">
        <f t="shared" si="0"/>
        <v>6</v>
      </c>
      <c r="D13" s="9">
        <v>2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1</v>
      </c>
      <c r="K13" s="9">
        <v>1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19</v>
      </c>
      <c r="D16" s="9">
        <v>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  <c r="L16" s="9">
        <v>8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</v>
      </c>
      <c r="T16" s="9">
        <v>6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3</v>
      </c>
      <c r="D17" s="9">
        <v>0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2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14</v>
      </c>
      <c r="D20" s="9">
        <v>0</v>
      </c>
      <c r="E20" s="9">
        <v>0</v>
      </c>
      <c r="F20" s="9">
        <v>0</v>
      </c>
      <c r="G20" s="9">
        <v>1</v>
      </c>
      <c r="H20" s="9">
        <v>2</v>
      </c>
      <c r="I20" s="9">
        <v>0</v>
      </c>
      <c r="J20" s="9">
        <v>1</v>
      </c>
      <c r="K20" s="9">
        <v>0</v>
      </c>
      <c r="L20" s="9">
        <v>3</v>
      </c>
      <c r="M20" s="9">
        <v>2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4</v>
      </c>
      <c r="U20" s="9">
        <v>0</v>
      </c>
      <c r="V20" s="9">
        <v>1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1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9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5</v>
      </c>
      <c r="R22" s="9">
        <v>0</v>
      </c>
      <c r="S22" s="9">
        <v>0</v>
      </c>
      <c r="T22" s="9">
        <v>2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403</v>
      </c>
      <c r="D23" s="9">
        <v>21</v>
      </c>
      <c r="E23" s="9">
        <v>7</v>
      </c>
      <c r="F23" s="9">
        <v>6</v>
      </c>
      <c r="G23" s="9">
        <v>27</v>
      </c>
      <c r="H23" s="9">
        <v>46</v>
      </c>
      <c r="I23" s="9">
        <v>3</v>
      </c>
      <c r="J23" s="9">
        <v>0</v>
      </c>
      <c r="K23" s="9">
        <v>7</v>
      </c>
      <c r="L23" s="9">
        <v>118</v>
      </c>
      <c r="M23" s="9">
        <v>1</v>
      </c>
      <c r="N23" s="9">
        <v>4</v>
      </c>
      <c r="O23" s="9">
        <v>14</v>
      </c>
      <c r="P23" s="9">
        <v>1</v>
      </c>
      <c r="Q23" s="9">
        <v>51</v>
      </c>
      <c r="R23" s="9">
        <v>7</v>
      </c>
      <c r="S23" s="9">
        <v>15</v>
      </c>
      <c r="T23" s="9">
        <v>62</v>
      </c>
      <c r="U23" s="9">
        <v>1</v>
      </c>
      <c r="V23" s="9">
        <v>12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49</v>
      </c>
      <c r="D24" s="9">
        <v>2</v>
      </c>
      <c r="E24" s="9">
        <v>2</v>
      </c>
      <c r="F24" s="9">
        <v>4</v>
      </c>
      <c r="G24" s="9">
        <v>2</v>
      </c>
      <c r="H24" s="9">
        <v>6</v>
      </c>
      <c r="I24" s="9">
        <v>0</v>
      </c>
      <c r="J24" s="9">
        <v>1</v>
      </c>
      <c r="K24" s="9">
        <v>2</v>
      </c>
      <c r="L24" s="9">
        <v>20</v>
      </c>
      <c r="M24" s="9">
        <v>2</v>
      </c>
      <c r="N24" s="9">
        <v>0</v>
      </c>
      <c r="O24" s="9">
        <v>0</v>
      </c>
      <c r="P24" s="9">
        <v>0</v>
      </c>
      <c r="Q24" s="9">
        <v>6</v>
      </c>
      <c r="R24" s="9">
        <v>0</v>
      </c>
      <c r="S24" s="9">
        <v>1</v>
      </c>
      <c r="T24" s="9">
        <v>0</v>
      </c>
      <c r="U24" s="9">
        <v>0</v>
      </c>
      <c r="V24" s="9">
        <v>1</v>
      </c>
    </row>
    <row r="25" spans="1:22" ht="36.75" customHeight="1" x14ac:dyDescent="0.25">
      <c r="A25" s="6">
        <v>17</v>
      </c>
      <c r="B25" s="12" t="s">
        <v>218</v>
      </c>
      <c r="C25" s="9">
        <f t="shared" si="0"/>
        <v>3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</v>
      </c>
      <c r="S25" s="9">
        <v>0</v>
      </c>
      <c r="T25" s="9">
        <v>1</v>
      </c>
      <c r="U25" s="9">
        <v>0</v>
      </c>
      <c r="V25" s="9">
        <v>0</v>
      </c>
    </row>
    <row r="26" spans="1:22" s="8" customFormat="1" x14ac:dyDescent="0.25">
      <c r="A26" s="67">
        <v>17</v>
      </c>
      <c r="B26" s="68" t="s">
        <v>24</v>
      </c>
      <c r="C26" s="70">
        <f>SUM(C9:C25)</f>
        <v>2018</v>
      </c>
      <c r="D26" s="70">
        <f>SUM(D9:D25)</f>
        <v>103</v>
      </c>
      <c r="E26" s="70">
        <f>SUM(E9:E25)</f>
        <v>52</v>
      </c>
      <c r="F26" s="70">
        <f t="shared" ref="F26:V26" si="1">SUM(F9:F25)</f>
        <v>44</v>
      </c>
      <c r="G26" s="70">
        <f t="shared" si="1"/>
        <v>143</v>
      </c>
      <c r="H26" s="70">
        <f t="shared" si="1"/>
        <v>267</v>
      </c>
      <c r="I26" s="70">
        <f t="shared" si="1"/>
        <v>43</v>
      </c>
      <c r="J26" s="70">
        <f t="shared" si="1"/>
        <v>138</v>
      </c>
      <c r="K26" s="70">
        <f t="shared" si="1"/>
        <v>77</v>
      </c>
      <c r="L26" s="70">
        <f t="shared" si="1"/>
        <v>198</v>
      </c>
      <c r="M26" s="70">
        <f t="shared" si="1"/>
        <v>39</v>
      </c>
      <c r="N26" s="70">
        <f t="shared" si="1"/>
        <v>80</v>
      </c>
      <c r="O26" s="70">
        <f t="shared" si="1"/>
        <v>29</v>
      </c>
      <c r="P26" s="70">
        <f t="shared" si="1"/>
        <v>131</v>
      </c>
      <c r="Q26" s="70">
        <f t="shared" si="1"/>
        <v>316</v>
      </c>
      <c r="R26" s="70">
        <f t="shared" si="1"/>
        <v>96</v>
      </c>
      <c r="S26" s="70">
        <f t="shared" si="1"/>
        <v>35</v>
      </c>
      <c r="T26" s="70">
        <f t="shared" si="1"/>
        <v>129</v>
      </c>
      <c r="U26" s="70">
        <f t="shared" si="1"/>
        <v>33</v>
      </c>
      <c r="V26" s="70">
        <f t="shared" si="1"/>
        <v>65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18</v>
      </c>
      <c r="B28" s="12" t="s">
        <v>85</v>
      </c>
      <c r="C28" s="9">
        <f>SUM(D28:V28)</f>
        <v>24</v>
      </c>
      <c r="D28" s="9">
        <v>2</v>
      </c>
      <c r="E28" s="9">
        <v>0</v>
      </c>
      <c r="F28" s="9">
        <v>5</v>
      </c>
      <c r="G28" s="9">
        <v>2</v>
      </c>
      <c r="H28" s="9">
        <v>2</v>
      </c>
      <c r="I28" s="9">
        <v>0</v>
      </c>
      <c r="J28" s="9">
        <v>1</v>
      </c>
      <c r="K28" s="9">
        <v>10</v>
      </c>
      <c r="L28" s="9">
        <v>0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</row>
    <row r="29" spans="1:22" s="8" customFormat="1" x14ac:dyDescent="0.25">
      <c r="A29" s="67">
        <v>1</v>
      </c>
      <c r="B29" s="68" t="s">
        <v>24</v>
      </c>
      <c r="C29" s="70">
        <f>SUM(C28)</f>
        <v>24</v>
      </c>
      <c r="D29" s="70">
        <f t="shared" ref="D29:V29" si="2">SUM(D28)</f>
        <v>2</v>
      </c>
      <c r="E29" s="70">
        <f t="shared" si="2"/>
        <v>0</v>
      </c>
      <c r="F29" s="70">
        <f t="shared" si="2"/>
        <v>5</v>
      </c>
      <c r="G29" s="70">
        <f t="shared" si="2"/>
        <v>2</v>
      </c>
      <c r="H29" s="70">
        <f t="shared" si="2"/>
        <v>2</v>
      </c>
      <c r="I29" s="70">
        <f t="shared" si="2"/>
        <v>0</v>
      </c>
      <c r="J29" s="70">
        <f t="shared" si="2"/>
        <v>1</v>
      </c>
      <c r="K29" s="70">
        <f t="shared" si="2"/>
        <v>10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P29" s="70">
        <f t="shared" si="2"/>
        <v>1</v>
      </c>
      <c r="Q29" s="70">
        <f t="shared" si="2"/>
        <v>0</v>
      </c>
      <c r="R29" s="70">
        <f t="shared" si="2"/>
        <v>1</v>
      </c>
      <c r="S29" s="70">
        <f t="shared" si="2"/>
        <v>0</v>
      </c>
      <c r="T29" s="70">
        <f t="shared" si="2"/>
        <v>0</v>
      </c>
      <c r="U29" s="70">
        <f t="shared" si="2"/>
        <v>0</v>
      </c>
      <c r="V29" s="70">
        <f t="shared" si="2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19</v>
      </c>
      <c r="B31" s="12" t="s">
        <v>85</v>
      </c>
      <c r="C31" s="9">
        <f>SUM(D31:V31)</f>
        <v>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67">
        <v>1</v>
      </c>
      <c r="B32" s="68" t="s">
        <v>24</v>
      </c>
      <c r="C32" s="70">
        <f t="shared" ref="C32:D32" si="3">SUM(C31)</f>
        <v>2</v>
      </c>
      <c r="D32" s="70">
        <f t="shared" si="3"/>
        <v>0</v>
      </c>
      <c r="E32" s="70">
        <f>SUM(E31)</f>
        <v>0</v>
      </c>
      <c r="F32" s="70">
        <f t="shared" ref="F32:V32" si="4">SUM(F31)</f>
        <v>0</v>
      </c>
      <c r="G32" s="70">
        <f t="shared" si="4"/>
        <v>0</v>
      </c>
      <c r="H32" s="70">
        <f t="shared" si="4"/>
        <v>0</v>
      </c>
      <c r="I32" s="70">
        <f t="shared" si="4"/>
        <v>2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P32" s="70">
        <f t="shared" si="4"/>
        <v>0</v>
      </c>
      <c r="Q32" s="70">
        <f t="shared" si="4"/>
        <v>0</v>
      </c>
      <c r="R32" s="70">
        <f t="shared" si="4"/>
        <v>0</v>
      </c>
      <c r="S32" s="70">
        <f t="shared" si="4"/>
        <v>0</v>
      </c>
      <c r="T32" s="70">
        <f t="shared" si="4"/>
        <v>0</v>
      </c>
      <c r="U32" s="70">
        <f t="shared" si="4"/>
        <v>0</v>
      </c>
      <c r="V32" s="70">
        <f t="shared" si="4"/>
        <v>0</v>
      </c>
    </row>
    <row r="33" spans="1:22" s="8" customFormat="1" x14ac:dyDescent="0.25">
      <c r="A33" s="67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20</v>
      </c>
      <c r="B34" s="12" t="s">
        <v>135</v>
      </c>
      <c r="C34" s="9">
        <f>SUM(D34:V34)</f>
        <v>1</v>
      </c>
      <c r="D34" s="9">
        <v>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67">
        <v>1</v>
      </c>
      <c r="B35" s="68" t="s">
        <v>24</v>
      </c>
      <c r="C35" s="70">
        <f t="shared" ref="C35:D35" si="5">SUM(C34)</f>
        <v>1</v>
      </c>
      <c r="D35" s="70">
        <f t="shared" si="5"/>
        <v>1</v>
      </c>
      <c r="E35" s="70">
        <f>SUM(E34)</f>
        <v>0</v>
      </c>
      <c r="F35" s="70">
        <f t="shared" ref="F35:V35" si="6">SUM(F34)</f>
        <v>0</v>
      </c>
      <c r="G35" s="70">
        <f t="shared" si="6"/>
        <v>0</v>
      </c>
      <c r="H35" s="70">
        <f t="shared" si="6"/>
        <v>0</v>
      </c>
      <c r="I35" s="70">
        <f t="shared" si="6"/>
        <v>0</v>
      </c>
      <c r="J35" s="70">
        <f t="shared" si="6"/>
        <v>0</v>
      </c>
      <c r="K35" s="70">
        <f t="shared" si="6"/>
        <v>0</v>
      </c>
      <c r="L35" s="70">
        <f t="shared" si="6"/>
        <v>0</v>
      </c>
      <c r="M35" s="70">
        <f t="shared" si="6"/>
        <v>0</v>
      </c>
      <c r="N35" s="70">
        <f t="shared" si="6"/>
        <v>0</v>
      </c>
      <c r="O35" s="70">
        <f t="shared" si="6"/>
        <v>0</v>
      </c>
      <c r="P35" s="70">
        <f t="shared" si="6"/>
        <v>0</v>
      </c>
      <c r="Q35" s="70">
        <f t="shared" si="6"/>
        <v>0</v>
      </c>
      <c r="R35" s="70">
        <f t="shared" si="6"/>
        <v>0</v>
      </c>
      <c r="S35" s="70">
        <f t="shared" si="6"/>
        <v>0</v>
      </c>
      <c r="T35" s="70">
        <f t="shared" si="6"/>
        <v>0</v>
      </c>
      <c r="U35" s="70">
        <f t="shared" si="6"/>
        <v>0</v>
      </c>
      <c r="V35" s="70">
        <f t="shared" si="6"/>
        <v>0</v>
      </c>
    </row>
    <row r="36" spans="1:22" s="8" customFormat="1" x14ac:dyDescent="0.25">
      <c r="A36" s="67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21</v>
      </c>
      <c r="B37" s="12" t="s">
        <v>155</v>
      </c>
      <c r="C37" s="9">
        <f>SUM(D37:V37)</f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s="8" customFormat="1" x14ac:dyDescent="0.25">
      <c r="A38" s="67">
        <v>1</v>
      </c>
      <c r="B38" s="68" t="s">
        <v>24</v>
      </c>
      <c r="C38" s="70">
        <f t="shared" ref="C38:D38" si="7">SUM(C37)</f>
        <v>0</v>
      </c>
      <c r="D38" s="70">
        <f t="shared" si="7"/>
        <v>0</v>
      </c>
      <c r="E38" s="70">
        <f>SUM(E37)</f>
        <v>0</v>
      </c>
      <c r="F38" s="70">
        <f t="shared" ref="F38:V38" si="8">SUM(F37)</f>
        <v>0</v>
      </c>
      <c r="G38" s="70">
        <f t="shared" si="8"/>
        <v>0</v>
      </c>
      <c r="H38" s="70">
        <f t="shared" si="8"/>
        <v>0</v>
      </c>
      <c r="I38" s="70">
        <f t="shared" si="8"/>
        <v>0</v>
      </c>
      <c r="J38" s="70">
        <f t="shared" si="8"/>
        <v>0</v>
      </c>
      <c r="K38" s="70">
        <f t="shared" si="8"/>
        <v>0</v>
      </c>
      <c r="L38" s="70">
        <f t="shared" si="8"/>
        <v>0</v>
      </c>
      <c r="M38" s="70">
        <f t="shared" si="8"/>
        <v>0</v>
      </c>
      <c r="N38" s="70">
        <f t="shared" si="8"/>
        <v>0</v>
      </c>
      <c r="O38" s="70">
        <f t="shared" si="8"/>
        <v>0</v>
      </c>
      <c r="P38" s="70">
        <f t="shared" si="8"/>
        <v>0</v>
      </c>
      <c r="Q38" s="70">
        <f t="shared" si="8"/>
        <v>0</v>
      </c>
      <c r="R38" s="70">
        <f t="shared" si="8"/>
        <v>0</v>
      </c>
      <c r="S38" s="70">
        <f t="shared" si="8"/>
        <v>0</v>
      </c>
      <c r="T38" s="70">
        <f t="shared" si="8"/>
        <v>0</v>
      </c>
      <c r="U38" s="70">
        <f t="shared" si="8"/>
        <v>0</v>
      </c>
      <c r="V38" s="70">
        <f t="shared" si="8"/>
        <v>0</v>
      </c>
    </row>
    <row r="39" spans="1:22" s="8" customFormat="1" x14ac:dyDescent="0.25">
      <c r="A39" s="67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22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67">
        <v>1</v>
      </c>
      <c r="B41" s="68" t="s">
        <v>24</v>
      </c>
      <c r="C41" s="70">
        <f t="shared" ref="C41:D41" si="9">SUM(C40)</f>
        <v>0</v>
      </c>
      <c r="D41" s="70">
        <f t="shared" si="9"/>
        <v>0</v>
      </c>
      <c r="E41" s="70">
        <f t="shared" ref="E41:V41" si="10">SUM(E40)</f>
        <v>0</v>
      </c>
      <c r="F41" s="70">
        <f t="shared" si="10"/>
        <v>0</v>
      </c>
      <c r="G41" s="70">
        <f t="shared" si="10"/>
        <v>0</v>
      </c>
      <c r="H41" s="70">
        <f t="shared" si="10"/>
        <v>0</v>
      </c>
      <c r="I41" s="70">
        <f t="shared" si="10"/>
        <v>0</v>
      </c>
      <c r="J41" s="70">
        <f t="shared" si="10"/>
        <v>0</v>
      </c>
      <c r="K41" s="70">
        <f t="shared" si="10"/>
        <v>0</v>
      </c>
      <c r="L41" s="70">
        <f t="shared" si="10"/>
        <v>0</v>
      </c>
      <c r="M41" s="70">
        <f t="shared" si="10"/>
        <v>0</v>
      </c>
      <c r="N41" s="70">
        <f t="shared" si="10"/>
        <v>0</v>
      </c>
      <c r="O41" s="70">
        <f t="shared" si="10"/>
        <v>0</v>
      </c>
      <c r="P41" s="70">
        <f t="shared" si="10"/>
        <v>0</v>
      </c>
      <c r="Q41" s="70">
        <f t="shared" si="10"/>
        <v>0</v>
      </c>
      <c r="R41" s="70">
        <f t="shared" si="10"/>
        <v>0</v>
      </c>
      <c r="S41" s="70">
        <f t="shared" si="10"/>
        <v>0</v>
      </c>
      <c r="T41" s="70">
        <f t="shared" si="10"/>
        <v>0</v>
      </c>
      <c r="U41" s="70">
        <f t="shared" si="10"/>
        <v>0</v>
      </c>
      <c r="V41" s="70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23</v>
      </c>
      <c r="B43" s="12" t="s">
        <v>165</v>
      </c>
      <c r="C43" s="17">
        <f>SUM(D43:V43)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1:22" ht="120.75" customHeight="1" x14ac:dyDescent="0.25">
      <c r="A44" s="6">
        <v>24</v>
      </c>
      <c r="B44" s="12" t="s">
        <v>166</v>
      </c>
      <c r="C44" s="17">
        <f>SUM(D44:V44)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88.5" customHeight="1" x14ac:dyDescent="0.25">
      <c r="A45" s="6">
        <v>25</v>
      </c>
      <c r="B45" s="12" t="s">
        <v>86</v>
      </c>
      <c r="C45" s="17">
        <f>SUM(D45:V45)</f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30" x14ac:dyDescent="0.25">
      <c r="A46" s="6">
        <v>26</v>
      </c>
      <c r="B46" s="12" t="s">
        <v>87</v>
      </c>
      <c r="C46" s="17">
        <f>SUM(D46:V46)</f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61.5" customHeight="1" x14ac:dyDescent="0.25">
      <c r="A47" s="6">
        <v>27</v>
      </c>
      <c r="B47" s="12" t="s">
        <v>88</v>
      </c>
      <c r="C47" s="17">
        <f>SUM(D47:V47)</f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s="8" customFormat="1" x14ac:dyDescent="0.25">
      <c r="A48" s="67">
        <v>5</v>
      </c>
      <c r="B48" s="68" t="s">
        <v>24</v>
      </c>
      <c r="C48" s="70">
        <f t="shared" ref="C48:V48" si="11">SUM(C43:C47)</f>
        <v>0</v>
      </c>
      <c r="D48" s="70">
        <f t="shared" si="11"/>
        <v>0</v>
      </c>
      <c r="E48" s="13">
        <f>SUM(E43:E47)</f>
        <v>0</v>
      </c>
      <c r="F48" s="70">
        <f t="shared" ref="F48:M48" si="12">SUM(F43:F47)</f>
        <v>0</v>
      </c>
      <c r="G48" s="70">
        <f t="shared" si="12"/>
        <v>0</v>
      </c>
      <c r="H48" s="70">
        <f t="shared" si="12"/>
        <v>0</v>
      </c>
      <c r="I48" s="70">
        <f t="shared" si="12"/>
        <v>0</v>
      </c>
      <c r="J48" s="70">
        <f t="shared" si="12"/>
        <v>0</v>
      </c>
      <c r="K48" s="70">
        <f t="shared" si="12"/>
        <v>0</v>
      </c>
      <c r="L48" s="70">
        <f t="shared" si="12"/>
        <v>0</v>
      </c>
      <c r="M48" s="70">
        <f t="shared" si="12"/>
        <v>0</v>
      </c>
      <c r="N48" s="70">
        <f t="shared" si="11"/>
        <v>0</v>
      </c>
      <c r="O48" s="70">
        <f t="shared" si="11"/>
        <v>0</v>
      </c>
      <c r="P48" s="70">
        <f t="shared" si="11"/>
        <v>0</v>
      </c>
      <c r="Q48" s="70">
        <f t="shared" si="11"/>
        <v>0</v>
      </c>
      <c r="R48" s="70">
        <f t="shared" si="11"/>
        <v>0</v>
      </c>
      <c r="S48" s="70">
        <f t="shared" si="11"/>
        <v>0</v>
      </c>
      <c r="T48" s="70">
        <f t="shared" si="11"/>
        <v>0</v>
      </c>
      <c r="U48" s="70">
        <f t="shared" si="11"/>
        <v>0</v>
      </c>
      <c r="V48" s="70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28</v>
      </c>
      <c r="B50" s="12" t="s">
        <v>21</v>
      </c>
      <c r="C50" s="9">
        <f t="shared" ref="C50:C57" si="13">SUM(D50:V50)</f>
        <v>19</v>
      </c>
      <c r="D50" s="9">
        <v>1</v>
      </c>
      <c r="E50" s="9">
        <v>0</v>
      </c>
      <c r="F50" s="9">
        <v>0</v>
      </c>
      <c r="G50" s="9">
        <v>3</v>
      </c>
      <c r="H50" s="9">
        <v>1</v>
      </c>
      <c r="I50" s="9">
        <v>0</v>
      </c>
      <c r="J50" s="9">
        <v>0</v>
      </c>
      <c r="K50" s="9">
        <v>0</v>
      </c>
      <c r="L50" s="9">
        <v>2</v>
      </c>
      <c r="M50" s="9">
        <v>0</v>
      </c>
      <c r="N50" s="9">
        <v>1</v>
      </c>
      <c r="O50" s="9">
        <v>2</v>
      </c>
      <c r="P50" s="9">
        <v>1</v>
      </c>
      <c r="Q50" s="9">
        <v>3</v>
      </c>
      <c r="R50" s="9">
        <v>2</v>
      </c>
      <c r="S50" s="9">
        <v>0</v>
      </c>
      <c r="T50" s="9">
        <v>0</v>
      </c>
      <c r="U50" s="9">
        <v>1</v>
      </c>
      <c r="V50" s="9">
        <v>2</v>
      </c>
    </row>
    <row r="51" spans="1:22" ht="44.25" customHeight="1" x14ac:dyDescent="0.25">
      <c r="A51" s="6">
        <v>29</v>
      </c>
      <c r="B51" s="12" t="s">
        <v>39</v>
      </c>
      <c r="C51" s="9">
        <f t="shared" si="13"/>
        <v>3605</v>
      </c>
      <c r="D51" s="9">
        <v>369</v>
      </c>
      <c r="E51" s="9">
        <v>203</v>
      </c>
      <c r="F51" s="9">
        <v>89</v>
      </c>
      <c r="G51" s="9">
        <v>185</v>
      </c>
      <c r="H51" s="9">
        <v>856</v>
      </c>
      <c r="I51" s="9">
        <v>349</v>
      </c>
      <c r="J51" s="9">
        <v>91</v>
      </c>
      <c r="K51" s="9">
        <v>360</v>
      </c>
      <c r="L51" s="9">
        <v>40</v>
      </c>
      <c r="M51" s="9">
        <v>31</v>
      </c>
      <c r="N51" s="9">
        <v>215</v>
      </c>
      <c r="O51" s="9">
        <v>130</v>
      </c>
      <c r="P51" s="9">
        <v>75</v>
      </c>
      <c r="Q51" s="9">
        <v>334</v>
      </c>
      <c r="R51" s="9">
        <v>148</v>
      </c>
      <c r="S51" s="9">
        <v>9</v>
      </c>
      <c r="T51" s="9">
        <v>34</v>
      </c>
      <c r="U51" s="9">
        <v>34</v>
      </c>
      <c r="V51" s="9">
        <v>53</v>
      </c>
    </row>
    <row r="52" spans="1:22" ht="60" x14ac:dyDescent="0.25">
      <c r="A52" s="6">
        <v>30</v>
      </c>
      <c r="B52" s="12" t="s">
        <v>92</v>
      </c>
      <c r="C52" s="9">
        <f t="shared" si="13"/>
        <v>573</v>
      </c>
      <c r="D52" s="9">
        <v>76</v>
      </c>
      <c r="E52" s="9">
        <v>21</v>
      </c>
      <c r="F52" s="9">
        <v>10</v>
      </c>
      <c r="G52" s="9">
        <v>34</v>
      </c>
      <c r="H52" s="9">
        <v>21</v>
      </c>
      <c r="I52" s="9">
        <v>8</v>
      </c>
      <c r="J52" s="9">
        <v>8</v>
      </c>
      <c r="K52" s="9">
        <v>24</v>
      </c>
      <c r="L52" s="9">
        <v>0</v>
      </c>
      <c r="M52" s="9">
        <v>0</v>
      </c>
      <c r="N52" s="9">
        <v>128</v>
      </c>
      <c r="O52" s="9">
        <v>44</v>
      </c>
      <c r="P52" s="9">
        <v>0</v>
      </c>
      <c r="Q52" s="9">
        <v>170</v>
      </c>
      <c r="R52" s="9">
        <v>10</v>
      </c>
      <c r="S52" s="9">
        <v>2</v>
      </c>
      <c r="T52" s="9">
        <v>10</v>
      </c>
      <c r="U52" s="9">
        <v>7</v>
      </c>
      <c r="V52" s="9">
        <v>0</v>
      </c>
    </row>
    <row r="53" spans="1:22" ht="60" x14ac:dyDescent="0.25">
      <c r="A53" s="6">
        <v>31</v>
      </c>
      <c r="B53" s="12" t="s">
        <v>93</v>
      </c>
      <c r="C53" s="9">
        <f t="shared" si="13"/>
        <v>638</v>
      </c>
      <c r="D53" s="9">
        <v>38</v>
      </c>
      <c r="E53" s="9">
        <v>24</v>
      </c>
      <c r="F53" s="9">
        <v>27</v>
      </c>
      <c r="G53" s="9">
        <v>110</v>
      </c>
      <c r="H53" s="9">
        <v>152</v>
      </c>
      <c r="I53" s="9">
        <v>18</v>
      </c>
      <c r="J53" s="9">
        <v>17</v>
      </c>
      <c r="K53" s="9">
        <v>58</v>
      </c>
      <c r="L53" s="9">
        <v>43</v>
      </c>
      <c r="M53" s="9">
        <v>8</v>
      </c>
      <c r="N53" s="9">
        <v>15</v>
      </c>
      <c r="O53" s="9">
        <v>5</v>
      </c>
      <c r="P53" s="9">
        <v>13</v>
      </c>
      <c r="Q53" s="9">
        <v>6</v>
      </c>
      <c r="R53" s="9">
        <v>36</v>
      </c>
      <c r="S53" s="9">
        <v>12</v>
      </c>
      <c r="T53" s="9">
        <v>28</v>
      </c>
      <c r="U53" s="9">
        <v>16</v>
      </c>
      <c r="V53" s="9">
        <v>12</v>
      </c>
    </row>
    <row r="54" spans="1:22" ht="45" x14ac:dyDescent="0.25">
      <c r="A54" s="6">
        <v>32</v>
      </c>
      <c r="B54" s="12" t="s">
        <v>182</v>
      </c>
      <c r="C54" s="9">
        <f t="shared" si="13"/>
        <v>1788</v>
      </c>
      <c r="D54" s="9">
        <v>215</v>
      </c>
      <c r="E54" s="9">
        <v>79</v>
      </c>
      <c r="F54" s="9">
        <v>87</v>
      </c>
      <c r="G54" s="9">
        <v>277</v>
      </c>
      <c r="H54" s="9">
        <v>370</v>
      </c>
      <c r="I54" s="9">
        <v>104</v>
      </c>
      <c r="J54" s="9">
        <v>106</v>
      </c>
      <c r="K54" s="9">
        <v>168</v>
      </c>
      <c r="L54" s="9">
        <v>51</v>
      </c>
      <c r="M54" s="9">
        <v>16</v>
      </c>
      <c r="N54" s="9">
        <v>42</v>
      </c>
      <c r="O54" s="9">
        <v>15</v>
      </c>
      <c r="P54" s="9">
        <v>22</v>
      </c>
      <c r="Q54" s="9">
        <v>71</v>
      </c>
      <c r="R54" s="9">
        <v>86</v>
      </c>
      <c r="S54" s="9">
        <v>13</v>
      </c>
      <c r="T54" s="9">
        <v>19</v>
      </c>
      <c r="U54" s="9">
        <v>33</v>
      </c>
      <c r="V54" s="9">
        <v>14</v>
      </c>
    </row>
    <row r="55" spans="1:22" ht="45" x14ac:dyDescent="0.25">
      <c r="A55" s="6">
        <v>33</v>
      </c>
      <c r="B55" s="12" t="s">
        <v>89</v>
      </c>
      <c r="C55" s="9">
        <f t="shared" si="13"/>
        <v>1220</v>
      </c>
      <c r="D55" s="9">
        <v>93</v>
      </c>
      <c r="E55" s="9">
        <v>44</v>
      </c>
      <c r="F55" s="9">
        <v>40</v>
      </c>
      <c r="G55" s="9">
        <v>129</v>
      </c>
      <c r="H55" s="9">
        <v>211</v>
      </c>
      <c r="I55" s="9">
        <v>47</v>
      </c>
      <c r="J55" s="9">
        <v>54</v>
      </c>
      <c r="K55" s="9">
        <v>151</v>
      </c>
      <c r="L55" s="9">
        <v>106</v>
      </c>
      <c r="M55" s="9">
        <v>25</v>
      </c>
      <c r="N55" s="9">
        <v>36</v>
      </c>
      <c r="O55" s="9">
        <v>10</v>
      </c>
      <c r="P55" s="9">
        <v>17</v>
      </c>
      <c r="Q55" s="9">
        <v>61</v>
      </c>
      <c r="R55" s="9">
        <v>83</v>
      </c>
      <c r="S55" s="9">
        <v>20</v>
      </c>
      <c r="T55" s="9">
        <v>51</v>
      </c>
      <c r="U55" s="9">
        <v>23</v>
      </c>
      <c r="V55" s="9">
        <v>19</v>
      </c>
    </row>
    <row r="56" spans="1:22" ht="75" x14ac:dyDescent="0.25">
      <c r="A56" s="6">
        <v>34</v>
      </c>
      <c r="B56" s="12" t="s">
        <v>90</v>
      </c>
      <c r="C56" s="9">
        <f t="shared" si="13"/>
        <v>5669</v>
      </c>
      <c r="D56" s="9">
        <v>787</v>
      </c>
      <c r="E56" s="9">
        <v>259</v>
      </c>
      <c r="F56" s="9">
        <v>457</v>
      </c>
      <c r="G56" s="9">
        <v>599</v>
      </c>
      <c r="H56" s="9">
        <v>714</v>
      </c>
      <c r="I56" s="9">
        <v>122</v>
      </c>
      <c r="J56" s="9">
        <v>563</v>
      </c>
      <c r="K56" s="9">
        <v>499</v>
      </c>
      <c r="L56" s="9">
        <v>229</v>
      </c>
      <c r="M56" s="9">
        <v>69</v>
      </c>
      <c r="N56" s="9">
        <v>112</v>
      </c>
      <c r="O56" s="9">
        <v>83</v>
      </c>
      <c r="P56" s="9">
        <v>145</v>
      </c>
      <c r="Q56" s="9">
        <v>414</v>
      </c>
      <c r="R56" s="9">
        <v>365</v>
      </c>
      <c r="S56" s="9">
        <v>14</v>
      </c>
      <c r="T56" s="9">
        <v>102</v>
      </c>
      <c r="U56" s="9">
        <v>126</v>
      </c>
      <c r="V56" s="9">
        <v>10</v>
      </c>
    </row>
    <row r="57" spans="1:22" ht="60" x14ac:dyDescent="0.25">
      <c r="A57" s="6">
        <v>35</v>
      </c>
      <c r="B57" s="12" t="s">
        <v>91</v>
      </c>
      <c r="C57" s="9">
        <f t="shared" si="13"/>
        <v>1477</v>
      </c>
      <c r="D57" s="9">
        <v>207</v>
      </c>
      <c r="E57" s="9">
        <v>41</v>
      </c>
      <c r="F57" s="9">
        <v>318</v>
      </c>
      <c r="G57" s="9">
        <v>435</v>
      </c>
      <c r="H57" s="9">
        <v>129</v>
      </c>
      <c r="I57" s="9">
        <v>57</v>
      </c>
      <c r="J57" s="9">
        <v>106</v>
      </c>
      <c r="K57" s="9">
        <v>27</v>
      </c>
      <c r="L57" s="9">
        <v>14</v>
      </c>
      <c r="M57" s="9">
        <v>0</v>
      </c>
      <c r="N57" s="9">
        <v>1</v>
      </c>
      <c r="O57" s="9">
        <v>5</v>
      </c>
      <c r="P57" s="9">
        <v>15</v>
      </c>
      <c r="Q57" s="9">
        <v>6</v>
      </c>
      <c r="R57" s="9">
        <v>75</v>
      </c>
      <c r="S57" s="9">
        <v>2</v>
      </c>
      <c r="T57" s="9">
        <v>0</v>
      </c>
      <c r="U57" s="9">
        <v>39</v>
      </c>
      <c r="V57" s="9">
        <v>0</v>
      </c>
    </row>
    <row r="58" spans="1:22" s="8" customFormat="1" x14ac:dyDescent="0.25">
      <c r="A58" s="67">
        <v>8</v>
      </c>
      <c r="B58" s="68" t="s">
        <v>24</v>
      </c>
      <c r="C58" s="70">
        <f t="shared" ref="C58:V58" si="14">SUM(C50:C57)</f>
        <v>14989</v>
      </c>
      <c r="D58" s="70">
        <f t="shared" si="14"/>
        <v>1786</v>
      </c>
      <c r="E58" s="70">
        <f t="shared" si="14"/>
        <v>671</v>
      </c>
      <c r="F58" s="70">
        <f t="shared" si="14"/>
        <v>1028</v>
      </c>
      <c r="G58" s="70">
        <f t="shared" si="14"/>
        <v>1772</v>
      </c>
      <c r="H58" s="70">
        <f t="shared" si="14"/>
        <v>2454</v>
      </c>
      <c r="I58" s="70">
        <f t="shared" si="14"/>
        <v>705</v>
      </c>
      <c r="J58" s="70">
        <f>SUM(J50:J57)</f>
        <v>945</v>
      </c>
      <c r="K58" s="70">
        <f t="shared" si="14"/>
        <v>1287</v>
      </c>
      <c r="L58" s="70">
        <f t="shared" si="14"/>
        <v>485</v>
      </c>
      <c r="M58" s="70">
        <f t="shared" si="14"/>
        <v>149</v>
      </c>
      <c r="N58" s="70">
        <f t="shared" si="14"/>
        <v>550</v>
      </c>
      <c r="O58" s="70">
        <f t="shared" si="14"/>
        <v>294</v>
      </c>
      <c r="P58" s="70">
        <f t="shared" si="14"/>
        <v>288</v>
      </c>
      <c r="Q58" s="70">
        <f t="shared" si="14"/>
        <v>1065</v>
      </c>
      <c r="R58" s="70">
        <f t="shared" si="14"/>
        <v>805</v>
      </c>
      <c r="S58" s="70">
        <f t="shared" si="14"/>
        <v>72</v>
      </c>
      <c r="T58" s="70">
        <f t="shared" si="14"/>
        <v>244</v>
      </c>
      <c r="U58" s="70">
        <f t="shared" si="14"/>
        <v>279</v>
      </c>
      <c r="V58" s="70">
        <f t="shared" si="14"/>
        <v>110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36</v>
      </c>
      <c r="B60" s="24" t="s">
        <v>33</v>
      </c>
      <c r="C60" s="9">
        <f>SUM(D60:V60)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37</v>
      </c>
      <c r="B61" s="12" t="s">
        <v>94</v>
      </c>
      <c r="C61" s="9">
        <f>SUM(D61:V61)</f>
        <v>1</v>
      </c>
      <c r="D61" s="9">
        <v>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67">
        <v>2</v>
      </c>
      <c r="B62" s="68" t="s">
        <v>24</v>
      </c>
      <c r="C62" s="70">
        <f t="shared" ref="C62:V62" si="15">SUM(C60:C61)</f>
        <v>1</v>
      </c>
      <c r="D62" s="70">
        <f t="shared" si="15"/>
        <v>1</v>
      </c>
      <c r="E62" s="70">
        <f t="shared" si="15"/>
        <v>0</v>
      </c>
      <c r="F62" s="70">
        <f t="shared" si="15"/>
        <v>0</v>
      </c>
      <c r="G62" s="70">
        <f t="shared" si="15"/>
        <v>0</v>
      </c>
      <c r="H62" s="70">
        <f t="shared" si="15"/>
        <v>0</v>
      </c>
      <c r="I62" s="70">
        <f t="shared" si="15"/>
        <v>0</v>
      </c>
      <c r="J62" s="70">
        <f t="shared" si="15"/>
        <v>0</v>
      </c>
      <c r="K62" s="70">
        <f t="shared" si="15"/>
        <v>0</v>
      </c>
      <c r="L62" s="70">
        <f t="shared" si="15"/>
        <v>0</v>
      </c>
      <c r="M62" s="70">
        <f t="shared" si="15"/>
        <v>0</v>
      </c>
      <c r="N62" s="70">
        <f t="shared" si="15"/>
        <v>0</v>
      </c>
      <c r="O62" s="70">
        <f t="shared" si="15"/>
        <v>0</v>
      </c>
      <c r="P62" s="70">
        <f t="shared" si="15"/>
        <v>0</v>
      </c>
      <c r="Q62" s="70">
        <f t="shared" si="15"/>
        <v>0</v>
      </c>
      <c r="R62" s="70">
        <f t="shared" si="15"/>
        <v>0</v>
      </c>
      <c r="S62" s="70">
        <f t="shared" si="15"/>
        <v>0</v>
      </c>
      <c r="T62" s="70">
        <f t="shared" si="15"/>
        <v>0</v>
      </c>
      <c r="U62" s="70">
        <f t="shared" si="15"/>
        <v>0</v>
      </c>
      <c r="V62" s="70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38</v>
      </c>
      <c r="B64" s="12" t="s">
        <v>169</v>
      </c>
      <c r="C64" s="9">
        <f>SUM(D64:V64)</f>
        <v>11588</v>
      </c>
      <c r="D64" s="9">
        <v>1475</v>
      </c>
      <c r="E64" s="9">
        <v>485</v>
      </c>
      <c r="F64" s="9">
        <v>1016</v>
      </c>
      <c r="G64" s="9">
        <v>911</v>
      </c>
      <c r="H64" s="9">
        <v>2287</v>
      </c>
      <c r="I64" s="9">
        <v>869</v>
      </c>
      <c r="J64" s="9">
        <v>700</v>
      </c>
      <c r="K64" s="9">
        <v>1202</v>
      </c>
      <c r="L64" s="9">
        <v>110</v>
      </c>
      <c r="M64" s="9">
        <v>282</v>
      </c>
      <c r="N64" s="9">
        <v>243</v>
      </c>
      <c r="O64" s="9">
        <v>74</v>
      </c>
      <c r="P64" s="9">
        <v>231</v>
      </c>
      <c r="Q64" s="9">
        <v>548</v>
      </c>
      <c r="R64" s="9">
        <v>805</v>
      </c>
      <c r="S64" s="9">
        <v>26</v>
      </c>
      <c r="T64" s="9">
        <v>140</v>
      </c>
      <c r="U64" s="9">
        <v>54</v>
      </c>
      <c r="V64" s="9">
        <v>130</v>
      </c>
    </row>
    <row r="65" spans="1:22" ht="30" x14ac:dyDescent="0.25">
      <c r="A65" s="6">
        <v>39</v>
      </c>
      <c r="B65" s="12" t="s">
        <v>170</v>
      </c>
      <c r="C65" s="9">
        <f>SUM(D65:V65)</f>
        <v>2933</v>
      </c>
      <c r="D65" s="9">
        <v>177</v>
      </c>
      <c r="E65" s="9">
        <v>107</v>
      </c>
      <c r="F65" s="9">
        <v>342</v>
      </c>
      <c r="G65" s="9">
        <v>574</v>
      </c>
      <c r="H65" s="9">
        <v>504</v>
      </c>
      <c r="I65" s="9">
        <v>127</v>
      </c>
      <c r="J65" s="9">
        <v>213</v>
      </c>
      <c r="K65" s="9">
        <v>623</v>
      </c>
      <c r="L65" s="9">
        <v>43</v>
      </c>
      <c r="M65" s="9">
        <v>3</v>
      </c>
      <c r="N65" s="9">
        <v>31</v>
      </c>
      <c r="O65" s="9">
        <v>48</v>
      </c>
      <c r="P65" s="9">
        <v>20</v>
      </c>
      <c r="Q65" s="9">
        <v>41</v>
      </c>
      <c r="R65" s="9">
        <v>26</v>
      </c>
      <c r="S65" s="9">
        <v>6</v>
      </c>
      <c r="T65" s="9">
        <v>27</v>
      </c>
      <c r="U65" s="9">
        <v>14</v>
      </c>
      <c r="V65" s="9">
        <v>7</v>
      </c>
    </row>
    <row r="66" spans="1:22" ht="126" customHeight="1" x14ac:dyDescent="0.25">
      <c r="A66" s="6">
        <v>40</v>
      </c>
      <c r="B66" s="12" t="s">
        <v>96</v>
      </c>
      <c r="C66" s="9">
        <f>SUM(D66:V66)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67">
        <v>3</v>
      </c>
      <c r="B67" s="68" t="s">
        <v>24</v>
      </c>
      <c r="C67" s="10">
        <f>SUM(C64:C66)</f>
        <v>14521</v>
      </c>
      <c r="D67" s="10">
        <f t="shared" ref="D67:V67" si="16">SUM(D64:D66)</f>
        <v>1652</v>
      </c>
      <c r="E67" s="10">
        <f t="shared" si="16"/>
        <v>592</v>
      </c>
      <c r="F67" s="10">
        <f t="shared" si="16"/>
        <v>1358</v>
      </c>
      <c r="G67" s="10">
        <f t="shared" si="16"/>
        <v>1485</v>
      </c>
      <c r="H67" s="10">
        <f t="shared" si="16"/>
        <v>2791</v>
      </c>
      <c r="I67" s="10">
        <f t="shared" si="16"/>
        <v>996</v>
      </c>
      <c r="J67" s="10">
        <f t="shared" si="16"/>
        <v>913</v>
      </c>
      <c r="K67" s="10">
        <f t="shared" si="16"/>
        <v>1825</v>
      </c>
      <c r="L67" s="10">
        <f t="shared" si="16"/>
        <v>153</v>
      </c>
      <c r="M67" s="10">
        <f t="shared" si="16"/>
        <v>285</v>
      </c>
      <c r="N67" s="10">
        <f t="shared" si="16"/>
        <v>274</v>
      </c>
      <c r="O67" s="10">
        <f t="shared" si="16"/>
        <v>122</v>
      </c>
      <c r="P67" s="10">
        <f t="shared" si="16"/>
        <v>251</v>
      </c>
      <c r="Q67" s="10">
        <f t="shared" si="16"/>
        <v>589</v>
      </c>
      <c r="R67" s="10">
        <f t="shared" si="16"/>
        <v>831</v>
      </c>
      <c r="S67" s="10">
        <f t="shared" si="16"/>
        <v>32</v>
      </c>
      <c r="T67" s="10">
        <f t="shared" si="16"/>
        <v>167</v>
      </c>
      <c r="U67" s="10">
        <f t="shared" si="16"/>
        <v>68</v>
      </c>
      <c r="V67" s="10">
        <f t="shared" si="16"/>
        <v>137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41</v>
      </c>
      <c r="B69" s="12" t="s">
        <v>95</v>
      </c>
      <c r="C69" s="9">
        <f>SUM(D69:V69)</f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</row>
    <row r="70" spans="1:22" s="8" customFormat="1" x14ac:dyDescent="0.25">
      <c r="A70" s="67">
        <v>1</v>
      </c>
      <c r="B70" s="68" t="s">
        <v>24</v>
      </c>
      <c r="C70" s="70">
        <f>SUM(C69)</f>
        <v>0</v>
      </c>
      <c r="D70" s="70">
        <f t="shared" ref="D70:V70" si="17">SUM(D69)</f>
        <v>0</v>
      </c>
      <c r="E70" s="70">
        <f>SUM(E69)</f>
        <v>0</v>
      </c>
      <c r="F70" s="70">
        <f t="shared" ref="F70:M70" si="18">SUM(F69)</f>
        <v>0</v>
      </c>
      <c r="G70" s="70">
        <f t="shared" si="18"/>
        <v>0</v>
      </c>
      <c r="H70" s="70">
        <f t="shared" si="18"/>
        <v>0</v>
      </c>
      <c r="I70" s="70">
        <f t="shared" si="18"/>
        <v>0</v>
      </c>
      <c r="J70" s="70">
        <f t="shared" si="18"/>
        <v>0</v>
      </c>
      <c r="K70" s="70">
        <f t="shared" si="18"/>
        <v>0</v>
      </c>
      <c r="L70" s="70">
        <f t="shared" si="18"/>
        <v>0</v>
      </c>
      <c r="M70" s="70">
        <f t="shared" si="18"/>
        <v>0</v>
      </c>
      <c r="N70" s="70">
        <f t="shared" si="17"/>
        <v>0</v>
      </c>
      <c r="O70" s="70">
        <f t="shared" si="17"/>
        <v>0</v>
      </c>
      <c r="P70" s="70">
        <f t="shared" si="17"/>
        <v>0</v>
      </c>
      <c r="Q70" s="70">
        <f t="shared" si="17"/>
        <v>0</v>
      </c>
      <c r="R70" s="70">
        <f t="shared" si="17"/>
        <v>0</v>
      </c>
      <c r="S70" s="70">
        <f t="shared" si="17"/>
        <v>0</v>
      </c>
      <c r="T70" s="70">
        <f t="shared" si="17"/>
        <v>0</v>
      </c>
      <c r="U70" s="70">
        <f t="shared" si="17"/>
        <v>0</v>
      </c>
      <c r="V70" s="70">
        <f t="shared" si="17"/>
        <v>0</v>
      </c>
    </row>
    <row r="71" spans="1:22" x14ac:dyDescent="0.25">
      <c r="A71" s="6"/>
      <c r="B71" s="128" t="s">
        <v>22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42</v>
      </c>
      <c r="B72" s="7" t="s">
        <v>171</v>
      </c>
      <c r="C72" s="9">
        <f>SUM(D72:V72)</f>
        <v>3</v>
      </c>
      <c r="D72" s="9">
        <v>0</v>
      </c>
      <c r="E72" s="9">
        <v>0</v>
      </c>
      <c r="F72" s="9">
        <v>2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67">
        <v>1</v>
      </c>
      <c r="B73" s="68" t="s">
        <v>24</v>
      </c>
      <c r="C73" s="69">
        <f t="shared" ref="C73:V73" si="19">SUM(C72:C72)</f>
        <v>3</v>
      </c>
      <c r="D73" s="69">
        <f t="shared" si="19"/>
        <v>0</v>
      </c>
      <c r="E73" s="69">
        <f>SUM(E72:E72)</f>
        <v>0</v>
      </c>
      <c r="F73" s="69">
        <f t="shared" ref="F73:M73" si="20">SUM(F72:F72)</f>
        <v>2</v>
      </c>
      <c r="G73" s="69">
        <f t="shared" si="20"/>
        <v>0</v>
      </c>
      <c r="H73" s="69">
        <f t="shared" si="20"/>
        <v>0</v>
      </c>
      <c r="I73" s="69">
        <f t="shared" si="20"/>
        <v>0</v>
      </c>
      <c r="J73" s="69">
        <f t="shared" si="20"/>
        <v>0</v>
      </c>
      <c r="K73" s="69">
        <f t="shared" si="20"/>
        <v>1</v>
      </c>
      <c r="L73" s="69">
        <f t="shared" si="20"/>
        <v>0</v>
      </c>
      <c r="M73" s="69">
        <f t="shared" si="20"/>
        <v>0</v>
      </c>
      <c r="N73" s="69">
        <f t="shared" si="19"/>
        <v>0</v>
      </c>
      <c r="O73" s="69">
        <f t="shared" si="19"/>
        <v>0</v>
      </c>
      <c r="P73" s="69">
        <f t="shared" si="19"/>
        <v>0</v>
      </c>
      <c r="Q73" s="69">
        <f t="shared" si="19"/>
        <v>0</v>
      </c>
      <c r="R73" s="69">
        <f t="shared" si="19"/>
        <v>0</v>
      </c>
      <c r="S73" s="69">
        <f t="shared" si="19"/>
        <v>0</v>
      </c>
      <c r="T73" s="69">
        <f t="shared" si="19"/>
        <v>0</v>
      </c>
      <c r="U73" s="69">
        <f t="shared" si="19"/>
        <v>0</v>
      </c>
      <c r="V73" s="69">
        <f t="shared" si="19"/>
        <v>0</v>
      </c>
    </row>
    <row r="74" spans="1:22" s="8" customFormat="1" x14ac:dyDescent="0.25">
      <c r="A74" s="67"/>
      <c r="B74" s="68" t="s">
        <v>26</v>
      </c>
      <c r="C74" s="69">
        <f t="shared" ref="C74:E74" si="21">C73+C70+C67+C62+C58+C48+C29+C26+C32+C35+C41+C38</f>
        <v>31559</v>
      </c>
      <c r="D74" s="69">
        <f>D73+D70+D67+D62+D58+D48+D29+D26+D32+D35+D41+D38</f>
        <v>3545</v>
      </c>
      <c r="E74" s="69">
        <f t="shared" si="21"/>
        <v>1315</v>
      </c>
      <c r="F74" s="69">
        <f>F73+F70+F67+F62+F58+F48+F29+F26+F32+F35+F41+F38</f>
        <v>2437</v>
      </c>
      <c r="G74" s="69">
        <f t="shared" ref="G74:V74" si="22">G73+G70+G67+G62+G58+G48+G29+G26+G32+G35+G41+G38</f>
        <v>3402</v>
      </c>
      <c r="H74" s="69">
        <f t="shared" si="22"/>
        <v>5514</v>
      </c>
      <c r="I74" s="69">
        <f t="shared" si="22"/>
        <v>1746</v>
      </c>
      <c r="J74" s="69">
        <f t="shared" si="22"/>
        <v>1997</v>
      </c>
      <c r="K74" s="69">
        <f t="shared" si="22"/>
        <v>3200</v>
      </c>
      <c r="L74" s="69">
        <f t="shared" si="22"/>
        <v>836</v>
      </c>
      <c r="M74" s="69">
        <f t="shared" si="22"/>
        <v>473</v>
      </c>
      <c r="N74" s="69">
        <f t="shared" si="22"/>
        <v>904</v>
      </c>
      <c r="O74" s="69">
        <f t="shared" si="22"/>
        <v>445</v>
      </c>
      <c r="P74" s="69">
        <f t="shared" si="22"/>
        <v>671</v>
      </c>
      <c r="Q74" s="69">
        <f t="shared" si="22"/>
        <v>1970</v>
      </c>
      <c r="R74" s="69">
        <f t="shared" si="22"/>
        <v>1733</v>
      </c>
      <c r="S74" s="69">
        <f t="shared" si="22"/>
        <v>139</v>
      </c>
      <c r="T74" s="69">
        <f t="shared" si="22"/>
        <v>540</v>
      </c>
      <c r="U74" s="69">
        <f t="shared" si="22"/>
        <v>380</v>
      </c>
      <c r="V74" s="69">
        <f t="shared" si="22"/>
        <v>312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43</v>
      </c>
      <c r="B77" s="12" t="s">
        <v>106</v>
      </c>
      <c r="C77" s="9">
        <f t="shared" ref="C77:C110" si="23">SUM(D77:V77)</f>
        <v>76</v>
      </c>
      <c r="D77" s="9">
        <v>17</v>
      </c>
      <c r="E77" s="9">
        <v>2</v>
      </c>
      <c r="F77" s="9">
        <v>7</v>
      </c>
      <c r="G77" s="9">
        <v>12</v>
      </c>
      <c r="H77" s="9">
        <v>10</v>
      </c>
      <c r="I77" s="9">
        <v>7</v>
      </c>
      <c r="J77" s="9">
        <v>1</v>
      </c>
      <c r="K77" s="9">
        <v>3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10</v>
      </c>
      <c r="R77" s="9">
        <v>2</v>
      </c>
      <c r="S77" s="9">
        <v>0</v>
      </c>
      <c r="T77" s="9">
        <v>2</v>
      </c>
      <c r="U77" s="9">
        <v>1</v>
      </c>
      <c r="V77" s="9">
        <v>2</v>
      </c>
    </row>
    <row r="78" spans="1:22" ht="45" x14ac:dyDescent="0.25">
      <c r="A78" s="6">
        <v>44</v>
      </c>
      <c r="B78" s="12" t="s">
        <v>104</v>
      </c>
      <c r="C78" s="9">
        <f t="shared" si="23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45</v>
      </c>
      <c r="B79" s="12" t="s">
        <v>17</v>
      </c>
      <c r="C79" s="9">
        <f t="shared" si="23"/>
        <v>56</v>
      </c>
      <c r="D79" s="9">
        <v>8</v>
      </c>
      <c r="E79" s="9">
        <v>1</v>
      </c>
      <c r="F79" s="9">
        <v>7</v>
      </c>
      <c r="G79" s="9">
        <v>7</v>
      </c>
      <c r="H79" s="9">
        <v>12</v>
      </c>
      <c r="I79" s="9">
        <v>4</v>
      </c>
      <c r="J79" s="9">
        <v>0</v>
      </c>
      <c r="K79" s="9">
        <v>9</v>
      </c>
      <c r="L79" s="9">
        <v>0</v>
      </c>
      <c r="M79" s="9">
        <v>0</v>
      </c>
      <c r="N79" s="9">
        <v>0</v>
      </c>
      <c r="O79" s="9">
        <v>0</v>
      </c>
      <c r="P79" s="9">
        <v>3</v>
      </c>
      <c r="Q79" s="9">
        <v>2</v>
      </c>
      <c r="R79" s="9">
        <v>0</v>
      </c>
      <c r="S79" s="9">
        <v>0</v>
      </c>
      <c r="T79" s="9">
        <v>2</v>
      </c>
      <c r="U79" s="9">
        <v>1</v>
      </c>
      <c r="V79" s="9">
        <v>0</v>
      </c>
    </row>
    <row r="80" spans="1:22" x14ac:dyDescent="0.25">
      <c r="A80" s="6">
        <v>46</v>
      </c>
      <c r="B80" s="12" t="s">
        <v>125</v>
      </c>
      <c r="C80" s="9">
        <f t="shared" si="23"/>
        <v>532</v>
      </c>
      <c r="D80" s="9">
        <v>115</v>
      </c>
      <c r="E80" s="9">
        <v>8</v>
      </c>
      <c r="F80" s="9">
        <v>31</v>
      </c>
      <c r="G80" s="9">
        <v>61</v>
      </c>
      <c r="H80" s="9">
        <v>127</v>
      </c>
      <c r="I80" s="9">
        <v>56</v>
      </c>
      <c r="J80" s="9">
        <v>2</v>
      </c>
      <c r="K80" s="9">
        <v>59</v>
      </c>
      <c r="L80" s="9">
        <v>0</v>
      </c>
      <c r="M80" s="9">
        <v>0</v>
      </c>
      <c r="N80" s="9">
        <v>10</v>
      </c>
      <c r="O80" s="9">
        <v>1</v>
      </c>
      <c r="P80" s="9">
        <v>30</v>
      </c>
      <c r="Q80" s="9">
        <v>0</v>
      </c>
      <c r="R80" s="9">
        <v>0</v>
      </c>
      <c r="S80" s="9">
        <v>0</v>
      </c>
      <c r="T80" s="9">
        <v>8</v>
      </c>
      <c r="U80" s="9">
        <v>13</v>
      </c>
      <c r="V80" s="9">
        <v>11</v>
      </c>
    </row>
    <row r="81" spans="1:22" x14ac:dyDescent="0.25">
      <c r="A81" s="6">
        <v>47</v>
      </c>
      <c r="B81" s="12" t="s">
        <v>16</v>
      </c>
      <c r="C81" s="9">
        <f t="shared" si="23"/>
        <v>120</v>
      </c>
      <c r="D81" s="9">
        <v>10</v>
      </c>
      <c r="E81" s="9">
        <v>2</v>
      </c>
      <c r="F81" s="9">
        <v>12</v>
      </c>
      <c r="G81" s="9">
        <v>21</v>
      </c>
      <c r="H81" s="9">
        <v>24</v>
      </c>
      <c r="I81" s="9">
        <v>16</v>
      </c>
      <c r="J81" s="9">
        <v>0</v>
      </c>
      <c r="K81" s="9">
        <v>15</v>
      </c>
      <c r="L81" s="9">
        <v>0</v>
      </c>
      <c r="M81" s="9">
        <v>0</v>
      </c>
      <c r="N81" s="9">
        <v>2</v>
      </c>
      <c r="O81" s="9">
        <v>0</v>
      </c>
      <c r="P81" s="9">
        <v>7</v>
      </c>
      <c r="Q81" s="9">
        <v>2</v>
      </c>
      <c r="R81" s="9">
        <v>0</v>
      </c>
      <c r="S81" s="9">
        <v>0</v>
      </c>
      <c r="T81" s="9">
        <v>3</v>
      </c>
      <c r="U81" s="9">
        <v>6</v>
      </c>
      <c r="V81" s="9">
        <v>0</v>
      </c>
    </row>
    <row r="82" spans="1:22" ht="45" x14ac:dyDescent="0.25">
      <c r="A82" s="6">
        <v>48</v>
      </c>
      <c r="B82" s="12" t="s">
        <v>9</v>
      </c>
      <c r="C82" s="9">
        <f t="shared" si="23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49</v>
      </c>
      <c r="B83" s="12" t="s">
        <v>18</v>
      </c>
      <c r="C83" s="9">
        <f t="shared" si="23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50</v>
      </c>
      <c r="B84" s="12" t="s">
        <v>101</v>
      </c>
      <c r="C84" s="9">
        <f t="shared" si="23"/>
        <v>630</v>
      </c>
      <c r="D84" s="9">
        <v>116</v>
      </c>
      <c r="E84" s="9">
        <v>8</v>
      </c>
      <c r="F84" s="9">
        <v>23</v>
      </c>
      <c r="G84" s="9">
        <v>31</v>
      </c>
      <c r="H84" s="9">
        <v>128</v>
      </c>
      <c r="I84" s="9">
        <v>98</v>
      </c>
      <c r="J84" s="9">
        <v>2</v>
      </c>
      <c r="K84" s="9">
        <v>77</v>
      </c>
      <c r="L84" s="9">
        <v>0</v>
      </c>
      <c r="M84" s="9">
        <v>0</v>
      </c>
      <c r="N84" s="9">
        <v>36</v>
      </c>
      <c r="O84" s="9">
        <v>0</v>
      </c>
      <c r="P84" s="9">
        <v>74</v>
      </c>
      <c r="Q84" s="9">
        <v>1</v>
      </c>
      <c r="R84" s="9">
        <v>0</v>
      </c>
      <c r="S84" s="9">
        <v>0</v>
      </c>
      <c r="T84" s="9">
        <v>12</v>
      </c>
      <c r="U84" s="9">
        <v>12</v>
      </c>
      <c r="V84" s="9">
        <v>12</v>
      </c>
    </row>
    <row r="85" spans="1:22" ht="63.75" customHeight="1" x14ac:dyDescent="0.25">
      <c r="A85" s="6">
        <v>51</v>
      </c>
      <c r="B85" s="12" t="s">
        <v>99</v>
      </c>
      <c r="C85" s="9">
        <f t="shared" si="23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52</v>
      </c>
      <c r="B86" s="12" t="s">
        <v>105</v>
      </c>
      <c r="C86" s="9">
        <f t="shared" si="23"/>
        <v>6</v>
      </c>
      <c r="D86" s="9">
        <v>6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53</v>
      </c>
      <c r="B87" s="12" t="s">
        <v>102</v>
      </c>
      <c r="C87" s="9">
        <f t="shared" si="23"/>
        <v>352</v>
      </c>
      <c r="D87" s="9">
        <v>62</v>
      </c>
      <c r="E87" s="9">
        <v>5</v>
      </c>
      <c r="F87" s="9">
        <v>36</v>
      </c>
      <c r="G87" s="9">
        <v>69</v>
      </c>
      <c r="H87" s="9">
        <v>39</v>
      </c>
      <c r="I87" s="9">
        <v>32</v>
      </c>
      <c r="J87" s="9">
        <v>1</v>
      </c>
      <c r="K87" s="9">
        <v>73</v>
      </c>
      <c r="L87" s="9">
        <v>3</v>
      </c>
      <c r="M87" s="9">
        <v>0</v>
      </c>
      <c r="N87" s="9">
        <v>1</v>
      </c>
      <c r="O87" s="9">
        <v>0</v>
      </c>
      <c r="P87" s="9">
        <v>5</v>
      </c>
      <c r="Q87" s="9">
        <v>0</v>
      </c>
      <c r="R87" s="9">
        <v>0</v>
      </c>
      <c r="S87" s="9">
        <v>0</v>
      </c>
      <c r="T87" s="9">
        <v>6</v>
      </c>
      <c r="U87" s="9">
        <v>11</v>
      </c>
      <c r="V87" s="9">
        <v>9</v>
      </c>
    </row>
    <row r="88" spans="1:22" x14ac:dyDescent="0.25">
      <c r="A88" s="6">
        <v>54</v>
      </c>
      <c r="B88" s="12" t="s">
        <v>100</v>
      </c>
      <c r="C88" s="9">
        <f t="shared" si="23"/>
        <v>102</v>
      </c>
      <c r="D88" s="9">
        <v>10</v>
      </c>
      <c r="E88" s="9">
        <v>3</v>
      </c>
      <c r="F88" s="9">
        <v>15</v>
      </c>
      <c r="G88" s="9">
        <v>22</v>
      </c>
      <c r="H88" s="9">
        <v>17</v>
      </c>
      <c r="I88" s="9">
        <v>16</v>
      </c>
      <c r="J88" s="9">
        <v>0</v>
      </c>
      <c r="K88" s="9">
        <v>7</v>
      </c>
      <c r="L88" s="9">
        <v>1</v>
      </c>
      <c r="M88" s="9">
        <v>0</v>
      </c>
      <c r="N88" s="9">
        <v>1</v>
      </c>
      <c r="O88" s="9">
        <v>1</v>
      </c>
      <c r="P88" s="9">
        <v>3</v>
      </c>
      <c r="Q88" s="9">
        <v>0</v>
      </c>
      <c r="R88" s="9">
        <v>1</v>
      </c>
      <c r="S88" s="9">
        <v>0</v>
      </c>
      <c r="T88" s="9">
        <v>2</v>
      </c>
      <c r="U88" s="9">
        <v>3</v>
      </c>
      <c r="V88" s="9">
        <v>0</v>
      </c>
    </row>
    <row r="89" spans="1:22" ht="30" x14ac:dyDescent="0.25">
      <c r="A89" s="6">
        <v>55</v>
      </c>
      <c r="B89" s="12" t="s">
        <v>172</v>
      </c>
      <c r="C89" s="9">
        <f t="shared" si="23"/>
        <v>387</v>
      </c>
      <c r="D89" s="9">
        <v>104</v>
      </c>
      <c r="E89" s="9">
        <v>10</v>
      </c>
      <c r="F89" s="9">
        <v>3</v>
      </c>
      <c r="G89" s="9">
        <v>4</v>
      </c>
      <c r="H89" s="9">
        <v>132</v>
      </c>
      <c r="I89" s="9">
        <v>82</v>
      </c>
      <c r="J89" s="9">
        <v>2</v>
      </c>
      <c r="K89" s="9">
        <v>23</v>
      </c>
      <c r="L89" s="9">
        <v>0</v>
      </c>
      <c r="M89" s="9">
        <v>0</v>
      </c>
      <c r="N89" s="9">
        <v>0</v>
      </c>
      <c r="O89" s="9">
        <v>0</v>
      </c>
      <c r="P89" s="9">
        <v>5</v>
      </c>
      <c r="Q89" s="9">
        <v>0</v>
      </c>
      <c r="R89" s="9">
        <v>0</v>
      </c>
      <c r="S89" s="9">
        <v>0</v>
      </c>
      <c r="T89" s="9">
        <v>4</v>
      </c>
      <c r="U89" s="9">
        <v>9</v>
      </c>
      <c r="V89" s="9">
        <v>9</v>
      </c>
    </row>
    <row r="90" spans="1:22" x14ac:dyDescent="0.25">
      <c r="A90" s="6">
        <v>56</v>
      </c>
      <c r="B90" s="12" t="s">
        <v>142</v>
      </c>
      <c r="C90" s="9">
        <f t="shared" si="23"/>
        <v>1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1:22" ht="45" x14ac:dyDescent="0.25">
      <c r="A91" s="6">
        <v>57</v>
      </c>
      <c r="B91" s="12" t="s">
        <v>98</v>
      </c>
      <c r="C91" s="9">
        <f t="shared" si="23"/>
        <v>216</v>
      </c>
      <c r="D91" s="9">
        <v>32</v>
      </c>
      <c r="E91" s="9">
        <v>22</v>
      </c>
      <c r="F91" s="9">
        <v>15</v>
      </c>
      <c r="G91" s="9">
        <v>33</v>
      </c>
      <c r="H91" s="9">
        <v>32</v>
      </c>
      <c r="I91" s="9">
        <v>42</v>
      </c>
      <c r="J91" s="9">
        <v>4</v>
      </c>
      <c r="K91" s="9">
        <v>11</v>
      </c>
      <c r="L91" s="9">
        <v>2</v>
      </c>
      <c r="M91" s="9">
        <v>0</v>
      </c>
      <c r="N91" s="9">
        <v>2</v>
      </c>
      <c r="O91" s="9">
        <v>1</v>
      </c>
      <c r="P91" s="9">
        <v>0</v>
      </c>
      <c r="Q91" s="9">
        <v>1</v>
      </c>
      <c r="R91" s="9">
        <v>0</v>
      </c>
      <c r="S91" s="9">
        <v>0</v>
      </c>
      <c r="T91" s="9">
        <v>8</v>
      </c>
      <c r="U91" s="9">
        <v>11</v>
      </c>
      <c r="V91" s="9">
        <v>0</v>
      </c>
    </row>
    <row r="92" spans="1:22" ht="45" x14ac:dyDescent="0.25">
      <c r="A92" s="6">
        <v>58</v>
      </c>
      <c r="B92" s="12" t="s">
        <v>10</v>
      </c>
      <c r="C92" s="9">
        <f t="shared" si="23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59</v>
      </c>
      <c r="B93" s="12" t="s">
        <v>143</v>
      </c>
      <c r="C93" s="9">
        <f t="shared" si="23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60</v>
      </c>
      <c r="B94" s="12" t="s">
        <v>37</v>
      </c>
      <c r="C94" s="9">
        <f t="shared" si="23"/>
        <v>1</v>
      </c>
      <c r="D94" s="9">
        <v>0</v>
      </c>
      <c r="E94" s="9">
        <v>0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61</v>
      </c>
      <c r="B95" s="12" t="s">
        <v>144</v>
      </c>
      <c r="C95" s="9">
        <f t="shared" si="23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62</v>
      </c>
      <c r="B96" s="12" t="s">
        <v>145</v>
      </c>
      <c r="C96" s="9">
        <f t="shared" si="23"/>
        <v>2</v>
      </c>
      <c r="D96" s="9">
        <v>0</v>
      </c>
      <c r="E96" s="9">
        <v>0</v>
      </c>
      <c r="F96" s="9">
        <v>0</v>
      </c>
      <c r="G96" s="9">
        <v>0</v>
      </c>
      <c r="H96" s="9">
        <v>2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63</v>
      </c>
      <c r="B97" s="12" t="s">
        <v>154</v>
      </c>
      <c r="C97" s="9">
        <f t="shared" si="23"/>
        <v>0</v>
      </c>
      <c r="D97" s="9">
        <v>0</v>
      </c>
      <c r="E97" s="9">
        <v>0</v>
      </c>
      <c r="F97" s="9">
        <v>0</v>
      </c>
      <c r="G97" s="9">
        <v>0</v>
      </c>
      <c r="H97" s="9"/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64</v>
      </c>
      <c r="B98" s="12" t="s">
        <v>146</v>
      </c>
      <c r="C98" s="9">
        <f t="shared" si="23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65</v>
      </c>
      <c r="B99" s="12" t="s">
        <v>54</v>
      </c>
      <c r="C99" s="9">
        <f t="shared" si="23"/>
        <v>3</v>
      </c>
      <c r="D99" s="9">
        <v>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x14ac:dyDescent="0.25">
      <c r="A100" s="6">
        <v>66</v>
      </c>
      <c r="B100" s="12" t="s">
        <v>103</v>
      </c>
      <c r="C100" s="9">
        <f t="shared" si="23"/>
        <v>1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1:22" ht="30" x14ac:dyDescent="0.25">
      <c r="A101" s="6">
        <v>67</v>
      </c>
      <c r="B101" s="12" t="s">
        <v>107</v>
      </c>
      <c r="C101" s="9">
        <f t="shared" si="23"/>
        <v>674</v>
      </c>
      <c r="D101" s="9">
        <v>183</v>
      </c>
      <c r="E101" s="9">
        <v>21</v>
      </c>
      <c r="F101" s="9">
        <v>50</v>
      </c>
      <c r="G101" s="9">
        <v>76</v>
      </c>
      <c r="H101" s="9">
        <v>107</v>
      </c>
      <c r="I101" s="9">
        <v>87</v>
      </c>
      <c r="J101" s="9">
        <v>11</v>
      </c>
      <c r="K101" s="9">
        <v>80</v>
      </c>
      <c r="L101" s="9">
        <v>5</v>
      </c>
      <c r="M101" s="9">
        <v>0</v>
      </c>
      <c r="N101" s="9">
        <v>5</v>
      </c>
      <c r="O101" s="9">
        <v>1</v>
      </c>
      <c r="P101" s="9">
        <v>12</v>
      </c>
      <c r="Q101" s="9">
        <v>6</v>
      </c>
      <c r="R101" s="9">
        <v>0</v>
      </c>
      <c r="S101" s="9">
        <v>2</v>
      </c>
      <c r="T101" s="9">
        <v>7</v>
      </c>
      <c r="U101" s="9">
        <v>15</v>
      </c>
      <c r="V101" s="9">
        <v>6</v>
      </c>
    </row>
    <row r="102" spans="1:22" ht="30" x14ac:dyDescent="0.25">
      <c r="A102" s="6">
        <v>68</v>
      </c>
      <c r="B102" s="12" t="s">
        <v>147</v>
      </c>
      <c r="C102" s="9">
        <f t="shared" si="23"/>
        <v>189</v>
      </c>
      <c r="D102" s="9">
        <v>38</v>
      </c>
      <c r="E102" s="9">
        <v>1</v>
      </c>
      <c r="F102" s="9">
        <v>10</v>
      </c>
      <c r="G102" s="9">
        <v>11</v>
      </c>
      <c r="H102" s="9">
        <v>39</v>
      </c>
      <c r="I102" s="9">
        <v>21</v>
      </c>
      <c r="J102" s="9">
        <v>1</v>
      </c>
      <c r="K102" s="9">
        <v>31</v>
      </c>
      <c r="L102" s="9">
        <v>0</v>
      </c>
      <c r="M102" s="9">
        <v>0</v>
      </c>
      <c r="N102" s="9">
        <v>6</v>
      </c>
      <c r="O102" s="9">
        <v>0</v>
      </c>
      <c r="P102" s="9">
        <v>13</v>
      </c>
      <c r="Q102" s="9">
        <v>0</v>
      </c>
      <c r="R102" s="9">
        <v>0</v>
      </c>
      <c r="S102" s="9">
        <v>0</v>
      </c>
      <c r="T102" s="9">
        <v>3</v>
      </c>
      <c r="U102" s="9">
        <v>5</v>
      </c>
      <c r="V102" s="9">
        <v>10</v>
      </c>
    </row>
    <row r="103" spans="1:22" x14ac:dyDescent="0.25">
      <c r="A103" s="6">
        <v>69</v>
      </c>
      <c r="B103" s="12" t="s">
        <v>108</v>
      </c>
      <c r="C103" s="9">
        <f t="shared" si="23"/>
        <v>77</v>
      </c>
      <c r="D103" s="9">
        <v>14</v>
      </c>
      <c r="E103" s="9">
        <v>2</v>
      </c>
      <c r="F103" s="9">
        <v>6</v>
      </c>
      <c r="G103" s="9">
        <v>16</v>
      </c>
      <c r="H103" s="9">
        <v>12</v>
      </c>
      <c r="I103" s="9">
        <v>4</v>
      </c>
      <c r="J103" s="9">
        <v>0</v>
      </c>
      <c r="K103" s="9">
        <v>5</v>
      </c>
      <c r="L103" s="9">
        <v>0</v>
      </c>
      <c r="M103" s="9">
        <v>0</v>
      </c>
      <c r="N103" s="9">
        <v>0</v>
      </c>
      <c r="O103" s="9">
        <v>0</v>
      </c>
      <c r="P103" s="9">
        <v>1</v>
      </c>
      <c r="Q103" s="9">
        <v>9</v>
      </c>
      <c r="R103" s="9">
        <v>0</v>
      </c>
      <c r="S103" s="9">
        <v>0</v>
      </c>
      <c r="T103" s="9">
        <v>3</v>
      </c>
      <c r="U103" s="9">
        <v>2</v>
      </c>
      <c r="V103" s="9">
        <v>3</v>
      </c>
    </row>
    <row r="104" spans="1:22" ht="30" x14ac:dyDescent="0.25">
      <c r="A104" s="6">
        <v>70</v>
      </c>
      <c r="B104" s="12" t="s">
        <v>148</v>
      </c>
      <c r="C104" s="9">
        <f t="shared" si="23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x14ac:dyDescent="0.25">
      <c r="A105" s="6">
        <v>71</v>
      </c>
      <c r="B105" s="12" t="s">
        <v>149</v>
      </c>
      <c r="C105" s="9">
        <f t="shared" si="23"/>
        <v>76</v>
      </c>
      <c r="D105" s="9">
        <v>1</v>
      </c>
      <c r="E105" s="9">
        <v>3</v>
      </c>
      <c r="F105" s="9">
        <v>6</v>
      </c>
      <c r="G105" s="9">
        <v>12</v>
      </c>
      <c r="H105" s="9">
        <v>17</v>
      </c>
      <c r="I105" s="9">
        <v>3</v>
      </c>
      <c r="J105" s="9">
        <v>4</v>
      </c>
      <c r="K105" s="9">
        <v>22</v>
      </c>
      <c r="L105" s="9">
        <v>1</v>
      </c>
      <c r="M105" s="9">
        <v>0</v>
      </c>
      <c r="N105" s="9">
        <v>3</v>
      </c>
      <c r="O105" s="9">
        <v>0</v>
      </c>
      <c r="P105" s="9">
        <v>3</v>
      </c>
      <c r="Q105" s="9">
        <v>0</v>
      </c>
      <c r="R105" s="9">
        <v>0</v>
      </c>
      <c r="S105" s="9">
        <v>0</v>
      </c>
      <c r="T105" s="9">
        <v>1</v>
      </c>
      <c r="U105" s="9">
        <v>0</v>
      </c>
      <c r="V105" s="9">
        <v>0</v>
      </c>
    </row>
    <row r="106" spans="1:22" x14ac:dyDescent="0.25">
      <c r="A106" s="6">
        <v>72</v>
      </c>
      <c r="B106" s="12" t="s">
        <v>150</v>
      </c>
      <c r="C106" s="9">
        <f t="shared" si="23"/>
        <v>9</v>
      </c>
      <c r="D106" s="9">
        <v>0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6</v>
      </c>
      <c r="L106" s="9">
        <v>2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1:22" ht="45" x14ac:dyDescent="0.25">
      <c r="A107" s="6">
        <v>73</v>
      </c>
      <c r="B107" s="12" t="s">
        <v>151</v>
      </c>
      <c r="C107" s="9">
        <f t="shared" si="23"/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74</v>
      </c>
      <c r="B108" s="12" t="s">
        <v>152</v>
      </c>
      <c r="C108" s="9">
        <f t="shared" si="23"/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75</v>
      </c>
      <c r="B109" s="12" t="s">
        <v>153</v>
      </c>
      <c r="C109" s="9">
        <f t="shared" si="23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76</v>
      </c>
      <c r="B110" s="12" t="s">
        <v>206</v>
      </c>
      <c r="C110" s="9">
        <f t="shared" si="23"/>
        <v>35</v>
      </c>
      <c r="D110" s="9">
        <v>7</v>
      </c>
      <c r="E110" s="9">
        <v>1</v>
      </c>
      <c r="F110" s="9">
        <v>1</v>
      </c>
      <c r="G110" s="9">
        <v>3</v>
      </c>
      <c r="H110" s="9">
        <v>12</v>
      </c>
      <c r="I110" s="9">
        <v>4</v>
      </c>
      <c r="J110" s="9">
        <v>1</v>
      </c>
      <c r="K110" s="9">
        <v>3</v>
      </c>
      <c r="L110" s="9">
        <v>0</v>
      </c>
      <c r="M110" s="9">
        <v>0</v>
      </c>
      <c r="N110" s="9">
        <v>0</v>
      </c>
      <c r="O110" s="9">
        <v>0</v>
      </c>
      <c r="P110" s="9">
        <v>2</v>
      </c>
      <c r="Q110" s="9">
        <v>0</v>
      </c>
      <c r="R110" s="9">
        <v>0</v>
      </c>
      <c r="S110" s="9">
        <v>0</v>
      </c>
      <c r="T110" s="9">
        <v>1</v>
      </c>
      <c r="U110" s="9">
        <v>0</v>
      </c>
      <c r="V110" s="9">
        <v>0</v>
      </c>
    </row>
    <row r="111" spans="1:22" s="8" customFormat="1" x14ac:dyDescent="0.25">
      <c r="A111" s="67">
        <v>34</v>
      </c>
      <c r="B111" s="68" t="s">
        <v>24</v>
      </c>
      <c r="C111" s="69">
        <f>SUM(C77:C110)</f>
        <v>3546</v>
      </c>
      <c r="D111" s="69">
        <f>SUM(D77:D110)</f>
        <v>728</v>
      </c>
      <c r="E111" s="69">
        <f>SUM(E77:E110)</f>
        <v>90</v>
      </c>
      <c r="F111" s="69">
        <f>SUM(F77:F110)</f>
        <v>223</v>
      </c>
      <c r="G111" s="69">
        <f t="shared" ref="G111:V111" si="24">SUM(G77:G110)</f>
        <v>378</v>
      </c>
      <c r="H111" s="69">
        <f t="shared" si="24"/>
        <v>710</v>
      </c>
      <c r="I111" s="69">
        <f t="shared" si="24"/>
        <v>472</v>
      </c>
      <c r="J111" s="69">
        <f t="shared" si="24"/>
        <v>30</v>
      </c>
      <c r="K111" s="69">
        <f t="shared" si="24"/>
        <v>424</v>
      </c>
      <c r="L111" s="69">
        <f t="shared" si="24"/>
        <v>14</v>
      </c>
      <c r="M111" s="69">
        <f t="shared" si="24"/>
        <v>0</v>
      </c>
      <c r="N111" s="69">
        <f t="shared" si="24"/>
        <v>66</v>
      </c>
      <c r="O111" s="69">
        <f t="shared" si="24"/>
        <v>4</v>
      </c>
      <c r="P111" s="69">
        <f t="shared" si="24"/>
        <v>158</v>
      </c>
      <c r="Q111" s="69">
        <f t="shared" si="24"/>
        <v>31</v>
      </c>
      <c r="R111" s="69">
        <f t="shared" si="24"/>
        <v>3</v>
      </c>
      <c r="S111" s="69">
        <f t="shared" si="24"/>
        <v>2</v>
      </c>
      <c r="T111" s="69">
        <f t="shared" si="24"/>
        <v>62</v>
      </c>
      <c r="U111" s="69">
        <f t="shared" si="24"/>
        <v>89</v>
      </c>
      <c r="V111" s="69">
        <f t="shared" si="24"/>
        <v>62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77</v>
      </c>
      <c r="B113" s="11" t="s">
        <v>183</v>
      </c>
      <c r="C113" s="9">
        <f t="shared" ref="C113:C118" si="25">SUM(D113:V113)</f>
        <v>19</v>
      </c>
      <c r="D113" s="9">
        <v>1</v>
      </c>
      <c r="E113" s="9">
        <v>0</v>
      </c>
      <c r="F113" s="9">
        <v>1</v>
      </c>
      <c r="G113" s="9">
        <v>0</v>
      </c>
      <c r="H113" s="9">
        <v>5</v>
      </c>
      <c r="I113" s="9">
        <v>0</v>
      </c>
      <c r="J113" s="9">
        <v>12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78</v>
      </c>
      <c r="B114" s="11" t="s">
        <v>60</v>
      </c>
      <c r="C114" s="9">
        <f t="shared" si="25"/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x14ac:dyDescent="0.25">
      <c r="A115" s="6">
        <v>79</v>
      </c>
      <c r="B115" s="11" t="s">
        <v>59</v>
      </c>
      <c r="C115" s="9">
        <f t="shared" si="25"/>
        <v>29</v>
      </c>
      <c r="D115" s="9">
        <v>2</v>
      </c>
      <c r="E115" s="9">
        <v>0</v>
      </c>
      <c r="F115" s="9">
        <v>0</v>
      </c>
      <c r="G115" s="9">
        <v>0</v>
      </c>
      <c r="H115" s="9">
        <v>5</v>
      </c>
      <c r="I115" s="9">
        <v>0</v>
      </c>
      <c r="J115" s="9">
        <v>0</v>
      </c>
      <c r="K115" s="9">
        <v>18</v>
      </c>
      <c r="L115" s="9">
        <v>3</v>
      </c>
      <c r="M115" s="9">
        <v>0</v>
      </c>
      <c r="N115" s="9">
        <v>0</v>
      </c>
      <c r="O115" s="9">
        <v>1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1:22" ht="60" x14ac:dyDescent="0.25">
      <c r="A116" s="6">
        <v>80</v>
      </c>
      <c r="B116" s="11" t="s">
        <v>58</v>
      </c>
      <c r="C116" s="9">
        <f t="shared" si="25"/>
        <v>7</v>
      </c>
      <c r="D116" s="9">
        <v>0</v>
      </c>
      <c r="E116" s="9">
        <v>0</v>
      </c>
      <c r="F116" s="9">
        <v>0</v>
      </c>
      <c r="G116" s="9">
        <v>0</v>
      </c>
      <c r="H116" s="9">
        <v>6</v>
      </c>
      <c r="I116" s="9">
        <v>0</v>
      </c>
      <c r="J116" s="9">
        <v>0</v>
      </c>
      <c r="K116" s="9">
        <v>0</v>
      </c>
      <c r="L116" s="9">
        <v>1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81</v>
      </c>
      <c r="B117" s="11" t="s">
        <v>57</v>
      </c>
      <c r="C117" s="9">
        <f t="shared" si="25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x14ac:dyDescent="0.25">
      <c r="A118" s="6">
        <v>82</v>
      </c>
      <c r="B118" s="11" t="s">
        <v>109</v>
      </c>
      <c r="C118" s="9">
        <f t="shared" si="25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67">
        <v>6</v>
      </c>
      <c r="B119" s="68" t="s">
        <v>24</v>
      </c>
      <c r="C119" s="70">
        <f t="shared" ref="C119:V119" si="26">SUM(C113:C118)</f>
        <v>55</v>
      </c>
      <c r="D119" s="70">
        <f t="shared" si="26"/>
        <v>3</v>
      </c>
      <c r="E119" s="70">
        <f t="shared" si="26"/>
        <v>0</v>
      </c>
      <c r="F119" s="70">
        <f t="shared" si="26"/>
        <v>1</v>
      </c>
      <c r="G119" s="70">
        <f t="shared" si="26"/>
        <v>0</v>
      </c>
      <c r="H119" s="70">
        <f t="shared" si="26"/>
        <v>16</v>
      </c>
      <c r="I119" s="70">
        <f t="shared" si="26"/>
        <v>0</v>
      </c>
      <c r="J119" s="70">
        <f t="shared" si="26"/>
        <v>12</v>
      </c>
      <c r="K119" s="70">
        <f t="shared" si="26"/>
        <v>18</v>
      </c>
      <c r="L119" s="70">
        <f t="shared" si="26"/>
        <v>4</v>
      </c>
      <c r="M119" s="70">
        <f t="shared" si="26"/>
        <v>0</v>
      </c>
      <c r="N119" s="70">
        <f t="shared" si="26"/>
        <v>0</v>
      </c>
      <c r="O119" s="70">
        <f t="shared" si="26"/>
        <v>1</v>
      </c>
      <c r="P119" s="70">
        <f t="shared" si="26"/>
        <v>0</v>
      </c>
      <c r="Q119" s="70">
        <f t="shared" si="26"/>
        <v>0</v>
      </c>
      <c r="R119" s="70">
        <f t="shared" si="26"/>
        <v>0</v>
      </c>
      <c r="S119" s="70">
        <f t="shared" si="26"/>
        <v>0</v>
      </c>
      <c r="T119" s="70">
        <f t="shared" si="26"/>
        <v>0</v>
      </c>
      <c r="U119" s="70">
        <f t="shared" si="26"/>
        <v>0</v>
      </c>
      <c r="V119" s="70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83</v>
      </c>
      <c r="B121" s="12" t="s">
        <v>45</v>
      </c>
      <c r="C121" s="9">
        <f>SUM(D121:V121)</f>
        <v>5</v>
      </c>
      <c r="D121" s="9">
        <v>0</v>
      </c>
      <c r="E121" s="9">
        <v>0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1</v>
      </c>
      <c r="S121" s="9">
        <v>0</v>
      </c>
      <c r="T121" s="9">
        <v>0</v>
      </c>
      <c r="U121" s="9">
        <v>0</v>
      </c>
      <c r="V121" s="9">
        <v>0</v>
      </c>
    </row>
    <row r="122" spans="1:22" s="8" customFormat="1" x14ac:dyDescent="0.25">
      <c r="A122" s="67">
        <v>1</v>
      </c>
      <c r="B122" s="68" t="s">
        <v>24</v>
      </c>
      <c r="C122" s="70">
        <f t="shared" ref="C122" si="27">SUM(C121)</f>
        <v>5</v>
      </c>
      <c r="D122" s="70">
        <f t="shared" ref="D122:V122" si="28">SUM(D121)</f>
        <v>0</v>
      </c>
      <c r="E122" s="70">
        <f t="shared" si="28"/>
        <v>0</v>
      </c>
      <c r="F122" s="70">
        <f t="shared" si="28"/>
        <v>0</v>
      </c>
      <c r="G122" s="70">
        <f t="shared" si="28"/>
        <v>3</v>
      </c>
      <c r="H122" s="70">
        <f t="shared" si="28"/>
        <v>0</v>
      </c>
      <c r="I122" s="70">
        <f t="shared" si="28"/>
        <v>1</v>
      </c>
      <c r="J122" s="70">
        <f t="shared" si="28"/>
        <v>0</v>
      </c>
      <c r="K122" s="70">
        <f t="shared" si="28"/>
        <v>0</v>
      </c>
      <c r="L122" s="70">
        <f t="shared" si="28"/>
        <v>0</v>
      </c>
      <c r="M122" s="70">
        <f t="shared" si="28"/>
        <v>0</v>
      </c>
      <c r="N122" s="70">
        <f t="shared" si="28"/>
        <v>0</v>
      </c>
      <c r="O122" s="70">
        <f t="shared" si="28"/>
        <v>0</v>
      </c>
      <c r="P122" s="70">
        <f t="shared" si="28"/>
        <v>0</v>
      </c>
      <c r="Q122" s="70">
        <f t="shared" si="28"/>
        <v>0</v>
      </c>
      <c r="R122" s="70">
        <f t="shared" si="28"/>
        <v>1</v>
      </c>
      <c r="S122" s="70">
        <f t="shared" si="28"/>
        <v>0</v>
      </c>
      <c r="T122" s="70">
        <f t="shared" si="28"/>
        <v>0</v>
      </c>
      <c r="U122" s="70">
        <f t="shared" si="28"/>
        <v>0</v>
      </c>
      <c r="V122" s="70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84</v>
      </c>
      <c r="B124" s="12" t="s">
        <v>212</v>
      </c>
      <c r="C124" s="9">
        <f>SUM(D124:V124)</f>
        <v>8</v>
      </c>
      <c r="D124" s="9">
        <v>0</v>
      </c>
      <c r="E124" s="9">
        <v>0</v>
      </c>
      <c r="F124" s="9">
        <v>1</v>
      </c>
      <c r="G124" s="9">
        <v>5</v>
      </c>
      <c r="H124" s="9">
        <v>1</v>
      </c>
      <c r="I124" s="9">
        <v>0</v>
      </c>
      <c r="J124" s="9">
        <v>0</v>
      </c>
      <c r="K124" s="9">
        <v>1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</row>
    <row r="125" spans="1:22" s="8" customFormat="1" ht="60" x14ac:dyDescent="0.25">
      <c r="A125" s="6">
        <v>85</v>
      </c>
      <c r="B125" s="12" t="s">
        <v>53</v>
      </c>
      <c r="C125" s="9">
        <f>SUM(D125:V125)</f>
        <v>40</v>
      </c>
      <c r="D125" s="9">
        <v>0</v>
      </c>
      <c r="E125" s="9">
        <v>1</v>
      </c>
      <c r="F125" s="9">
        <v>5</v>
      </c>
      <c r="G125" s="9">
        <v>6</v>
      </c>
      <c r="H125" s="9">
        <v>4</v>
      </c>
      <c r="I125" s="9">
        <v>0</v>
      </c>
      <c r="J125" s="9">
        <v>0</v>
      </c>
      <c r="K125" s="9">
        <v>0</v>
      </c>
      <c r="L125" s="9">
        <v>2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1</v>
      </c>
      <c r="T125" s="9">
        <v>18</v>
      </c>
      <c r="U125" s="9">
        <v>3</v>
      </c>
      <c r="V125" s="9">
        <v>0</v>
      </c>
    </row>
    <row r="126" spans="1:22" s="8" customFormat="1" x14ac:dyDescent="0.25">
      <c r="A126" s="67">
        <v>2</v>
      </c>
      <c r="B126" s="68" t="s">
        <v>24</v>
      </c>
      <c r="C126" s="70">
        <f>SUM(C124,C125)</f>
        <v>48</v>
      </c>
      <c r="D126" s="70">
        <f t="shared" ref="D126:V126" si="29">SUM(D124,D125)</f>
        <v>0</v>
      </c>
      <c r="E126" s="70">
        <f t="shared" si="29"/>
        <v>1</v>
      </c>
      <c r="F126" s="70">
        <f t="shared" si="29"/>
        <v>6</v>
      </c>
      <c r="G126" s="70">
        <f t="shared" si="29"/>
        <v>11</v>
      </c>
      <c r="H126" s="70">
        <f t="shared" si="29"/>
        <v>5</v>
      </c>
      <c r="I126" s="70">
        <f t="shared" si="29"/>
        <v>0</v>
      </c>
      <c r="J126" s="70">
        <f t="shared" si="29"/>
        <v>0</v>
      </c>
      <c r="K126" s="70">
        <f t="shared" si="29"/>
        <v>1</v>
      </c>
      <c r="L126" s="70">
        <f t="shared" si="29"/>
        <v>2</v>
      </c>
      <c r="M126" s="70">
        <f t="shared" si="29"/>
        <v>0</v>
      </c>
      <c r="N126" s="70">
        <f t="shared" si="29"/>
        <v>0</v>
      </c>
      <c r="O126" s="70">
        <f t="shared" si="29"/>
        <v>0</v>
      </c>
      <c r="P126" s="70">
        <f t="shared" si="29"/>
        <v>0</v>
      </c>
      <c r="Q126" s="70">
        <f t="shared" si="29"/>
        <v>0</v>
      </c>
      <c r="R126" s="70">
        <f t="shared" si="29"/>
        <v>0</v>
      </c>
      <c r="S126" s="70">
        <f t="shared" si="29"/>
        <v>1</v>
      </c>
      <c r="T126" s="70">
        <f t="shared" si="29"/>
        <v>18</v>
      </c>
      <c r="U126" s="70">
        <f t="shared" si="29"/>
        <v>3</v>
      </c>
      <c r="V126" s="70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86</v>
      </c>
      <c r="B128" s="7" t="s">
        <v>189</v>
      </c>
      <c r="C128" s="9">
        <f>SUM(D128:V128)</f>
        <v>11</v>
      </c>
      <c r="D128" s="9">
        <v>1</v>
      </c>
      <c r="E128" s="9">
        <v>0</v>
      </c>
      <c r="F128" s="9">
        <v>0</v>
      </c>
      <c r="G128" s="9">
        <v>1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5</v>
      </c>
      <c r="S128" s="9">
        <v>0</v>
      </c>
      <c r="T128" s="9">
        <v>0</v>
      </c>
      <c r="U128" s="9">
        <v>4</v>
      </c>
      <c r="V128" s="9">
        <v>0</v>
      </c>
    </row>
    <row r="129" spans="1:22" s="8" customFormat="1" ht="45" x14ac:dyDescent="0.25">
      <c r="A129" s="6">
        <v>87</v>
      </c>
      <c r="B129" s="7" t="s">
        <v>190</v>
      </c>
      <c r="C129" s="9">
        <f>SUM(D129:V129)</f>
        <v>2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1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1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67">
        <v>2</v>
      </c>
      <c r="B130" s="19" t="s">
        <v>24</v>
      </c>
      <c r="C130" s="70">
        <f>SUM(C128:C129)</f>
        <v>13</v>
      </c>
      <c r="D130" s="70">
        <f t="shared" ref="D130:V130" si="30">SUM(D128:D129)</f>
        <v>1</v>
      </c>
      <c r="E130" s="70">
        <f t="shared" si="30"/>
        <v>0</v>
      </c>
      <c r="F130" s="70">
        <f t="shared" si="30"/>
        <v>0</v>
      </c>
      <c r="G130" s="70">
        <f t="shared" si="30"/>
        <v>1</v>
      </c>
      <c r="H130" s="70">
        <f t="shared" si="30"/>
        <v>0</v>
      </c>
      <c r="I130" s="70">
        <f t="shared" si="30"/>
        <v>0</v>
      </c>
      <c r="J130" s="70">
        <f t="shared" si="30"/>
        <v>1</v>
      </c>
      <c r="K130" s="70">
        <f t="shared" si="30"/>
        <v>0</v>
      </c>
      <c r="L130" s="70">
        <f t="shared" si="30"/>
        <v>0</v>
      </c>
      <c r="M130" s="70">
        <f t="shared" si="30"/>
        <v>0</v>
      </c>
      <c r="N130" s="70">
        <f t="shared" si="30"/>
        <v>0</v>
      </c>
      <c r="O130" s="70">
        <f t="shared" si="30"/>
        <v>0</v>
      </c>
      <c r="P130" s="70">
        <f t="shared" si="30"/>
        <v>0</v>
      </c>
      <c r="Q130" s="70">
        <f t="shared" si="30"/>
        <v>0</v>
      </c>
      <c r="R130" s="70">
        <f t="shared" si="30"/>
        <v>6</v>
      </c>
      <c r="S130" s="70">
        <f t="shared" si="30"/>
        <v>0</v>
      </c>
      <c r="T130" s="70">
        <f t="shared" si="30"/>
        <v>0</v>
      </c>
      <c r="U130" s="70">
        <f t="shared" si="30"/>
        <v>4</v>
      </c>
      <c r="V130" s="70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88</v>
      </c>
      <c r="B132" s="12" t="s">
        <v>173</v>
      </c>
      <c r="C132" s="13">
        <f>SUM(D132:V132)</f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67">
        <v>1</v>
      </c>
      <c r="B133" s="68" t="s">
        <v>24</v>
      </c>
      <c r="C133" s="70">
        <f>SUM(C132)</f>
        <v>0</v>
      </c>
      <c r="D133" s="70">
        <f t="shared" ref="D133:V133" si="31">SUM(D132)</f>
        <v>0</v>
      </c>
      <c r="E133" s="70">
        <f t="shared" si="31"/>
        <v>0</v>
      </c>
      <c r="F133" s="70">
        <f t="shared" si="31"/>
        <v>0</v>
      </c>
      <c r="G133" s="70">
        <f t="shared" si="31"/>
        <v>0</v>
      </c>
      <c r="H133" s="70">
        <f t="shared" si="31"/>
        <v>0</v>
      </c>
      <c r="I133" s="70">
        <f t="shared" si="31"/>
        <v>0</v>
      </c>
      <c r="J133" s="70">
        <f t="shared" si="31"/>
        <v>0</v>
      </c>
      <c r="K133" s="70">
        <f t="shared" si="31"/>
        <v>0</v>
      </c>
      <c r="L133" s="70">
        <f t="shared" si="31"/>
        <v>0</v>
      </c>
      <c r="M133" s="70">
        <f t="shared" si="31"/>
        <v>0</v>
      </c>
      <c r="N133" s="70">
        <f t="shared" si="31"/>
        <v>0</v>
      </c>
      <c r="O133" s="70">
        <f t="shared" si="31"/>
        <v>0</v>
      </c>
      <c r="P133" s="70">
        <f t="shared" si="31"/>
        <v>0</v>
      </c>
      <c r="Q133" s="70">
        <f t="shared" si="31"/>
        <v>0</v>
      </c>
      <c r="R133" s="70">
        <f t="shared" si="31"/>
        <v>0</v>
      </c>
      <c r="S133" s="70">
        <f t="shared" si="31"/>
        <v>0</v>
      </c>
      <c r="T133" s="70">
        <f t="shared" si="31"/>
        <v>0</v>
      </c>
      <c r="U133" s="70">
        <f t="shared" si="31"/>
        <v>0</v>
      </c>
      <c r="V133" s="70">
        <f t="shared" si="31"/>
        <v>0</v>
      </c>
    </row>
    <row r="134" spans="1:22" s="8" customFormat="1" x14ac:dyDescent="0.25">
      <c r="A134" s="67"/>
      <c r="B134" s="68" t="s">
        <v>27</v>
      </c>
      <c r="C134" s="70">
        <f t="shared" ref="C134:V134" si="32">C133+C126+C122+C119+C111+C130</f>
        <v>3667</v>
      </c>
      <c r="D134" s="70">
        <f t="shared" si="32"/>
        <v>732</v>
      </c>
      <c r="E134" s="70">
        <f t="shared" si="32"/>
        <v>91</v>
      </c>
      <c r="F134" s="70">
        <f>F133+F126+F122+F119+F111+F130</f>
        <v>230</v>
      </c>
      <c r="G134" s="70">
        <f>G133+G126+G122+G119+G111+G130</f>
        <v>393</v>
      </c>
      <c r="H134" s="70">
        <f t="shared" si="32"/>
        <v>731</v>
      </c>
      <c r="I134" s="70">
        <f t="shared" si="32"/>
        <v>473</v>
      </c>
      <c r="J134" s="70">
        <f t="shared" si="32"/>
        <v>43</v>
      </c>
      <c r="K134" s="70">
        <f t="shared" si="32"/>
        <v>443</v>
      </c>
      <c r="L134" s="70">
        <f t="shared" si="32"/>
        <v>20</v>
      </c>
      <c r="M134" s="70">
        <f t="shared" si="32"/>
        <v>0</v>
      </c>
      <c r="N134" s="70">
        <f t="shared" si="32"/>
        <v>66</v>
      </c>
      <c r="O134" s="70">
        <f t="shared" si="32"/>
        <v>5</v>
      </c>
      <c r="P134" s="70">
        <f t="shared" si="32"/>
        <v>158</v>
      </c>
      <c r="Q134" s="70">
        <f t="shared" si="32"/>
        <v>31</v>
      </c>
      <c r="R134" s="70">
        <f t="shared" si="32"/>
        <v>10</v>
      </c>
      <c r="S134" s="70">
        <f t="shared" si="32"/>
        <v>3</v>
      </c>
      <c r="T134" s="70">
        <f t="shared" si="32"/>
        <v>80</v>
      </c>
      <c r="U134" s="70">
        <f t="shared" si="32"/>
        <v>96</v>
      </c>
      <c r="V134" s="70">
        <f t="shared" si="32"/>
        <v>62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89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90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33.75" customHeight="1" x14ac:dyDescent="0.25">
      <c r="A139" s="6">
        <v>91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92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93</v>
      </c>
      <c r="B141" s="12" t="s">
        <v>136</v>
      </c>
      <c r="C141" s="9">
        <f>SUM(D141:V141)</f>
        <v>3</v>
      </c>
      <c r="D141" s="9">
        <v>0</v>
      </c>
      <c r="E141" s="9">
        <v>0</v>
      </c>
      <c r="F141" s="9">
        <v>1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1</v>
      </c>
      <c r="U141" s="9">
        <v>0</v>
      </c>
      <c r="V141" s="9">
        <v>0</v>
      </c>
    </row>
    <row r="142" spans="1:22" s="8" customFormat="1" x14ac:dyDescent="0.25">
      <c r="A142" s="67">
        <v>5</v>
      </c>
      <c r="B142" s="68" t="s">
        <v>24</v>
      </c>
      <c r="C142" s="70">
        <f t="shared" ref="C142:V142" si="33">SUM(C137:C141)</f>
        <v>3</v>
      </c>
      <c r="D142" s="70">
        <f t="shared" si="33"/>
        <v>0</v>
      </c>
      <c r="E142" s="70">
        <f t="shared" si="33"/>
        <v>0</v>
      </c>
      <c r="F142" s="70">
        <f t="shared" si="33"/>
        <v>1</v>
      </c>
      <c r="G142" s="70">
        <f t="shared" si="33"/>
        <v>1</v>
      </c>
      <c r="H142" s="70">
        <f t="shared" si="33"/>
        <v>0</v>
      </c>
      <c r="I142" s="70">
        <f t="shared" si="33"/>
        <v>0</v>
      </c>
      <c r="J142" s="70">
        <f t="shared" si="33"/>
        <v>0</v>
      </c>
      <c r="K142" s="70">
        <f t="shared" si="33"/>
        <v>0</v>
      </c>
      <c r="L142" s="70">
        <f t="shared" si="33"/>
        <v>0</v>
      </c>
      <c r="M142" s="70">
        <f t="shared" si="33"/>
        <v>0</v>
      </c>
      <c r="N142" s="70">
        <f t="shared" si="33"/>
        <v>0</v>
      </c>
      <c r="O142" s="70">
        <f t="shared" si="33"/>
        <v>0</v>
      </c>
      <c r="P142" s="70">
        <f t="shared" si="33"/>
        <v>0</v>
      </c>
      <c r="Q142" s="70">
        <f t="shared" si="33"/>
        <v>0</v>
      </c>
      <c r="R142" s="70">
        <f t="shared" si="33"/>
        <v>0</v>
      </c>
      <c r="S142" s="70">
        <f t="shared" si="33"/>
        <v>0</v>
      </c>
      <c r="T142" s="70">
        <f t="shared" si="33"/>
        <v>1</v>
      </c>
      <c r="U142" s="70">
        <f t="shared" si="33"/>
        <v>0</v>
      </c>
      <c r="V142" s="70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94</v>
      </c>
      <c r="B144" s="12" t="s">
        <v>177</v>
      </c>
      <c r="C144" s="9">
        <f t="shared" ref="C144:C154" si="34">SUM(D144:V144)</f>
        <v>212</v>
      </c>
      <c r="D144" s="9">
        <v>42</v>
      </c>
      <c r="E144" s="9">
        <v>2</v>
      </c>
      <c r="F144" s="9">
        <v>15</v>
      </c>
      <c r="G144" s="9">
        <v>17</v>
      </c>
      <c r="H144" s="9">
        <v>41</v>
      </c>
      <c r="I144" s="9">
        <v>10</v>
      </c>
      <c r="J144" s="9">
        <v>10</v>
      </c>
      <c r="K144" s="9">
        <v>7</v>
      </c>
      <c r="L144" s="9">
        <v>7</v>
      </c>
      <c r="M144" s="9">
        <v>0</v>
      </c>
      <c r="N144" s="9">
        <v>13</v>
      </c>
      <c r="O144" s="9">
        <v>0</v>
      </c>
      <c r="P144" s="9">
        <v>0</v>
      </c>
      <c r="Q144" s="9">
        <v>18</v>
      </c>
      <c r="R144" s="9">
        <v>19</v>
      </c>
      <c r="S144" s="9">
        <v>1</v>
      </c>
      <c r="T144" s="9">
        <v>5</v>
      </c>
      <c r="U144" s="9">
        <v>5</v>
      </c>
      <c r="V144" s="9">
        <v>0</v>
      </c>
    </row>
    <row r="145" spans="1:22" ht="31.5" customHeight="1" x14ac:dyDescent="0.25">
      <c r="A145" s="6">
        <v>95</v>
      </c>
      <c r="B145" s="12" t="s">
        <v>178</v>
      </c>
      <c r="C145" s="9">
        <f t="shared" si="34"/>
        <v>281</v>
      </c>
      <c r="D145" s="9">
        <v>39</v>
      </c>
      <c r="E145" s="9">
        <v>4</v>
      </c>
      <c r="F145" s="9">
        <v>18</v>
      </c>
      <c r="G145" s="9">
        <v>34</v>
      </c>
      <c r="H145" s="9">
        <v>59</v>
      </c>
      <c r="I145" s="9">
        <v>23</v>
      </c>
      <c r="J145" s="9">
        <v>15</v>
      </c>
      <c r="K145" s="9">
        <v>30</v>
      </c>
      <c r="L145" s="9">
        <v>2</v>
      </c>
      <c r="M145" s="9">
        <v>0</v>
      </c>
      <c r="N145" s="9">
        <v>16</v>
      </c>
      <c r="O145" s="9">
        <v>0</v>
      </c>
      <c r="P145" s="9">
        <v>0</v>
      </c>
      <c r="Q145" s="9">
        <v>8</v>
      </c>
      <c r="R145" s="9">
        <v>19</v>
      </c>
      <c r="S145" s="9">
        <v>2</v>
      </c>
      <c r="T145" s="9">
        <v>7</v>
      </c>
      <c r="U145" s="9">
        <v>5</v>
      </c>
      <c r="V145" s="9">
        <v>0</v>
      </c>
    </row>
    <row r="146" spans="1:22" ht="31.5" customHeight="1" x14ac:dyDescent="0.25">
      <c r="A146" s="6">
        <v>96</v>
      </c>
      <c r="B146" s="12" t="s">
        <v>179</v>
      </c>
      <c r="C146" s="9">
        <f t="shared" si="34"/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</row>
    <row r="147" spans="1:22" ht="45" x14ac:dyDescent="0.25">
      <c r="A147" s="6">
        <v>97</v>
      </c>
      <c r="B147" s="12" t="s">
        <v>114</v>
      </c>
      <c r="C147" s="9">
        <f t="shared" si="34"/>
        <v>4</v>
      </c>
      <c r="D147" s="9">
        <v>0</v>
      </c>
      <c r="E147" s="9">
        <v>0</v>
      </c>
      <c r="F147" s="9">
        <v>0</v>
      </c>
      <c r="G147" s="9">
        <v>1</v>
      </c>
      <c r="H147" s="9">
        <v>0</v>
      </c>
      <c r="I147" s="9">
        <v>0</v>
      </c>
      <c r="J147" s="9">
        <v>1</v>
      </c>
      <c r="K147" s="9">
        <v>2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</row>
    <row r="148" spans="1:22" ht="75" x14ac:dyDescent="0.25">
      <c r="A148" s="6">
        <v>98</v>
      </c>
      <c r="B148" s="12" t="s">
        <v>115</v>
      </c>
      <c r="C148" s="9">
        <f t="shared" si="34"/>
        <v>616</v>
      </c>
      <c r="D148" s="9">
        <v>59</v>
      </c>
      <c r="E148" s="9">
        <v>7</v>
      </c>
      <c r="F148" s="9">
        <v>71</v>
      </c>
      <c r="G148" s="9">
        <v>137</v>
      </c>
      <c r="H148" s="9">
        <v>191</v>
      </c>
      <c r="I148" s="9">
        <v>55</v>
      </c>
      <c r="J148" s="9">
        <v>5</v>
      </c>
      <c r="K148" s="9">
        <v>27</v>
      </c>
      <c r="L148" s="9">
        <v>12</v>
      </c>
      <c r="M148" s="9">
        <v>0</v>
      </c>
      <c r="N148" s="9">
        <v>1</v>
      </c>
      <c r="O148" s="9">
        <v>0</v>
      </c>
      <c r="P148" s="9">
        <v>0</v>
      </c>
      <c r="Q148" s="9">
        <v>1</v>
      </c>
      <c r="R148" s="9">
        <v>31</v>
      </c>
      <c r="S148" s="9">
        <v>2</v>
      </c>
      <c r="T148" s="9">
        <v>8</v>
      </c>
      <c r="U148" s="9">
        <v>9</v>
      </c>
      <c r="V148" s="9">
        <v>0</v>
      </c>
    </row>
    <row r="149" spans="1:22" ht="48" customHeight="1" x14ac:dyDescent="0.25">
      <c r="A149" s="6">
        <v>99</v>
      </c>
      <c r="B149" s="12" t="s">
        <v>35</v>
      </c>
      <c r="C149" s="9">
        <f t="shared" si="34"/>
        <v>686</v>
      </c>
      <c r="D149" s="9">
        <v>26</v>
      </c>
      <c r="E149" s="9">
        <v>20</v>
      </c>
      <c r="F149" s="9">
        <v>43</v>
      </c>
      <c r="G149" s="9">
        <v>144</v>
      </c>
      <c r="H149" s="9">
        <v>94</v>
      </c>
      <c r="I149" s="9">
        <v>16</v>
      </c>
      <c r="J149" s="9">
        <v>27</v>
      </c>
      <c r="K149" s="9">
        <v>42</v>
      </c>
      <c r="L149" s="9">
        <v>39</v>
      </c>
      <c r="M149" s="9">
        <v>4</v>
      </c>
      <c r="N149" s="9">
        <v>55</v>
      </c>
      <c r="O149" s="9">
        <v>6</v>
      </c>
      <c r="P149" s="9">
        <v>6</v>
      </c>
      <c r="Q149" s="9">
        <v>18</v>
      </c>
      <c r="R149" s="9">
        <v>79</v>
      </c>
      <c r="S149" s="9">
        <v>7</v>
      </c>
      <c r="T149" s="9">
        <v>35</v>
      </c>
      <c r="U149" s="9">
        <v>23</v>
      </c>
      <c r="V149" s="9">
        <v>2</v>
      </c>
    </row>
    <row r="150" spans="1:22" ht="33" customHeight="1" x14ac:dyDescent="0.25">
      <c r="A150" s="6">
        <v>100</v>
      </c>
      <c r="B150" s="12" t="s">
        <v>116</v>
      </c>
      <c r="C150" s="9">
        <f t="shared" si="34"/>
        <v>468</v>
      </c>
      <c r="D150" s="9">
        <v>20</v>
      </c>
      <c r="E150" s="9">
        <v>0</v>
      </c>
      <c r="F150" s="9">
        <v>36</v>
      </c>
      <c r="G150" s="9">
        <v>75</v>
      </c>
      <c r="H150" s="9">
        <v>151</v>
      </c>
      <c r="I150" s="9">
        <v>8</v>
      </c>
      <c r="J150" s="9">
        <v>41</v>
      </c>
      <c r="K150" s="9">
        <v>13</v>
      </c>
      <c r="L150" s="9">
        <v>3</v>
      </c>
      <c r="M150" s="9">
        <v>0</v>
      </c>
      <c r="N150" s="9">
        <v>2</v>
      </c>
      <c r="O150" s="9">
        <v>0</v>
      </c>
      <c r="P150" s="9">
        <v>0</v>
      </c>
      <c r="Q150" s="9">
        <v>0</v>
      </c>
      <c r="R150" s="9">
        <v>60</v>
      </c>
      <c r="S150" s="9">
        <v>10</v>
      </c>
      <c r="T150" s="9">
        <v>27</v>
      </c>
      <c r="U150" s="9">
        <v>22</v>
      </c>
      <c r="V150" s="9">
        <v>0</v>
      </c>
    </row>
    <row r="151" spans="1:22" ht="30" x14ac:dyDescent="0.25">
      <c r="A151" s="6">
        <v>101</v>
      </c>
      <c r="B151" s="12" t="s">
        <v>117</v>
      </c>
      <c r="C151" s="9">
        <f t="shared" si="34"/>
        <v>737</v>
      </c>
      <c r="D151" s="9">
        <v>59</v>
      </c>
      <c r="E151" s="9">
        <v>0</v>
      </c>
      <c r="F151" s="9">
        <v>40</v>
      </c>
      <c r="G151" s="9">
        <v>125</v>
      </c>
      <c r="H151" s="9">
        <v>187</v>
      </c>
      <c r="I151" s="9">
        <v>1</v>
      </c>
      <c r="J151" s="9">
        <v>86</v>
      </c>
      <c r="K151" s="9">
        <v>28</v>
      </c>
      <c r="L151" s="9">
        <v>14</v>
      </c>
      <c r="M151" s="9">
        <v>0</v>
      </c>
      <c r="N151" s="9">
        <v>8</v>
      </c>
      <c r="O151" s="9">
        <v>0</v>
      </c>
      <c r="P151" s="9">
        <v>0</v>
      </c>
      <c r="Q151" s="9">
        <v>0</v>
      </c>
      <c r="R151" s="9">
        <v>101</v>
      </c>
      <c r="S151" s="9">
        <v>14</v>
      </c>
      <c r="T151" s="9">
        <v>47</v>
      </c>
      <c r="U151" s="9">
        <v>27</v>
      </c>
      <c r="V151" s="9">
        <v>0</v>
      </c>
    </row>
    <row r="152" spans="1:22" ht="90" x14ac:dyDescent="0.25">
      <c r="A152" s="6">
        <v>102</v>
      </c>
      <c r="B152" s="12" t="s">
        <v>118</v>
      </c>
      <c r="C152" s="9">
        <f t="shared" si="34"/>
        <v>84</v>
      </c>
      <c r="D152" s="9">
        <v>4</v>
      </c>
      <c r="E152" s="9">
        <v>3</v>
      </c>
      <c r="F152" s="9">
        <v>7</v>
      </c>
      <c r="G152" s="9">
        <v>24</v>
      </c>
      <c r="H152" s="9">
        <v>9</v>
      </c>
      <c r="I152" s="9">
        <v>3</v>
      </c>
      <c r="J152" s="9">
        <v>1</v>
      </c>
      <c r="K152" s="9">
        <v>4</v>
      </c>
      <c r="L152" s="9">
        <v>5</v>
      </c>
      <c r="M152" s="9">
        <v>1</v>
      </c>
      <c r="N152" s="9">
        <v>0</v>
      </c>
      <c r="O152" s="9">
        <v>2</v>
      </c>
      <c r="P152" s="9">
        <v>0</v>
      </c>
      <c r="Q152" s="9">
        <v>0</v>
      </c>
      <c r="R152" s="9">
        <v>3</v>
      </c>
      <c r="S152" s="9">
        <v>0</v>
      </c>
      <c r="T152" s="9">
        <v>9</v>
      </c>
      <c r="U152" s="9">
        <v>9</v>
      </c>
      <c r="V152" s="9">
        <v>0</v>
      </c>
    </row>
    <row r="153" spans="1:22" ht="30" x14ac:dyDescent="0.25">
      <c r="A153" s="6">
        <v>103</v>
      </c>
      <c r="B153" s="12" t="s">
        <v>119</v>
      </c>
      <c r="C153" s="9">
        <f t="shared" si="34"/>
        <v>115</v>
      </c>
      <c r="D153" s="9">
        <v>14</v>
      </c>
      <c r="E153" s="9">
        <v>0</v>
      </c>
      <c r="F153" s="9">
        <v>4</v>
      </c>
      <c r="G153" s="9">
        <v>17</v>
      </c>
      <c r="H153" s="9">
        <v>44</v>
      </c>
      <c r="I153" s="9">
        <v>0</v>
      </c>
      <c r="J153" s="9">
        <v>0</v>
      </c>
      <c r="K153" s="9">
        <v>5</v>
      </c>
      <c r="L153" s="9">
        <v>3</v>
      </c>
      <c r="M153" s="9">
        <v>0</v>
      </c>
      <c r="N153" s="9">
        <v>5</v>
      </c>
      <c r="O153" s="9">
        <v>0</v>
      </c>
      <c r="P153" s="9">
        <v>0</v>
      </c>
      <c r="Q153" s="9">
        <v>0</v>
      </c>
      <c r="R153" s="9">
        <v>6</v>
      </c>
      <c r="S153" s="9">
        <v>4</v>
      </c>
      <c r="T153" s="9">
        <v>11</v>
      </c>
      <c r="U153" s="9">
        <v>2</v>
      </c>
      <c r="V153" s="9">
        <v>0</v>
      </c>
    </row>
    <row r="154" spans="1:22" x14ac:dyDescent="0.25">
      <c r="A154" s="6">
        <v>104</v>
      </c>
      <c r="B154" s="12" t="s">
        <v>42</v>
      </c>
      <c r="C154" s="9">
        <f t="shared" si="34"/>
        <v>266</v>
      </c>
      <c r="D154" s="9">
        <v>41</v>
      </c>
      <c r="E154" s="9">
        <v>0</v>
      </c>
      <c r="F154" s="9">
        <v>22</v>
      </c>
      <c r="G154" s="9">
        <v>61</v>
      </c>
      <c r="H154" s="9">
        <v>22</v>
      </c>
      <c r="I154" s="9">
        <v>2</v>
      </c>
      <c r="J154" s="9">
        <v>2</v>
      </c>
      <c r="K154" s="9">
        <v>4</v>
      </c>
      <c r="L154" s="9">
        <v>24</v>
      </c>
      <c r="M154" s="9">
        <v>0</v>
      </c>
      <c r="N154" s="9">
        <v>19</v>
      </c>
      <c r="O154" s="9">
        <v>1</v>
      </c>
      <c r="P154" s="9">
        <v>0</v>
      </c>
      <c r="Q154" s="9">
        <v>0</v>
      </c>
      <c r="R154" s="9">
        <v>1</v>
      </c>
      <c r="S154" s="9">
        <v>8</v>
      </c>
      <c r="T154" s="9">
        <v>37</v>
      </c>
      <c r="U154" s="9">
        <v>22</v>
      </c>
      <c r="V154" s="9">
        <v>0</v>
      </c>
    </row>
    <row r="155" spans="1:22" s="8" customFormat="1" x14ac:dyDescent="0.25">
      <c r="A155" s="67">
        <v>11</v>
      </c>
      <c r="B155" s="68" t="s">
        <v>24</v>
      </c>
      <c r="C155" s="70">
        <f t="shared" ref="C155:V155" si="35">SUM(C144:C154)</f>
        <v>3469</v>
      </c>
      <c r="D155" s="70">
        <f>SUM(D144:D154)</f>
        <v>304</v>
      </c>
      <c r="E155" s="70">
        <f t="shared" si="35"/>
        <v>36</v>
      </c>
      <c r="F155" s="70">
        <f t="shared" si="35"/>
        <v>256</v>
      </c>
      <c r="G155" s="70">
        <f t="shared" si="35"/>
        <v>635</v>
      </c>
      <c r="H155" s="70">
        <f t="shared" si="35"/>
        <v>798</v>
      </c>
      <c r="I155" s="70">
        <f t="shared" si="35"/>
        <v>118</v>
      </c>
      <c r="J155" s="70">
        <f>SUM(J144:J154)</f>
        <v>188</v>
      </c>
      <c r="K155" s="70">
        <f t="shared" si="35"/>
        <v>162</v>
      </c>
      <c r="L155" s="70">
        <f t="shared" si="35"/>
        <v>109</v>
      </c>
      <c r="M155" s="70">
        <f t="shared" si="35"/>
        <v>5</v>
      </c>
      <c r="N155" s="70">
        <f>SUM(N144:N154)</f>
        <v>119</v>
      </c>
      <c r="O155" s="70">
        <f t="shared" si="35"/>
        <v>9</v>
      </c>
      <c r="P155" s="70">
        <f t="shared" si="35"/>
        <v>6</v>
      </c>
      <c r="Q155" s="70">
        <f t="shared" si="35"/>
        <v>45</v>
      </c>
      <c r="R155" s="70">
        <f t="shared" si="35"/>
        <v>319</v>
      </c>
      <c r="S155" s="70">
        <f t="shared" si="35"/>
        <v>48</v>
      </c>
      <c r="T155" s="70">
        <f t="shared" si="35"/>
        <v>186</v>
      </c>
      <c r="U155" s="70">
        <f t="shared" si="35"/>
        <v>124</v>
      </c>
      <c r="V155" s="70">
        <f t="shared" si="35"/>
        <v>2</v>
      </c>
    </row>
    <row r="156" spans="1:22" s="8" customFormat="1" x14ac:dyDescent="0.25">
      <c r="A156" s="67"/>
      <c r="B156" s="68" t="s">
        <v>28</v>
      </c>
      <c r="C156" s="70">
        <f>C155+C142</f>
        <v>3472</v>
      </c>
      <c r="D156" s="70">
        <f t="shared" ref="D156:V156" si="36">D155+D142</f>
        <v>304</v>
      </c>
      <c r="E156" s="70">
        <f>E155+E142</f>
        <v>36</v>
      </c>
      <c r="F156" s="70">
        <f>F155+F142</f>
        <v>257</v>
      </c>
      <c r="G156" s="70">
        <f t="shared" ref="G156:M156" si="37">G155+G142</f>
        <v>636</v>
      </c>
      <c r="H156" s="70">
        <f t="shared" si="37"/>
        <v>798</v>
      </c>
      <c r="I156" s="70">
        <f t="shared" si="37"/>
        <v>118</v>
      </c>
      <c r="J156" s="70">
        <f t="shared" si="37"/>
        <v>188</v>
      </c>
      <c r="K156" s="70">
        <f t="shared" si="37"/>
        <v>162</v>
      </c>
      <c r="L156" s="70">
        <f t="shared" si="37"/>
        <v>109</v>
      </c>
      <c r="M156" s="70">
        <f t="shared" si="37"/>
        <v>5</v>
      </c>
      <c r="N156" s="70">
        <f>N155+N142</f>
        <v>119</v>
      </c>
      <c r="O156" s="70">
        <f t="shared" si="36"/>
        <v>9</v>
      </c>
      <c r="P156" s="70">
        <f t="shared" si="36"/>
        <v>6</v>
      </c>
      <c r="Q156" s="70">
        <f t="shared" si="36"/>
        <v>45</v>
      </c>
      <c r="R156" s="70">
        <f t="shared" si="36"/>
        <v>319</v>
      </c>
      <c r="S156" s="70">
        <f t="shared" si="36"/>
        <v>48</v>
      </c>
      <c r="T156" s="70">
        <f t="shared" si="36"/>
        <v>187</v>
      </c>
      <c r="U156" s="70">
        <f t="shared" si="36"/>
        <v>124</v>
      </c>
      <c r="V156" s="70">
        <f t="shared" si="36"/>
        <v>2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105</v>
      </c>
      <c r="B159" s="12" t="s">
        <v>220</v>
      </c>
      <c r="C159" s="9">
        <f t="shared" ref="C159:C173" si="38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1" t="s">
        <v>126</v>
      </c>
      <c r="I159" s="1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1" t="s">
        <v>126</v>
      </c>
      <c r="O159" s="1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106</v>
      </c>
      <c r="B160" s="12" t="s">
        <v>219</v>
      </c>
      <c r="C160" s="9">
        <f t="shared" si="38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1" t="s">
        <v>126</v>
      </c>
      <c r="I160" s="1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1" t="s">
        <v>126</v>
      </c>
      <c r="O160" s="1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48.75" customHeight="1" x14ac:dyDescent="0.25">
      <c r="A161" s="6">
        <v>107</v>
      </c>
      <c r="B161" s="12" t="s">
        <v>221</v>
      </c>
      <c r="C161" s="9">
        <f t="shared" si="38"/>
        <v>0</v>
      </c>
      <c r="D161" s="9">
        <v>0</v>
      </c>
      <c r="E161" s="1" t="s">
        <v>126</v>
      </c>
      <c r="F161" s="1" t="s">
        <v>126</v>
      </c>
      <c r="G161" s="1" t="s">
        <v>126</v>
      </c>
      <c r="H161" s="1" t="s">
        <v>126</v>
      </c>
      <c r="I161" s="1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1" t="s">
        <v>126</v>
      </c>
      <c r="O161" s="1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108</v>
      </c>
      <c r="B162" s="12" t="s">
        <v>223</v>
      </c>
      <c r="C162" s="9">
        <f t="shared" si="38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1" t="s">
        <v>126</v>
      </c>
      <c r="I162" s="1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1" t="s">
        <v>126</v>
      </c>
      <c r="O162" s="1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109</v>
      </c>
      <c r="B163" s="12" t="s">
        <v>11</v>
      </c>
      <c r="C163" s="9">
        <f t="shared" si="38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1" t="s">
        <v>126</v>
      </c>
      <c r="I163" s="1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1" t="s">
        <v>126</v>
      </c>
      <c r="O163" s="1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110</v>
      </c>
      <c r="B164" s="12" t="s">
        <v>32</v>
      </c>
      <c r="C164" s="9">
        <f t="shared" si="38"/>
        <v>0</v>
      </c>
      <c r="D164" s="9">
        <v>0</v>
      </c>
      <c r="E164" s="1" t="s">
        <v>126</v>
      </c>
      <c r="F164" s="1" t="s">
        <v>126</v>
      </c>
      <c r="G164" s="1" t="s">
        <v>126</v>
      </c>
      <c r="H164" s="1" t="s">
        <v>126</v>
      </c>
      <c r="I164" s="1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1" t="s">
        <v>126</v>
      </c>
      <c r="O164" s="1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111</v>
      </c>
      <c r="B165" s="12" t="s">
        <v>224</v>
      </c>
      <c r="C165" s="9">
        <f t="shared" si="38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1" t="s">
        <v>126</v>
      </c>
      <c r="I165" s="1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1" t="s">
        <v>126</v>
      </c>
      <c r="O165" s="1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112</v>
      </c>
      <c r="B166" s="12" t="s">
        <v>12</v>
      </c>
      <c r="C166" s="9">
        <f t="shared" si="38"/>
        <v>1</v>
      </c>
      <c r="D166" s="9">
        <v>1</v>
      </c>
      <c r="E166" s="1" t="s">
        <v>126</v>
      </c>
      <c r="F166" s="1" t="s">
        <v>126</v>
      </c>
      <c r="G166" s="1" t="s">
        <v>126</v>
      </c>
      <c r="H166" s="1" t="s">
        <v>126</v>
      </c>
      <c r="I166" s="1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1" t="s">
        <v>126</v>
      </c>
      <c r="O166" s="1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30" x14ac:dyDescent="0.25">
      <c r="A167" s="6">
        <v>113</v>
      </c>
      <c r="B167" s="12" t="s">
        <v>222</v>
      </c>
      <c r="C167" s="9">
        <f t="shared" si="38"/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45" x14ac:dyDescent="0.25">
      <c r="A168" s="6">
        <v>114</v>
      </c>
      <c r="B168" s="12" t="s">
        <v>225</v>
      </c>
      <c r="C168" s="9">
        <f t="shared" si="38"/>
        <v>1</v>
      </c>
      <c r="D168" s="9">
        <v>1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5" x14ac:dyDescent="0.25">
      <c r="A169" s="6">
        <v>115</v>
      </c>
      <c r="B169" s="12" t="s">
        <v>226</v>
      </c>
      <c r="C169" s="9">
        <f t="shared" si="38"/>
        <v>0</v>
      </c>
      <c r="D169" s="9">
        <v>0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/>
      <c r="B170" s="12" t="s">
        <v>201</v>
      </c>
      <c r="C170" s="9">
        <f>SUM(D170:V170)</f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/>
      <c r="B171" s="12" t="s">
        <v>14</v>
      </c>
      <c r="C171" s="9">
        <f>SUM(D171:V171)</f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/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/>
      <c r="B173" s="12" t="s">
        <v>120</v>
      </c>
      <c r="C173" s="9">
        <f t="shared" si="38"/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67">
        <v>11</v>
      </c>
      <c r="B174" s="68" t="s">
        <v>24</v>
      </c>
      <c r="C174" s="70">
        <f t="shared" ref="C174:V174" si="39">SUM(C159:C173)</f>
        <v>2</v>
      </c>
      <c r="D174" s="70">
        <f t="shared" si="39"/>
        <v>2</v>
      </c>
      <c r="E174" s="70">
        <f t="shared" si="39"/>
        <v>0</v>
      </c>
      <c r="F174" s="70">
        <f t="shared" si="39"/>
        <v>0</v>
      </c>
      <c r="G174" s="70">
        <f t="shared" si="39"/>
        <v>0</v>
      </c>
      <c r="H174" s="70">
        <f t="shared" si="39"/>
        <v>0</v>
      </c>
      <c r="I174" s="70">
        <f t="shared" si="39"/>
        <v>0</v>
      </c>
      <c r="J174" s="70">
        <f t="shared" si="39"/>
        <v>0</v>
      </c>
      <c r="K174" s="70">
        <f t="shared" si="39"/>
        <v>0</v>
      </c>
      <c r="L174" s="70">
        <f t="shared" si="39"/>
        <v>0</v>
      </c>
      <c r="M174" s="70">
        <f t="shared" si="39"/>
        <v>0</v>
      </c>
      <c r="N174" s="70">
        <f t="shared" si="39"/>
        <v>0</v>
      </c>
      <c r="O174" s="70">
        <f t="shared" si="39"/>
        <v>0</v>
      </c>
      <c r="P174" s="70">
        <f t="shared" si="39"/>
        <v>0</v>
      </c>
      <c r="Q174" s="70">
        <f t="shared" si="39"/>
        <v>0</v>
      </c>
      <c r="R174" s="70">
        <f t="shared" si="39"/>
        <v>0</v>
      </c>
      <c r="S174" s="70">
        <f t="shared" si="39"/>
        <v>0</v>
      </c>
      <c r="T174" s="70">
        <f t="shared" si="39"/>
        <v>0</v>
      </c>
      <c r="U174" s="70">
        <f t="shared" si="39"/>
        <v>0</v>
      </c>
      <c r="V174" s="70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116</v>
      </c>
      <c r="B176" s="12" t="s">
        <v>180</v>
      </c>
      <c r="C176" s="9">
        <f>SUM(D176:V176)</f>
        <v>177</v>
      </c>
      <c r="D176" s="9">
        <v>177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117</v>
      </c>
      <c r="B177" s="12" t="s">
        <v>40</v>
      </c>
      <c r="C177" s="9">
        <f>SUM(D177:V177)</f>
        <v>15</v>
      </c>
      <c r="D177" s="9">
        <v>15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118</v>
      </c>
      <c r="B178" s="12" t="s">
        <v>55</v>
      </c>
      <c r="C178" s="9">
        <f>SUM(D178:V178)</f>
        <v>0</v>
      </c>
      <c r="D178" s="9">
        <v>0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67">
        <v>3</v>
      </c>
      <c r="B179" s="68" t="s">
        <v>24</v>
      </c>
      <c r="C179" s="70">
        <f>SUM(C176:C178)</f>
        <v>192</v>
      </c>
      <c r="D179" s="70">
        <f>SUM(D176:D178)</f>
        <v>192</v>
      </c>
      <c r="E179" s="70">
        <f t="shared" ref="E179:V179" si="40">SUM(E176:E178)</f>
        <v>0</v>
      </c>
      <c r="F179" s="70">
        <f t="shared" si="40"/>
        <v>0</v>
      </c>
      <c r="G179" s="70">
        <f t="shared" si="40"/>
        <v>0</v>
      </c>
      <c r="H179" s="70">
        <f t="shared" si="40"/>
        <v>0</v>
      </c>
      <c r="I179" s="70">
        <f t="shared" si="40"/>
        <v>0</v>
      </c>
      <c r="J179" s="70">
        <f t="shared" si="40"/>
        <v>0</v>
      </c>
      <c r="K179" s="70">
        <f t="shared" si="40"/>
        <v>0</v>
      </c>
      <c r="L179" s="70">
        <f t="shared" si="40"/>
        <v>0</v>
      </c>
      <c r="M179" s="70">
        <f t="shared" si="40"/>
        <v>0</v>
      </c>
      <c r="N179" s="70">
        <f t="shared" si="40"/>
        <v>0</v>
      </c>
      <c r="O179" s="70">
        <f t="shared" si="40"/>
        <v>0</v>
      </c>
      <c r="P179" s="70">
        <f t="shared" si="40"/>
        <v>0</v>
      </c>
      <c r="Q179" s="70">
        <f t="shared" si="40"/>
        <v>0</v>
      </c>
      <c r="R179" s="70">
        <f t="shared" si="40"/>
        <v>0</v>
      </c>
      <c r="S179" s="70">
        <f t="shared" si="40"/>
        <v>0</v>
      </c>
      <c r="T179" s="70">
        <f t="shared" si="40"/>
        <v>0</v>
      </c>
      <c r="U179" s="70">
        <f t="shared" si="40"/>
        <v>0</v>
      </c>
      <c r="V179" s="70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119</v>
      </c>
      <c r="B181" s="12" t="s">
        <v>213</v>
      </c>
      <c r="C181" s="9">
        <f>SUM(D181:V181)</f>
        <v>5</v>
      </c>
      <c r="D181" s="9">
        <v>5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120</v>
      </c>
      <c r="B182" s="12" t="s">
        <v>41</v>
      </c>
      <c r="C182" s="9">
        <f>SUM(D182:V182)</f>
        <v>2</v>
      </c>
      <c r="D182" s="9">
        <v>2</v>
      </c>
      <c r="E182" s="1" t="s">
        <v>126</v>
      </c>
      <c r="F182" s="1" t="s">
        <v>126</v>
      </c>
      <c r="G182" s="1" t="s">
        <v>126</v>
      </c>
      <c r="H182" s="1" t="s">
        <v>126</v>
      </c>
      <c r="I182" s="1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1" t="s">
        <v>126</v>
      </c>
      <c r="O182" s="1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121</v>
      </c>
      <c r="B183" s="12" t="s">
        <v>214</v>
      </c>
      <c r="C183" s="9">
        <f>SUM(D183:V183)</f>
        <v>4</v>
      </c>
      <c r="D183" s="9">
        <v>4</v>
      </c>
      <c r="E183" s="1" t="s">
        <v>126</v>
      </c>
      <c r="F183" s="1" t="s">
        <v>126</v>
      </c>
      <c r="G183" s="1" t="s">
        <v>126</v>
      </c>
      <c r="H183" s="1" t="s">
        <v>126</v>
      </c>
      <c r="I183" s="1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1" t="s">
        <v>126</v>
      </c>
      <c r="O183" s="1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67">
        <v>3</v>
      </c>
      <c r="B184" s="68" t="s">
        <v>24</v>
      </c>
      <c r="C184" s="70">
        <f>SUM(C181:C183)</f>
        <v>11</v>
      </c>
      <c r="D184" s="70">
        <f>SUM(D181:D183)</f>
        <v>11</v>
      </c>
      <c r="E184" s="70">
        <f t="shared" ref="E184:V184" si="41">SUM(E181:E183)</f>
        <v>0</v>
      </c>
      <c r="F184" s="70">
        <f t="shared" si="41"/>
        <v>0</v>
      </c>
      <c r="G184" s="70">
        <f t="shared" si="41"/>
        <v>0</v>
      </c>
      <c r="H184" s="70">
        <f t="shared" si="41"/>
        <v>0</v>
      </c>
      <c r="I184" s="70">
        <f t="shared" si="41"/>
        <v>0</v>
      </c>
      <c r="J184" s="70">
        <f t="shared" si="41"/>
        <v>0</v>
      </c>
      <c r="K184" s="70">
        <f t="shared" si="41"/>
        <v>0</v>
      </c>
      <c r="L184" s="70">
        <f t="shared" si="41"/>
        <v>0</v>
      </c>
      <c r="M184" s="70">
        <f t="shared" si="41"/>
        <v>0</v>
      </c>
      <c r="N184" s="70">
        <f t="shared" si="41"/>
        <v>0</v>
      </c>
      <c r="O184" s="70">
        <f t="shared" si="41"/>
        <v>0</v>
      </c>
      <c r="P184" s="70">
        <f t="shared" si="41"/>
        <v>0</v>
      </c>
      <c r="Q184" s="70">
        <f t="shared" si="41"/>
        <v>0</v>
      </c>
      <c r="R184" s="70">
        <f t="shared" si="41"/>
        <v>0</v>
      </c>
      <c r="S184" s="70">
        <f t="shared" si="41"/>
        <v>0</v>
      </c>
      <c r="T184" s="70">
        <f t="shared" si="41"/>
        <v>0</v>
      </c>
      <c r="U184" s="70">
        <f t="shared" si="41"/>
        <v>0</v>
      </c>
      <c r="V184" s="70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122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123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1" t="s">
        <v>126</v>
      </c>
      <c r="I187" s="1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1" t="s">
        <v>126</v>
      </c>
      <c r="O187" s="1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x14ac:dyDescent="0.25">
      <c r="A188" s="6">
        <v>124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1" t="s">
        <v>126</v>
      </c>
      <c r="I188" s="1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1" t="s">
        <v>126</v>
      </c>
      <c r="O188" s="1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125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67">
        <v>4</v>
      </c>
      <c r="B190" s="68" t="s">
        <v>24</v>
      </c>
      <c r="C190" s="70">
        <f t="shared" ref="C190:V190" si="42">SUM(C186:C186)</f>
        <v>0</v>
      </c>
      <c r="D190" s="70">
        <f t="shared" si="42"/>
        <v>0</v>
      </c>
      <c r="E190" s="70">
        <f t="shared" si="42"/>
        <v>0</v>
      </c>
      <c r="F190" s="70">
        <f t="shared" si="42"/>
        <v>0</v>
      </c>
      <c r="G190" s="70">
        <f t="shared" si="42"/>
        <v>0</v>
      </c>
      <c r="H190" s="70">
        <f t="shared" si="42"/>
        <v>0</v>
      </c>
      <c r="I190" s="70">
        <f t="shared" si="42"/>
        <v>0</v>
      </c>
      <c r="J190" s="70">
        <f t="shared" si="42"/>
        <v>0</v>
      </c>
      <c r="K190" s="70">
        <f t="shared" si="42"/>
        <v>0</v>
      </c>
      <c r="L190" s="70">
        <f t="shared" si="42"/>
        <v>0</v>
      </c>
      <c r="M190" s="70">
        <f t="shared" si="42"/>
        <v>0</v>
      </c>
      <c r="N190" s="70">
        <f t="shared" si="42"/>
        <v>0</v>
      </c>
      <c r="O190" s="70">
        <f t="shared" si="42"/>
        <v>0</v>
      </c>
      <c r="P190" s="70">
        <f t="shared" si="42"/>
        <v>0</v>
      </c>
      <c r="Q190" s="70">
        <f t="shared" si="42"/>
        <v>0</v>
      </c>
      <c r="R190" s="70">
        <f t="shared" si="42"/>
        <v>0</v>
      </c>
      <c r="S190" s="70">
        <f t="shared" si="42"/>
        <v>0</v>
      </c>
      <c r="T190" s="70">
        <f t="shared" si="42"/>
        <v>0</v>
      </c>
      <c r="U190" s="70">
        <f t="shared" si="42"/>
        <v>0</v>
      </c>
      <c r="V190" s="70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ht="30" x14ac:dyDescent="0.25">
      <c r="A192" s="6">
        <v>126</v>
      </c>
      <c r="B192" s="12" t="s">
        <v>204</v>
      </c>
      <c r="C192" s="1">
        <f>SUM(D192:V192)</f>
        <v>0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9">
        <v>0</v>
      </c>
      <c r="I192" s="1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1" t="s">
        <v>126</v>
      </c>
      <c r="O192" s="1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hidden="1" x14ac:dyDescent="0.25">
      <c r="A193" s="6"/>
      <c r="B193" s="12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8" customFormat="1" x14ac:dyDescent="0.25">
      <c r="A194" s="67">
        <v>1</v>
      </c>
      <c r="B194" s="68" t="s">
        <v>24</v>
      </c>
      <c r="C194" s="70">
        <f t="shared" ref="C194:V194" si="43">SUM(C192:C192)</f>
        <v>0</v>
      </c>
      <c r="D194" s="70">
        <f t="shared" si="43"/>
        <v>0</v>
      </c>
      <c r="E194" s="70">
        <f t="shared" si="43"/>
        <v>0</v>
      </c>
      <c r="F194" s="70">
        <f t="shared" si="43"/>
        <v>0</v>
      </c>
      <c r="G194" s="70">
        <f t="shared" si="43"/>
        <v>0</v>
      </c>
      <c r="H194" s="70">
        <f t="shared" si="43"/>
        <v>0</v>
      </c>
      <c r="I194" s="70">
        <f t="shared" si="43"/>
        <v>0</v>
      </c>
      <c r="J194" s="70">
        <f t="shared" si="43"/>
        <v>0</v>
      </c>
      <c r="K194" s="70">
        <f t="shared" si="43"/>
        <v>0</v>
      </c>
      <c r="L194" s="70">
        <f t="shared" si="43"/>
        <v>0</v>
      </c>
      <c r="M194" s="70">
        <f t="shared" si="43"/>
        <v>0</v>
      </c>
      <c r="N194" s="70">
        <f t="shared" si="43"/>
        <v>0</v>
      </c>
      <c r="O194" s="70">
        <f t="shared" si="43"/>
        <v>0</v>
      </c>
      <c r="P194" s="70">
        <f t="shared" si="43"/>
        <v>0</v>
      </c>
      <c r="Q194" s="70">
        <f t="shared" si="43"/>
        <v>0</v>
      </c>
      <c r="R194" s="70">
        <f t="shared" si="43"/>
        <v>0</v>
      </c>
      <c r="S194" s="70">
        <f t="shared" si="43"/>
        <v>0</v>
      </c>
      <c r="T194" s="70">
        <f t="shared" si="43"/>
        <v>0</v>
      </c>
      <c r="U194" s="70">
        <f t="shared" si="43"/>
        <v>0</v>
      </c>
      <c r="V194" s="70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127</v>
      </c>
      <c r="B196" s="12" t="s">
        <v>121</v>
      </c>
      <c r="C196" s="1">
        <f>SUM(D196:V196)</f>
        <v>1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1" t="s">
        <v>126</v>
      </c>
      <c r="I196" s="9">
        <v>1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128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1" t="s">
        <v>126</v>
      </c>
      <c r="I197" s="9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129</v>
      </c>
      <c r="B198" s="12" t="s">
        <v>122</v>
      </c>
      <c r="C198" s="1">
        <f>SUM(D198:V198)</f>
        <v>1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1" t="s">
        <v>126</v>
      </c>
      <c r="I198" s="9">
        <v>1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1" t="s">
        <v>126</v>
      </c>
      <c r="O198" s="1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67">
        <v>3</v>
      </c>
      <c r="B199" s="68" t="s">
        <v>24</v>
      </c>
      <c r="C199" s="70">
        <f t="shared" ref="C199:V199" si="44">SUM(C196:C198)</f>
        <v>2</v>
      </c>
      <c r="D199" s="70">
        <f t="shared" si="44"/>
        <v>0</v>
      </c>
      <c r="E199" s="70">
        <f t="shared" si="44"/>
        <v>0</v>
      </c>
      <c r="F199" s="70">
        <f t="shared" si="44"/>
        <v>0</v>
      </c>
      <c r="G199" s="70">
        <f t="shared" si="44"/>
        <v>0</v>
      </c>
      <c r="H199" s="70">
        <f t="shared" si="44"/>
        <v>0</v>
      </c>
      <c r="I199" s="70">
        <f>SUM(I196:I198)</f>
        <v>2</v>
      </c>
      <c r="J199" s="70">
        <f t="shared" si="44"/>
        <v>0</v>
      </c>
      <c r="K199" s="70">
        <f t="shared" si="44"/>
        <v>0</v>
      </c>
      <c r="L199" s="70">
        <f t="shared" si="44"/>
        <v>0</v>
      </c>
      <c r="M199" s="70">
        <f t="shared" si="44"/>
        <v>0</v>
      </c>
      <c r="N199" s="70">
        <f t="shared" si="44"/>
        <v>0</v>
      </c>
      <c r="O199" s="70">
        <f t="shared" si="44"/>
        <v>0</v>
      </c>
      <c r="P199" s="70">
        <f t="shared" si="44"/>
        <v>0</v>
      </c>
      <c r="Q199" s="70">
        <f t="shared" si="44"/>
        <v>0</v>
      </c>
      <c r="R199" s="70">
        <f t="shared" si="44"/>
        <v>0</v>
      </c>
      <c r="S199" s="70">
        <f t="shared" si="44"/>
        <v>0</v>
      </c>
      <c r="T199" s="70">
        <f t="shared" si="44"/>
        <v>0</v>
      </c>
      <c r="U199" s="70">
        <f t="shared" si="44"/>
        <v>0</v>
      </c>
      <c r="V199" s="70">
        <f t="shared" si="44"/>
        <v>0</v>
      </c>
    </row>
    <row r="200" spans="1:22" s="8" customFormat="1" ht="17.25" customHeight="1" x14ac:dyDescent="0.25">
      <c r="A200" s="67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130</v>
      </c>
      <c r="B201" s="12" t="s">
        <v>205</v>
      </c>
      <c r="C201" s="9">
        <f>SUM(D201:V201)</f>
        <v>94</v>
      </c>
      <c r="D201" s="9">
        <v>14</v>
      </c>
      <c r="E201" s="9">
        <v>1</v>
      </c>
      <c r="F201" s="9">
        <v>9</v>
      </c>
      <c r="G201" s="9">
        <v>1</v>
      </c>
      <c r="H201" s="9">
        <v>15</v>
      </c>
      <c r="I201" s="9">
        <v>2</v>
      </c>
      <c r="J201" s="9">
        <v>11</v>
      </c>
      <c r="K201" s="9">
        <v>5</v>
      </c>
      <c r="L201" s="9">
        <v>0</v>
      </c>
      <c r="M201" s="9">
        <v>2</v>
      </c>
      <c r="N201" s="9">
        <v>6</v>
      </c>
      <c r="O201" s="9">
        <v>0</v>
      </c>
      <c r="P201" s="9">
        <v>0</v>
      </c>
      <c r="Q201" s="9">
        <v>2</v>
      </c>
      <c r="R201" s="9">
        <v>18</v>
      </c>
      <c r="S201" s="9">
        <v>0</v>
      </c>
      <c r="T201" s="9">
        <v>6</v>
      </c>
      <c r="U201" s="9">
        <v>2</v>
      </c>
      <c r="V201" s="9">
        <v>0</v>
      </c>
    </row>
    <row r="202" spans="1:22" s="8" customFormat="1" x14ac:dyDescent="0.25">
      <c r="A202" s="6">
        <v>131</v>
      </c>
      <c r="B202" s="12" t="s">
        <v>133</v>
      </c>
      <c r="C202" s="9">
        <f>SUM(D202:V202)</f>
        <v>27</v>
      </c>
      <c r="D202" s="9">
        <v>3</v>
      </c>
      <c r="E202" s="9">
        <v>7</v>
      </c>
      <c r="F202" s="9">
        <v>3</v>
      </c>
      <c r="G202" s="9">
        <v>1</v>
      </c>
      <c r="H202" s="9">
        <v>5</v>
      </c>
      <c r="I202" s="9">
        <v>1</v>
      </c>
      <c r="J202" s="9">
        <v>0</v>
      </c>
      <c r="K202" s="9">
        <v>3</v>
      </c>
      <c r="L202" s="9">
        <v>0</v>
      </c>
      <c r="M202" s="9">
        <v>0</v>
      </c>
      <c r="N202" s="9">
        <v>1</v>
      </c>
      <c r="O202" s="9">
        <v>0</v>
      </c>
      <c r="P202" s="9">
        <v>0</v>
      </c>
      <c r="Q202" s="9">
        <v>0</v>
      </c>
      <c r="R202" s="9">
        <v>3</v>
      </c>
      <c r="S202" s="9">
        <v>0</v>
      </c>
      <c r="T202" s="9">
        <v>0</v>
      </c>
      <c r="U202" s="9">
        <v>0</v>
      </c>
      <c r="V202" s="9">
        <v>0</v>
      </c>
    </row>
    <row r="203" spans="1:22" s="8" customFormat="1" ht="30" x14ac:dyDescent="0.25">
      <c r="A203" s="6">
        <v>132</v>
      </c>
      <c r="B203" s="12" t="s">
        <v>132</v>
      </c>
      <c r="C203" s="9">
        <f>SUM(D203:V203)</f>
        <v>84</v>
      </c>
      <c r="D203" s="9">
        <v>12</v>
      </c>
      <c r="E203" s="9">
        <v>4</v>
      </c>
      <c r="F203" s="9">
        <v>5</v>
      </c>
      <c r="G203" s="9">
        <v>0</v>
      </c>
      <c r="H203" s="9">
        <v>26</v>
      </c>
      <c r="I203" s="9">
        <v>2</v>
      </c>
      <c r="J203" s="9">
        <v>2</v>
      </c>
      <c r="K203" s="9">
        <v>4</v>
      </c>
      <c r="L203" s="9">
        <v>0</v>
      </c>
      <c r="M203" s="9">
        <v>2</v>
      </c>
      <c r="N203" s="9">
        <v>2</v>
      </c>
      <c r="O203" s="9">
        <v>0</v>
      </c>
      <c r="P203" s="9">
        <v>0</v>
      </c>
      <c r="Q203" s="9">
        <v>5</v>
      </c>
      <c r="R203" s="9">
        <v>10</v>
      </c>
      <c r="S203" s="9">
        <v>0</v>
      </c>
      <c r="T203" s="9">
        <v>6</v>
      </c>
      <c r="U203" s="9">
        <v>0</v>
      </c>
      <c r="V203" s="9">
        <v>4</v>
      </c>
    </row>
    <row r="204" spans="1:22" s="8" customFormat="1" x14ac:dyDescent="0.25">
      <c r="A204" s="67">
        <v>3</v>
      </c>
      <c r="B204" s="68" t="s">
        <v>24</v>
      </c>
      <c r="C204" s="70">
        <f>SUM(D204:V204)</f>
        <v>205</v>
      </c>
      <c r="D204" s="70">
        <f>SUM(D201:D203)</f>
        <v>29</v>
      </c>
      <c r="E204" s="70">
        <f t="shared" ref="E204:V204" si="45">SUM(E201:E203)</f>
        <v>12</v>
      </c>
      <c r="F204" s="70">
        <f t="shared" si="45"/>
        <v>17</v>
      </c>
      <c r="G204" s="70">
        <f t="shared" si="45"/>
        <v>2</v>
      </c>
      <c r="H204" s="70">
        <f t="shared" si="45"/>
        <v>46</v>
      </c>
      <c r="I204" s="70">
        <f t="shared" si="45"/>
        <v>5</v>
      </c>
      <c r="J204" s="70">
        <f t="shared" si="45"/>
        <v>13</v>
      </c>
      <c r="K204" s="70">
        <f t="shared" si="45"/>
        <v>12</v>
      </c>
      <c r="L204" s="70">
        <f t="shared" si="45"/>
        <v>0</v>
      </c>
      <c r="M204" s="70">
        <f t="shared" si="45"/>
        <v>4</v>
      </c>
      <c r="N204" s="70">
        <f t="shared" si="45"/>
        <v>9</v>
      </c>
      <c r="O204" s="70">
        <f t="shared" si="45"/>
        <v>0</v>
      </c>
      <c r="P204" s="70">
        <f t="shared" si="45"/>
        <v>0</v>
      </c>
      <c r="Q204" s="70">
        <f t="shared" si="45"/>
        <v>7</v>
      </c>
      <c r="R204" s="70">
        <f t="shared" si="45"/>
        <v>31</v>
      </c>
      <c r="S204" s="70">
        <f t="shared" si="45"/>
        <v>0</v>
      </c>
      <c r="T204" s="70">
        <f t="shared" si="45"/>
        <v>12</v>
      </c>
      <c r="U204" s="70">
        <f t="shared" si="45"/>
        <v>2</v>
      </c>
      <c r="V204" s="70">
        <f t="shared" si="45"/>
        <v>4</v>
      </c>
    </row>
    <row r="205" spans="1:22" s="8" customFormat="1" x14ac:dyDescent="0.25">
      <c r="A205" s="67"/>
      <c r="B205" s="68" t="s">
        <v>25</v>
      </c>
      <c r="C205" s="70">
        <f>C184+C179+C174+C199+C194+C204+C190</f>
        <v>412</v>
      </c>
      <c r="D205" s="70">
        <f t="shared" ref="D205" si="46">D184+D179+D174+D199+D194+D204+D190</f>
        <v>234</v>
      </c>
      <c r="E205" s="70">
        <f>E184+E179+E174+E199+E194+E204+E190</f>
        <v>12</v>
      </c>
      <c r="F205" s="70">
        <f>F184+F179+F174+F199+F194+F204+F190</f>
        <v>17</v>
      </c>
      <c r="G205" s="70">
        <f t="shared" ref="G205:V205" si="47">G184+G179+G174+G199+G194+G204+G190</f>
        <v>2</v>
      </c>
      <c r="H205" s="70">
        <f t="shared" si="47"/>
        <v>46</v>
      </c>
      <c r="I205" s="70">
        <f t="shared" si="47"/>
        <v>7</v>
      </c>
      <c r="J205" s="70">
        <f t="shared" si="47"/>
        <v>13</v>
      </c>
      <c r="K205" s="70">
        <f t="shared" si="47"/>
        <v>12</v>
      </c>
      <c r="L205" s="70">
        <f t="shared" si="47"/>
        <v>0</v>
      </c>
      <c r="M205" s="70">
        <f t="shared" si="47"/>
        <v>4</v>
      </c>
      <c r="N205" s="70">
        <f t="shared" si="47"/>
        <v>9</v>
      </c>
      <c r="O205" s="70">
        <f t="shared" si="47"/>
        <v>0</v>
      </c>
      <c r="P205" s="70">
        <f t="shared" si="47"/>
        <v>0</v>
      </c>
      <c r="Q205" s="70">
        <f t="shared" si="47"/>
        <v>7</v>
      </c>
      <c r="R205" s="70">
        <f t="shared" si="47"/>
        <v>31</v>
      </c>
      <c r="S205" s="70">
        <f t="shared" si="47"/>
        <v>0</v>
      </c>
      <c r="T205" s="70">
        <f t="shared" si="47"/>
        <v>12</v>
      </c>
      <c r="U205" s="70">
        <f t="shared" si="47"/>
        <v>2</v>
      </c>
      <c r="V205" s="70">
        <f t="shared" si="47"/>
        <v>4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133</v>
      </c>
      <c r="B208" s="12" t="s">
        <v>174</v>
      </c>
      <c r="C208" s="9">
        <f t="shared" ref="C208:C215" si="48">SUM(D208:V208)</f>
        <v>19</v>
      </c>
      <c r="D208" s="9">
        <v>0</v>
      </c>
      <c r="E208" s="9">
        <v>1</v>
      </c>
      <c r="F208" s="9">
        <v>0</v>
      </c>
      <c r="G208" s="9">
        <v>0</v>
      </c>
      <c r="H208" s="9">
        <v>0</v>
      </c>
      <c r="I208" s="9">
        <v>5</v>
      </c>
      <c r="J208" s="9">
        <v>4</v>
      </c>
      <c r="K208" s="9">
        <v>3</v>
      </c>
      <c r="L208" s="9">
        <v>1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3</v>
      </c>
      <c r="S208" s="9">
        <v>0</v>
      </c>
      <c r="T208" s="9">
        <v>2</v>
      </c>
      <c r="U208" s="9">
        <v>0</v>
      </c>
      <c r="V208" s="9">
        <v>0</v>
      </c>
    </row>
    <row r="209" spans="1:22" s="8" customFormat="1" ht="48.75" customHeight="1" x14ac:dyDescent="0.25">
      <c r="A209" s="6">
        <v>134</v>
      </c>
      <c r="B209" s="12" t="s">
        <v>176</v>
      </c>
      <c r="C209" s="9">
        <f t="shared" si="48"/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135</v>
      </c>
      <c r="B210" s="23" t="s">
        <v>175</v>
      </c>
      <c r="C210" s="9">
        <f t="shared" si="48"/>
        <v>11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4</v>
      </c>
      <c r="J210" s="9">
        <v>1</v>
      </c>
      <c r="K210" s="9">
        <v>2</v>
      </c>
      <c r="L210" s="9">
        <v>1</v>
      </c>
      <c r="M210" s="9">
        <v>0</v>
      </c>
      <c r="N210" s="9">
        <v>0</v>
      </c>
      <c r="O210" s="9">
        <v>0</v>
      </c>
      <c r="P210" s="9">
        <v>1</v>
      </c>
      <c r="Q210" s="9">
        <v>0</v>
      </c>
      <c r="R210" s="9">
        <v>1</v>
      </c>
      <c r="S210" s="9">
        <v>0</v>
      </c>
      <c r="T210" s="9">
        <v>0</v>
      </c>
      <c r="U210" s="9">
        <v>0</v>
      </c>
      <c r="V210" s="9">
        <v>0</v>
      </c>
    </row>
    <row r="211" spans="1:22" s="8" customFormat="1" ht="35.25" customHeight="1" x14ac:dyDescent="0.25">
      <c r="A211" s="6">
        <v>136</v>
      </c>
      <c r="B211" s="23" t="s">
        <v>138</v>
      </c>
      <c r="C211" s="9">
        <f t="shared" si="48"/>
        <v>11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3</v>
      </c>
      <c r="L211" s="9">
        <v>2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1</v>
      </c>
      <c r="S211" s="9">
        <v>0</v>
      </c>
      <c r="T211" s="9">
        <v>0</v>
      </c>
      <c r="U211" s="9">
        <v>1</v>
      </c>
      <c r="V211" s="9">
        <v>0</v>
      </c>
    </row>
    <row r="212" spans="1:22" s="8" customFormat="1" ht="93" customHeight="1" x14ac:dyDescent="0.25">
      <c r="A212" s="6">
        <v>137</v>
      </c>
      <c r="B212" s="23" t="s">
        <v>139</v>
      </c>
      <c r="C212" s="9">
        <f t="shared" si="48"/>
        <v>2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106.5" customHeight="1" x14ac:dyDescent="0.25">
      <c r="A213" s="6">
        <v>138</v>
      </c>
      <c r="B213" s="23" t="s">
        <v>140</v>
      </c>
      <c r="C213" s="9">
        <f t="shared" si="48"/>
        <v>7</v>
      </c>
      <c r="D213" s="9">
        <v>0</v>
      </c>
      <c r="E213" s="9">
        <v>1</v>
      </c>
      <c r="F213" s="9">
        <v>0</v>
      </c>
      <c r="G213" s="9">
        <v>0</v>
      </c>
      <c r="H213" s="9">
        <v>0</v>
      </c>
      <c r="I213" s="9">
        <v>0</v>
      </c>
      <c r="J213" s="9">
        <v>4</v>
      </c>
      <c r="K213" s="9">
        <v>1</v>
      </c>
      <c r="L213" s="9">
        <v>1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139</v>
      </c>
      <c r="B214" s="12" t="s">
        <v>141</v>
      </c>
      <c r="C214" s="9">
        <f t="shared" si="48"/>
        <v>4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2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1</v>
      </c>
      <c r="V214" s="9">
        <v>0</v>
      </c>
    </row>
    <row r="215" spans="1:22" s="8" customFormat="1" x14ac:dyDescent="0.25">
      <c r="A215" s="67">
        <v>7</v>
      </c>
      <c r="B215" s="68" t="s">
        <v>24</v>
      </c>
      <c r="C215" s="70">
        <f t="shared" si="48"/>
        <v>54</v>
      </c>
      <c r="D215" s="70">
        <f>SUM(D208:D214)</f>
        <v>0</v>
      </c>
      <c r="E215" s="20">
        <f>SUM(E208:E214)</f>
        <v>4</v>
      </c>
      <c r="F215" s="20">
        <f t="shared" ref="F215:V215" si="49">SUM(F208:F214)</f>
        <v>0</v>
      </c>
      <c r="G215" s="20">
        <f t="shared" si="49"/>
        <v>0</v>
      </c>
      <c r="H215" s="20">
        <f t="shared" si="49"/>
        <v>0</v>
      </c>
      <c r="I215" s="20">
        <f t="shared" si="49"/>
        <v>11</v>
      </c>
      <c r="J215" s="20">
        <f t="shared" si="49"/>
        <v>12</v>
      </c>
      <c r="K215" s="20">
        <f t="shared" si="49"/>
        <v>11</v>
      </c>
      <c r="L215" s="20">
        <f t="shared" si="49"/>
        <v>6</v>
      </c>
      <c r="M215" s="20">
        <f t="shared" si="49"/>
        <v>0</v>
      </c>
      <c r="N215" s="20">
        <f t="shared" si="49"/>
        <v>0</v>
      </c>
      <c r="O215" s="20">
        <f t="shared" si="49"/>
        <v>0</v>
      </c>
      <c r="P215" s="20">
        <f t="shared" si="49"/>
        <v>1</v>
      </c>
      <c r="Q215" s="20">
        <f t="shared" si="49"/>
        <v>0</v>
      </c>
      <c r="R215" s="20">
        <f t="shared" si="49"/>
        <v>5</v>
      </c>
      <c r="S215" s="20">
        <f t="shared" si="49"/>
        <v>0</v>
      </c>
      <c r="T215" s="20">
        <f t="shared" si="49"/>
        <v>2</v>
      </c>
      <c r="U215" s="20">
        <f t="shared" si="49"/>
        <v>2</v>
      </c>
      <c r="V215" s="20">
        <f t="shared" si="49"/>
        <v>0</v>
      </c>
    </row>
    <row r="216" spans="1:22" s="8" customFormat="1" x14ac:dyDescent="0.25">
      <c r="A216" s="67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140</v>
      </c>
      <c r="B217" s="12" t="s">
        <v>181</v>
      </c>
      <c r="C217" s="9">
        <f>SUM(D217:V217)</f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x14ac:dyDescent="0.25">
      <c r="A218" s="67">
        <v>1</v>
      </c>
      <c r="B218" s="68" t="s">
        <v>24</v>
      </c>
      <c r="C218" s="70">
        <f>SUM(D218:V218)</f>
        <v>0</v>
      </c>
      <c r="D218" s="70">
        <f t="shared" ref="D218:V218" si="50">SUM(D217:D217)</f>
        <v>0</v>
      </c>
      <c r="E218" s="70">
        <f>SUM(E217:E217)</f>
        <v>0</v>
      </c>
      <c r="F218" s="70">
        <f t="shared" ref="F218:M218" si="51">SUM(F217:F217)</f>
        <v>0</v>
      </c>
      <c r="G218" s="70">
        <f t="shared" si="51"/>
        <v>0</v>
      </c>
      <c r="H218" s="70">
        <f t="shared" si="51"/>
        <v>0</v>
      </c>
      <c r="I218" s="70">
        <f t="shared" si="51"/>
        <v>0</v>
      </c>
      <c r="J218" s="70">
        <f t="shared" si="51"/>
        <v>0</v>
      </c>
      <c r="K218" s="70">
        <f t="shared" si="51"/>
        <v>0</v>
      </c>
      <c r="L218" s="70">
        <f t="shared" si="51"/>
        <v>0</v>
      </c>
      <c r="M218" s="70">
        <f t="shared" si="51"/>
        <v>0</v>
      </c>
      <c r="N218" s="70">
        <f t="shared" si="50"/>
        <v>0</v>
      </c>
      <c r="O218" s="70">
        <f t="shared" si="50"/>
        <v>0</v>
      </c>
      <c r="P218" s="70">
        <f t="shared" si="50"/>
        <v>0</v>
      </c>
      <c r="Q218" s="70">
        <f t="shared" si="50"/>
        <v>0</v>
      </c>
      <c r="R218" s="70">
        <f t="shared" si="50"/>
        <v>0</v>
      </c>
      <c r="S218" s="70">
        <f t="shared" si="50"/>
        <v>0</v>
      </c>
      <c r="T218" s="70">
        <f t="shared" si="50"/>
        <v>0</v>
      </c>
      <c r="U218" s="70">
        <f t="shared" si="50"/>
        <v>0</v>
      </c>
      <c r="V218" s="70">
        <f t="shared" si="50"/>
        <v>0</v>
      </c>
    </row>
    <row r="219" spans="1:22" s="8" customFormat="1" x14ac:dyDescent="0.25">
      <c r="A219" s="136" t="s">
        <v>184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s="8" customFormat="1" ht="45" x14ac:dyDescent="0.25">
      <c r="A220" s="6">
        <v>141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9">
        <v>0</v>
      </c>
      <c r="I220" s="9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9" t="s">
        <v>126</v>
      </c>
      <c r="O220" s="9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x14ac:dyDescent="0.25">
      <c r="A221" s="6">
        <v>142</v>
      </c>
      <c r="B221" s="22" t="s">
        <v>185</v>
      </c>
      <c r="C221" s="9">
        <f>SUM(D221:V221)</f>
        <v>0</v>
      </c>
      <c r="D221" s="9">
        <v>0</v>
      </c>
      <c r="E221" s="9" t="s">
        <v>126</v>
      </c>
      <c r="F221" s="9">
        <v>0</v>
      </c>
      <c r="G221" s="9">
        <v>0</v>
      </c>
      <c r="H221" s="9">
        <v>0</v>
      </c>
      <c r="I221" s="9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9" t="s">
        <v>126</v>
      </c>
      <c r="O221" s="9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143</v>
      </c>
      <c r="B222" s="21" t="s">
        <v>186</v>
      </c>
      <c r="C222" s="9">
        <f>SUM(D222:V222)</f>
        <v>0</v>
      </c>
      <c r="D222" s="9">
        <v>0</v>
      </c>
      <c r="E222" s="9" t="s">
        <v>126</v>
      </c>
      <c r="F222" s="9">
        <v>0</v>
      </c>
      <c r="G222" s="9">
        <v>0</v>
      </c>
      <c r="H222" s="9">
        <v>0</v>
      </c>
      <c r="I222" s="9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9" t="s">
        <v>126</v>
      </c>
      <c r="O222" s="9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144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9">
        <v>0</v>
      </c>
      <c r="I223" s="9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9" t="s">
        <v>126</v>
      </c>
      <c r="O223" s="9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67">
        <v>4</v>
      </c>
      <c r="B224" s="19" t="s">
        <v>24</v>
      </c>
      <c r="C224" s="70">
        <f>SUM(D224:V224)</f>
        <v>0</v>
      </c>
      <c r="D224" s="70">
        <f t="shared" ref="D224:V224" si="52">SUM(D220:D223)</f>
        <v>0</v>
      </c>
      <c r="E224" s="70">
        <f>SUM(E220:E223)</f>
        <v>0</v>
      </c>
      <c r="F224" s="20">
        <f t="shared" ref="F224:M224" si="53">SUM(F220:F223)</f>
        <v>0</v>
      </c>
      <c r="G224" s="20">
        <f t="shared" si="53"/>
        <v>0</v>
      </c>
      <c r="H224" s="20">
        <f t="shared" si="53"/>
        <v>0</v>
      </c>
      <c r="I224" s="20">
        <f t="shared" si="53"/>
        <v>0</v>
      </c>
      <c r="J224" s="20">
        <f t="shared" si="53"/>
        <v>0</v>
      </c>
      <c r="K224" s="20">
        <f t="shared" si="53"/>
        <v>0</v>
      </c>
      <c r="L224" s="20">
        <f t="shared" si="53"/>
        <v>0</v>
      </c>
      <c r="M224" s="20">
        <f t="shared" si="53"/>
        <v>0</v>
      </c>
      <c r="N224" s="20">
        <f t="shared" si="52"/>
        <v>0</v>
      </c>
      <c r="O224" s="20">
        <f t="shared" si="52"/>
        <v>0</v>
      </c>
      <c r="P224" s="20">
        <f t="shared" si="52"/>
        <v>0</v>
      </c>
      <c r="Q224" s="20">
        <f t="shared" si="52"/>
        <v>0</v>
      </c>
      <c r="R224" s="20">
        <f t="shared" si="52"/>
        <v>0</v>
      </c>
      <c r="S224" s="20">
        <f t="shared" si="52"/>
        <v>0</v>
      </c>
      <c r="T224" s="20">
        <f t="shared" si="52"/>
        <v>0</v>
      </c>
      <c r="U224" s="20">
        <f t="shared" si="52"/>
        <v>0</v>
      </c>
      <c r="V224" s="20">
        <f t="shared" si="52"/>
        <v>0</v>
      </c>
    </row>
    <row r="225" spans="1:22" s="8" customFormat="1" x14ac:dyDescent="0.25">
      <c r="A225" s="67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145</v>
      </c>
      <c r="B226" s="12" t="s">
        <v>216</v>
      </c>
      <c r="C226" s="9">
        <f>SUM(D226:V226)</f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</row>
    <row r="227" spans="1:22" s="8" customFormat="1" x14ac:dyDescent="0.25">
      <c r="A227" s="67">
        <v>1</v>
      </c>
      <c r="B227" s="68" t="s">
        <v>24</v>
      </c>
      <c r="C227" s="70">
        <f>SUM(D227:V227)</f>
        <v>0</v>
      </c>
      <c r="D227" s="70">
        <f>SUM(D226:D226)</f>
        <v>0</v>
      </c>
      <c r="E227" s="70">
        <f>SUM(E226:E226)</f>
        <v>0</v>
      </c>
      <c r="F227" s="70">
        <f t="shared" ref="F227:V227" si="54">SUM(F226:F226)</f>
        <v>0</v>
      </c>
      <c r="G227" s="70">
        <f t="shared" si="54"/>
        <v>0</v>
      </c>
      <c r="H227" s="70">
        <f t="shared" si="54"/>
        <v>0</v>
      </c>
      <c r="I227" s="70">
        <f t="shared" si="54"/>
        <v>0</v>
      </c>
      <c r="J227" s="70">
        <f t="shared" si="54"/>
        <v>0</v>
      </c>
      <c r="K227" s="70">
        <f t="shared" si="54"/>
        <v>0</v>
      </c>
      <c r="L227" s="70">
        <f t="shared" si="54"/>
        <v>0</v>
      </c>
      <c r="M227" s="70">
        <f t="shared" si="54"/>
        <v>0</v>
      </c>
      <c r="N227" s="70">
        <f t="shared" si="54"/>
        <v>0</v>
      </c>
      <c r="O227" s="70">
        <f t="shared" si="54"/>
        <v>0</v>
      </c>
      <c r="P227" s="70">
        <f t="shared" si="54"/>
        <v>0</v>
      </c>
      <c r="Q227" s="70">
        <f t="shared" si="54"/>
        <v>0</v>
      </c>
      <c r="R227" s="70">
        <f t="shared" si="54"/>
        <v>0</v>
      </c>
      <c r="S227" s="70">
        <f t="shared" si="54"/>
        <v>0</v>
      </c>
      <c r="T227" s="70">
        <f t="shared" si="54"/>
        <v>0</v>
      </c>
      <c r="U227" s="70">
        <f t="shared" si="54"/>
        <v>0</v>
      </c>
      <c r="V227" s="70">
        <f t="shared" si="54"/>
        <v>0</v>
      </c>
    </row>
    <row r="228" spans="1:22" s="8" customFormat="1" x14ac:dyDescent="0.25">
      <c r="A228" s="67"/>
      <c r="B228" s="128" t="s">
        <v>231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x14ac:dyDescent="0.25">
      <c r="A229" s="6">
        <v>146</v>
      </c>
      <c r="B229" s="12" t="s">
        <v>227</v>
      </c>
      <c r="C229" s="9">
        <f>SUM(D229:V229)</f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</row>
    <row r="230" spans="1:22" s="8" customFormat="1" x14ac:dyDescent="0.25">
      <c r="A230" s="67">
        <v>1</v>
      </c>
      <c r="B230" s="68" t="s">
        <v>24</v>
      </c>
      <c r="C230" s="70">
        <f>SUM(D230:V230)</f>
        <v>0</v>
      </c>
      <c r="D230" s="70">
        <f t="shared" ref="D230:V230" si="55">SUM(E230:W230)</f>
        <v>0</v>
      </c>
      <c r="E230" s="70">
        <f t="shared" si="55"/>
        <v>0</v>
      </c>
      <c r="F230" s="70">
        <f t="shared" si="55"/>
        <v>0</v>
      </c>
      <c r="G230" s="70">
        <f t="shared" si="55"/>
        <v>0</v>
      </c>
      <c r="H230" s="70">
        <f t="shared" si="55"/>
        <v>0</v>
      </c>
      <c r="I230" s="70">
        <f t="shared" si="55"/>
        <v>0</v>
      </c>
      <c r="J230" s="70">
        <f t="shared" si="55"/>
        <v>0</v>
      </c>
      <c r="K230" s="70">
        <f t="shared" si="55"/>
        <v>0</v>
      </c>
      <c r="L230" s="70">
        <f t="shared" si="55"/>
        <v>0</v>
      </c>
      <c r="M230" s="70">
        <f t="shared" si="55"/>
        <v>0</v>
      </c>
      <c r="N230" s="70">
        <f t="shared" si="55"/>
        <v>0</v>
      </c>
      <c r="O230" s="70">
        <f t="shared" si="55"/>
        <v>0</v>
      </c>
      <c r="P230" s="70">
        <f t="shared" si="55"/>
        <v>0</v>
      </c>
      <c r="Q230" s="70">
        <f t="shared" si="55"/>
        <v>0</v>
      </c>
      <c r="R230" s="70">
        <f t="shared" si="55"/>
        <v>0</v>
      </c>
      <c r="S230" s="70">
        <f t="shared" si="55"/>
        <v>0</v>
      </c>
      <c r="T230" s="70">
        <f t="shared" si="55"/>
        <v>0</v>
      </c>
      <c r="U230" s="70">
        <f t="shared" si="55"/>
        <v>0</v>
      </c>
      <c r="V230" s="70">
        <f t="shared" si="55"/>
        <v>0</v>
      </c>
    </row>
    <row r="231" spans="1:22" ht="30" x14ac:dyDescent="0.25">
      <c r="A231" s="6"/>
      <c r="B231" s="12" t="s">
        <v>38</v>
      </c>
      <c r="C231" s="9">
        <f>SUM(D231:V231)</f>
        <v>8136</v>
      </c>
      <c r="D231" s="51">
        <v>607</v>
      </c>
      <c r="E231" s="51">
        <v>533</v>
      </c>
      <c r="F231" s="51">
        <v>564</v>
      </c>
      <c r="G231" s="51">
        <v>1403</v>
      </c>
      <c r="H231" s="51">
        <v>1616</v>
      </c>
      <c r="I231" s="51">
        <v>467</v>
      </c>
      <c r="J231" s="51">
        <v>523</v>
      </c>
      <c r="K231" s="51">
        <v>755</v>
      </c>
      <c r="L231" s="51">
        <v>150</v>
      </c>
      <c r="M231" s="51">
        <v>141</v>
      </c>
      <c r="N231" s="51">
        <v>80</v>
      </c>
      <c r="O231" s="51">
        <v>99</v>
      </c>
      <c r="P231" s="51">
        <v>65</v>
      </c>
      <c r="Q231" s="51">
        <v>271</v>
      </c>
      <c r="R231" s="51">
        <v>516</v>
      </c>
      <c r="S231" s="51">
        <v>44</v>
      </c>
      <c r="T231" s="51">
        <v>158</v>
      </c>
      <c r="U231" s="51">
        <v>84</v>
      </c>
      <c r="V231" s="51">
        <v>60</v>
      </c>
    </row>
    <row r="232" spans="1:22" ht="28.5" x14ac:dyDescent="0.25">
      <c r="A232" s="67" t="s">
        <v>0</v>
      </c>
      <c r="B232" s="67" t="s">
        <v>208</v>
      </c>
      <c r="C232" s="69">
        <f>C215+C205+C156+C134+C74+C218+C224+C227+C230</f>
        <v>39164</v>
      </c>
      <c r="D232" s="69">
        <f t="shared" ref="D232:V232" si="56">D215+D205+D156+D134+D74+D218+D224+D227</f>
        <v>4815</v>
      </c>
      <c r="E232" s="69">
        <f t="shared" si="56"/>
        <v>1458</v>
      </c>
      <c r="F232" s="69">
        <f t="shared" si="56"/>
        <v>2941</v>
      </c>
      <c r="G232" s="69">
        <f t="shared" si="56"/>
        <v>4433</v>
      </c>
      <c r="H232" s="69">
        <f t="shared" si="56"/>
        <v>7089</v>
      </c>
      <c r="I232" s="69">
        <f t="shared" si="56"/>
        <v>2355</v>
      </c>
      <c r="J232" s="69">
        <f t="shared" si="56"/>
        <v>2253</v>
      </c>
      <c r="K232" s="69">
        <f t="shared" si="56"/>
        <v>3828</v>
      </c>
      <c r="L232" s="69">
        <f t="shared" si="56"/>
        <v>971</v>
      </c>
      <c r="M232" s="69">
        <f t="shared" si="56"/>
        <v>482</v>
      </c>
      <c r="N232" s="69">
        <f t="shared" si="56"/>
        <v>1098</v>
      </c>
      <c r="O232" s="69">
        <f t="shared" si="56"/>
        <v>459</v>
      </c>
      <c r="P232" s="69">
        <f t="shared" si="56"/>
        <v>836</v>
      </c>
      <c r="Q232" s="69">
        <f t="shared" si="56"/>
        <v>2053</v>
      </c>
      <c r="R232" s="69">
        <f t="shared" si="56"/>
        <v>2098</v>
      </c>
      <c r="S232" s="69">
        <f t="shared" si="56"/>
        <v>190</v>
      </c>
      <c r="T232" s="69">
        <f t="shared" si="56"/>
        <v>821</v>
      </c>
      <c r="U232" s="69">
        <f t="shared" si="56"/>
        <v>604</v>
      </c>
      <c r="V232" s="69">
        <f t="shared" si="56"/>
        <v>380</v>
      </c>
    </row>
    <row r="233" spans="1:22" s="38" customFormat="1" x14ac:dyDescent="0.25">
      <c r="A233" s="36">
        <f>A218+A204+A199+A194+A190+A184+A174+A155+A142+A133+A126+A122+A119+A111+A73+A70+A67+A62+A58+A48+A35+A32+A29+A26+A215+A179+A38+A41+A224+A130+A227+A230</f>
        <v>146</v>
      </c>
      <c r="B233" s="114"/>
      <c r="C233" s="37">
        <f>C227+C218+C224+C215+C204+C199+C194+C190+C184+C179+C155+C142+C133+C130+C126+C122+C119+C111+C73+C70+C67+C62+C58+C48+C41+C38+C35+C32+C29+C26+C231+C174</f>
        <v>47300</v>
      </c>
      <c r="D233" s="115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</sheetData>
  <mergeCells count="41">
    <mergeCell ref="B42:V42"/>
    <mergeCell ref="A2:V2"/>
    <mergeCell ref="A4:A5"/>
    <mergeCell ref="B4:B5"/>
    <mergeCell ref="D4:V4"/>
    <mergeCell ref="B7:V7"/>
    <mergeCell ref="B8:V8"/>
    <mergeCell ref="B27:V27"/>
    <mergeCell ref="B30:V30"/>
    <mergeCell ref="B33:V33"/>
    <mergeCell ref="B36:V36"/>
    <mergeCell ref="B39:V39"/>
    <mergeCell ref="B131:V131"/>
    <mergeCell ref="B49:V49"/>
    <mergeCell ref="B59:V59"/>
    <mergeCell ref="B63:V63"/>
    <mergeCell ref="B68:V68"/>
    <mergeCell ref="B71:V71"/>
    <mergeCell ref="B75:V75"/>
    <mergeCell ref="B76:V76"/>
    <mergeCell ref="B112:V112"/>
    <mergeCell ref="B120:V120"/>
    <mergeCell ref="A123:V123"/>
    <mergeCell ref="A127:V127"/>
    <mergeCell ref="B206:V206"/>
    <mergeCell ref="B135:V135"/>
    <mergeCell ref="B136:V136"/>
    <mergeCell ref="B143:V143"/>
    <mergeCell ref="B157:V157"/>
    <mergeCell ref="B158:V158"/>
    <mergeCell ref="B175:V175"/>
    <mergeCell ref="B180:V180"/>
    <mergeCell ref="B185:V185"/>
    <mergeCell ref="B191:V191"/>
    <mergeCell ref="B195:V195"/>
    <mergeCell ref="B200:V200"/>
    <mergeCell ref="B207:V207"/>
    <mergeCell ref="B216:V216"/>
    <mergeCell ref="A219:V219"/>
    <mergeCell ref="B225:V225"/>
    <mergeCell ref="B228:V2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4" zoomScale="70" zoomScaleNormal="70" workbookViewId="0">
      <pane xSplit="3" ySplit="2" topLeftCell="D106" activePane="bottomRight" state="frozen"/>
      <selection activeCell="A4" sqref="A4"/>
      <selection pane="topRight" activeCell="D4" sqref="D4"/>
      <selection pane="bottomLeft" activeCell="A6" sqref="A6"/>
      <selection pane="bottomRight" activeCell="A233" sqref="A233:XFD233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2" customWidth="1"/>
    <col min="15" max="15" width="9.28515625" style="2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228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4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4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16" t="s">
        <v>70</v>
      </c>
      <c r="I5" s="1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71">
        <v>1</v>
      </c>
      <c r="B6" s="33">
        <v>2</v>
      </c>
      <c r="C6" s="72">
        <v>3</v>
      </c>
      <c r="D6" s="72">
        <v>4</v>
      </c>
      <c r="E6" s="71">
        <v>5</v>
      </c>
      <c r="F6" s="33">
        <v>6</v>
      </c>
      <c r="G6" s="72">
        <v>7</v>
      </c>
      <c r="H6" s="72">
        <v>8</v>
      </c>
      <c r="I6" s="71">
        <v>9</v>
      </c>
      <c r="J6" s="33">
        <v>10</v>
      </c>
      <c r="K6" s="72">
        <v>11</v>
      </c>
      <c r="L6" s="72">
        <v>12</v>
      </c>
      <c r="M6" s="71">
        <v>13</v>
      </c>
      <c r="N6" s="33">
        <v>14</v>
      </c>
      <c r="O6" s="72">
        <v>15</v>
      </c>
      <c r="P6" s="72">
        <v>16</v>
      </c>
      <c r="Q6" s="71">
        <v>17</v>
      </c>
      <c r="R6" s="33">
        <v>18</v>
      </c>
      <c r="S6" s="72">
        <v>19</v>
      </c>
      <c r="T6" s="72">
        <v>20</v>
      </c>
      <c r="U6" s="71">
        <v>21</v>
      </c>
      <c r="V6" s="33">
        <v>22</v>
      </c>
    </row>
    <row r="7" spans="1:22" x14ac:dyDescent="0.25">
      <c r="A7" s="72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5" si="0">SUM(D9:V9)</f>
        <v>3</v>
      </c>
      <c r="D9" s="9">
        <v>0</v>
      </c>
      <c r="E9" s="9">
        <v>0</v>
      </c>
      <c r="F9" s="9">
        <v>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1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182</v>
      </c>
      <c r="D10" s="9">
        <v>2</v>
      </c>
      <c r="E10" s="9">
        <v>6</v>
      </c>
      <c r="F10" s="9">
        <v>1</v>
      </c>
      <c r="G10" s="9">
        <v>0</v>
      </c>
      <c r="H10" s="9">
        <v>50</v>
      </c>
      <c r="I10" s="9">
        <v>11</v>
      </c>
      <c r="J10" s="9">
        <v>20</v>
      </c>
      <c r="K10" s="9">
        <v>7</v>
      </c>
      <c r="L10" s="9">
        <v>2</v>
      </c>
      <c r="M10" s="9">
        <v>3</v>
      </c>
      <c r="N10" s="9">
        <v>3</v>
      </c>
      <c r="O10" s="9">
        <v>3</v>
      </c>
      <c r="P10" s="9">
        <v>7</v>
      </c>
      <c r="Q10" s="9">
        <v>16</v>
      </c>
      <c r="R10" s="9">
        <v>25</v>
      </c>
      <c r="S10" s="9">
        <v>3</v>
      </c>
      <c r="T10" s="9">
        <v>10</v>
      </c>
      <c r="U10" s="9">
        <v>4</v>
      </c>
      <c r="V10" s="9">
        <v>9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1038</v>
      </c>
      <c r="D11" s="9">
        <v>47</v>
      </c>
      <c r="E11" s="9">
        <v>28</v>
      </c>
      <c r="F11" s="9">
        <v>39</v>
      </c>
      <c r="G11" s="9">
        <v>83</v>
      </c>
      <c r="H11" s="9">
        <v>147</v>
      </c>
      <c r="I11" s="9">
        <v>15</v>
      </c>
      <c r="J11" s="9">
        <v>93</v>
      </c>
      <c r="K11" s="9">
        <v>45</v>
      </c>
      <c r="L11" s="9">
        <v>48</v>
      </c>
      <c r="M11" s="9">
        <v>21</v>
      </c>
      <c r="N11" s="9">
        <v>39</v>
      </c>
      <c r="O11" s="9">
        <v>25</v>
      </c>
      <c r="P11" s="9">
        <v>91</v>
      </c>
      <c r="Q11" s="9">
        <v>118</v>
      </c>
      <c r="R11" s="9">
        <v>79</v>
      </c>
      <c r="S11" s="9">
        <v>9</v>
      </c>
      <c r="T11" s="9">
        <v>34</v>
      </c>
      <c r="U11" s="9">
        <v>26</v>
      </c>
      <c r="V11" s="9">
        <v>51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63</v>
      </c>
      <c r="D12" s="9">
        <v>7</v>
      </c>
      <c r="E12" s="9">
        <v>0</v>
      </c>
      <c r="F12" s="9">
        <v>5</v>
      </c>
      <c r="G12" s="9">
        <v>2</v>
      </c>
      <c r="H12" s="9">
        <v>9</v>
      </c>
      <c r="I12" s="9">
        <v>0</v>
      </c>
      <c r="J12" s="9">
        <v>1</v>
      </c>
      <c r="K12" s="9">
        <v>1</v>
      </c>
      <c r="L12" s="9">
        <v>9</v>
      </c>
      <c r="M12" s="9">
        <v>1</v>
      </c>
      <c r="N12" s="9">
        <v>3</v>
      </c>
      <c r="O12" s="9">
        <v>2</v>
      </c>
      <c r="P12" s="9">
        <v>4</v>
      </c>
      <c r="Q12" s="9">
        <v>7</v>
      </c>
      <c r="R12" s="9">
        <v>0</v>
      </c>
      <c r="S12" s="9">
        <v>2</v>
      </c>
      <c r="T12" s="9">
        <v>6</v>
      </c>
      <c r="U12" s="9">
        <v>2</v>
      </c>
      <c r="V12" s="9">
        <v>2</v>
      </c>
    </row>
    <row r="13" spans="1:22" ht="30" x14ac:dyDescent="0.25">
      <c r="A13" s="6">
        <v>5</v>
      </c>
      <c r="B13" s="12" t="s">
        <v>82</v>
      </c>
      <c r="C13" s="9">
        <f t="shared" si="0"/>
        <v>6</v>
      </c>
      <c r="D13" s="9">
        <v>1</v>
      </c>
      <c r="E13" s="9">
        <v>1</v>
      </c>
      <c r="F13" s="9">
        <v>1</v>
      </c>
      <c r="G13" s="9">
        <v>0</v>
      </c>
      <c r="H13" s="9">
        <v>0</v>
      </c>
      <c r="I13" s="9">
        <v>0</v>
      </c>
      <c r="J13" s="9">
        <v>3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1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2</v>
      </c>
      <c r="R16" s="9">
        <v>1</v>
      </c>
      <c r="S16" s="9">
        <v>0</v>
      </c>
      <c r="T16" s="9">
        <v>4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9</v>
      </c>
      <c r="D20" s="9">
        <v>1</v>
      </c>
      <c r="E20" s="9">
        <v>0</v>
      </c>
      <c r="F20" s="9">
        <v>1</v>
      </c>
      <c r="G20" s="9">
        <v>0</v>
      </c>
      <c r="H20" s="9">
        <v>2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1</v>
      </c>
      <c r="T20" s="9">
        <v>1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1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13</v>
      </c>
      <c r="D22" s="9">
        <v>0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4</v>
      </c>
      <c r="O22" s="9">
        <v>0</v>
      </c>
      <c r="P22" s="9">
        <v>0</v>
      </c>
      <c r="Q22" s="9">
        <v>2</v>
      </c>
      <c r="R22" s="9">
        <v>0</v>
      </c>
      <c r="S22" s="9">
        <v>0</v>
      </c>
      <c r="T22" s="9">
        <v>6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230</v>
      </c>
      <c r="D23" s="9">
        <v>1</v>
      </c>
      <c r="E23" s="9">
        <v>0</v>
      </c>
      <c r="F23" s="9">
        <v>2</v>
      </c>
      <c r="G23" s="9">
        <v>7</v>
      </c>
      <c r="H23" s="9">
        <v>22</v>
      </c>
      <c r="I23" s="9">
        <v>6</v>
      </c>
      <c r="J23" s="9">
        <v>1</v>
      </c>
      <c r="K23" s="9">
        <v>5</v>
      </c>
      <c r="L23" s="9">
        <v>61</v>
      </c>
      <c r="M23" s="9">
        <v>0</v>
      </c>
      <c r="N23" s="9">
        <v>2</v>
      </c>
      <c r="O23" s="9">
        <v>5</v>
      </c>
      <c r="P23" s="9">
        <v>2</v>
      </c>
      <c r="Q23" s="9">
        <v>37</v>
      </c>
      <c r="R23" s="9">
        <v>6</v>
      </c>
      <c r="S23" s="9">
        <v>16</v>
      </c>
      <c r="T23" s="9">
        <v>45</v>
      </c>
      <c r="U23" s="9">
        <v>4</v>
      </c>
      <c r="V23" s="9">
        <v>8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37</v>
      </c>
      <c r="D24" s="9">
        <v>0</v>
      </c>
      <c r="E24" s="9">
        <v>0</v>
      </c>
      <c r="F24" s="9">
        <v>0</v>
      </c>
      <c r="G24" s="9">
        <v>0</v>
      </c>
      <c r="H24" s="9">
        <v>5</v>
      </c>
      <c r="I24" s="9">
        <v>1</v>
      </c>
      <c r="J24" s="9">
        <v>0</v>
      </c>
      <c r="K24" s="9">
        <v>0</v>
      </c>
      <c r="L24" s="9">
        <v>19</v>
      </c>
      <c r="M24" s="9">
        <v>2</v>
      </c>
      <c r="N24" s="9">
        <v>0</v>
      </c>
      <c r="O24" s="9">
        <v>0</v>
      </c>
      <c r="P24" s="9">
        <v>1</v>
      </c>
      <c r="Q24" s="9">
        <v>6</v>
      </c>
      <c r="R24" s="9">
        <v>0</v>
      </c>
      <c r="S24" s="9">
        <v>0</v>
      </c>
      <c r="T24" s="9">
        <v>2</v>
      </c>
      <c r="U24" s="9">
        <v>1</v>
      </c>
      <c r="V24" s="9">
        <v>0</v>
      </c>
    </row>
    <row r="25" spans="1:22" ht="36.75" customHeight="1" x14ac:dyDescent="0.25">
      <c r="A25" s="6">
        <v>17</v>
      </c>
      <c r="B25" s="12" t="s">
        <v>218</v>
      </c>
      <c r="C25" s="9">
        <f t="shared" si="0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s="8" customFormat="1" x14ac:dyDescent="0.25">
      <c r="A26" s="72">
        <v>17</v>
      </c>
      <c r="B26" s="73" t="s">
        <v>24</v>
      </c>
      <c r="C26" s="75">
        <f>SUM(C9:C25)</f>
        <v>1597</v>
      </c>
      <c r="D26" s="75">
        <f>SUM(D9:D25)</f>
        <v>59</v>
      </c>
      <c r="E26" s="75">
        <f>SUM(E9:E25)</f>
        <v>36</v>
      </c>
      <c r="F26" s="75">
        <f t="shared" ref="F26:V26" si="1">SUM(F9:F25)</f>
        <v>52</v>
      </c>
      <c r="G26" s="75">
        <f t="shared" si="1"/>
        <v>92</v>
      </c>
      <c r="H26" s="75">
        <f t="shared" si="1"/>
        <v>236</v>
      </c>
      <c r="I26" s="75">
        <f t="shared" si="1"/>
        <v>33</v>
      </c>
      <c r="J26" s="75">
        <f t="shared" si="1"/>
        <v>118</v>
      </c>
      <c r="K26" s="75">
        <f t="shared" si="1"/>
        <v>58</v>
      </c>
      <c r="L26" s="75">
        <f t="shared" si="1"/>
        <v>144</v>
      </c>
      <c r="M26" s="75">
        <f t="shared" si="1"/>
        <v>27</v>
      </c>
      <c r="N26" s="75">
        <f t="shared" si="1"/>
        <v>51</v>
      </c>
      <c r="O26" s="75">
        <f t="shared" si="1"/>
        <v>35</v>
      </c>
      <c r="P26" s="75">
        <f t="shared" si="1"/>
        <v>105</v>
      </c>
      <c r="Q26" s="75">
        <f t="shared" si="1"/>
        <v>189</v>
      </c>
      <c r="R26" s="75">
        <f t="shared" si="1"/>
        <v>113</v>
      </c>
      <c r="S26" s="75">
        <f t="shared" si="1"/>
        <v>31</v>
      </c>
      <c r="T26" s="75">
        <f t="shared" si="1"/>
        <v>110</v>
      </c>
      <c r="U26" s="75">
        <f t="shared" si="1"/>
        <v>37</v>
      </c>
      <c r="V26" s="75">
        <f t="shared" si="1"/>
        <v>71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18</v>
      </c>
      <c r="B28" s="12" t="s">
        <v>85</v>
      </c>
      <c r="C28" s="9">
        <f>SUM(D28:V28)</f>
        <v>31</v>
      </c>
      <c r="D28" s="9">
        <v>0</v>
      </c>
      <c r="E28" s="9">
        <v>2</v>
      </c>
      <c r="F28" s="9">
        <v>0</v>
      </c>
      <c r="G28" s="9">
        <v>0</v>
      </c>
      <c r="H28" s="9">
        <v>11</v>
      </c>
      <c r="I28" s="9">
        <v>1</v>
      </c>
      <c r="J28" s="9">
        <v>0</v>
      </c>
      <c r="K28" s="9">
        <v>12</v>
      </c>
      <c r="L28" s="9">
        <v>0</v>
      </c>
      <c r="M28" s="9">
        <v>1</v>
      </c>
      <c r="N28" s="9">
        <v>0</v>
      </c>
      <c r="O28" s="9">
        <v>0</v>
      </c>
      <c r="P28" s="9">
        <v>0</v>
      </c>
      <c r="Q28" s="9">
        <v>0</v>
      </c>
      <c r="R28" s="9">
        <v>2</v>
      </c>
      <c r="S28" s="9">
        <v>0</v>
      </c>
      <c r="T28" s="9">
        <v>0</v>
      </c>
      <c r="U28" s="9">
        <v>2</v>
      </c>
      <c r="V28" s="9">
        <v>0</v>
      </c>
    </row>
    <row r="29" spans="1:22" s="8" customFormat="1" x14ac:dyDescent="0.25">
      <c r="A29" s="72">
        <v>1</v>
      </c>
      <c r="B29" s="73" t="s">
        <v>24</v>
      </c>
      <c r="C29" s="75">
        <f>SUM(C28)</f>
        <v>31</v>
      </c>
      <c r="D29" s="75">
        <f t="shared" ref="D29:V29" si="2">SUM(D28)</f>
        <v>0</v>
      </c>
      <c r="E29" s="75">
        <f t="shared" si="2"/>
        <v>2</v>
      </c>
      <c r="F29" s="75">
        <f t="shared" si="2"/>
        <v>0</v>
      </c>
      <c r="G29" s="75">
        <f t="shared" si="2"/>
        <v>0</v>
      </c>
      <c r="H29" s="75">
        <f t="shared" si="2"/>
        <v>11</v>
      </c>
      <c r="I29" s="75">
        <f t="shared" si="2"/>
        <v>1</v>
      </c>
      <c r="J29" s="75">
        <f t="shared" si="2"/>
        <v>0</v>
      </c>
      <c r="K29" s="75">
        <f t="shared" si="2"/>
        <v>12</v>
      </c>
      <c r="L29" s="75">
        <f t="shared" si="2"/>
        <v>0</v>
      </c>
      <c r="M29" s="75">
        <f t="shared" si="2"/>
        <v>1</v>
      </c>
      <c r="N29" s="75">
        <f t="shared" si="2"/>
        <v>0</v>
      </c>
      <c r="O29" s="75">
        <f t="shared" si="2"/>
        <v>0</v>
      </c>
      <c r="P29" s="75">
        <f t="shared" si="2"/>
        <v>0</v>
      </c>
      <c r="Q29" s="75">
        <f t="shared" si="2"/>
        <v>0</v>
      </c>
      <c r="R29" s="75">
        <f t="shared" si="2"/>
        <v>2</v>
      </c>
      <c r="S29" s="75">
        <f t="shared" si="2"/>
        <v>0</v>
      </c>
      <c r="T29" s="75">
        <f t="shared" si="2"/>
        <v>0</v>
      </c>
      <c r="U29" s="75">
        <f t="shared" si="2"/>
        <v>2</v>
      </c>
      <c r="V29" s="75">
        <f t="shared" si="2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19</v>
      </c>
      <c r="B31" s="12" t="s">
        <v>85</v>
      </c>
      <c r="C31" s="9">
        <f>SUM(D31:V31)</f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72">
        <v>1</v>
      </c>
      <c r="B32" s="73" t="s">
        <v>24</v>
      </c>
      <c r="C32" s="75">
        <f t="shared" ref="C32:D32" si="3">SUM(C31)</f>
        <v>0</v>
      </c>
      <c r="D32" s="75">
        <f t="shared" si="3"/>
        <v>0</v>
      </c>
      <c r="E32" s="75">
        <f>SUM(E31)</f>
        <v>0</v>
      </c>
      <c r="F32" s="75">
        <f t="shared" ref="F32:V32" si="4">SUM(F31)</f>
        <v>0</v>
      </c>
      <c r="G32" s="75">
        <f t="shared" si="4"/>
        <v>0</v>
      </c>
      <c r="H32" s="75">
        <f t="shared" si="4"/>
        <v>0</v>
      </c>
      <c r="I32" s="75">
        <f t="shared" si="4"/>
        <v>0</v>
      </c>
      <c r="J32" s="75">
        <f t="shared" si="4"/>
        <v>0</v>
      </c>
      <c r="K32" s="75">
        <f t="shared" si="4"/>
        <v>0</v>
      </c>
      <c r="L32" s="75">
        <f t="shared" si="4"/>
        <v>0</v>
      </c>
      <c r="M32" s="75">
        <f t="shared" si="4"/>
        <v>0</v>
      </c>
      <c r="N32" s="75">
        <f t="shared" si="4"/>
        <v>0</v>
      </c>
      <c r="O32" s="75">
        <f t="shared" si="4"/>
        <v>0</v>
      </c>
      <c r="P32" s="75">
        <f t="shared" si="4"/>
        <v>0</v>
      </c>
      <c r="Q32" s="75">
        <f t="shared" si="4"/>
        <v>0</v>
      </c>
      <c r="R32" s="75">
        <f t="shared" si="4"/>
        <v>0</v>
      </c>
      <c r="S32" s="75">
        <f t="shared" si="4"/>
        <v>0</v>
      </c>
      <c r="T32" s="75">
        <f t="shared" si="4"/>
        <v>0</v>
      </c>
      <c r="U32" s="75">
        <f t="shared" si="4"/>
        <v>0</v>
      </c>
      <c r="V32" s="75">
        <f t="shared" si="4"/>
        <v>0</v>
      </c>
    </row>
    <row r="33" spans="1:22" s="8" customFormat="1" x14ac:dyDescent="0.25">
      <c r="A33" s="72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20</v>
      </c>
      <c r="B34" s="12" t="s">
        <v>135</v>
      </c>
      <c r="C34" s="9">
        <f>SUM(D34:V34)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72">
        <v>1</v>
      </c>
      <c r="B35" s="73" t="s">
        <v>24</v>
      </c>
      <c r="C35" s="75">
        <f t="shared" ref="C35:D35" si="5">SUM(C34)</f>
        <v>0</v>
      </c>
      <c r="D35" s="75">
        <f t="shared" si="5"/>
        <v>0</v>
      </c>
      <c r="E35" s="75">
        <f>SUM(E34)</f>
        <v>0</v>
      </c>
      <c r="F35" s="75">
        <f t="shared" ref="F35:V35" si="6">SUM(F34)</f>
        <v>0</v>
      </c>
      <c r="G35" s="75">
        <f t="shared" si="6"/>
        <v>0</v>
      </c>
      <c r="H35" s="75">
        <f t="shared" si="6"/>
        <v>0</v>
      </c>
      <c r="I35" s="75">
        <f t="shared" si="6"/>
        <v>0</v>
      </c>
      <c r="J35" s="75">
        <f t="shared" si="6"/>
        <v>0</v>
      </c>
      <c r="K35" s="75">
        <f t="shared" si="6"/>
        <v>0</v>
      </c>
      <c r="L35" s="75">
        <f t="shared" si="6"/>
        <v>0</v>
      </c>
      <c r="M35" s="75">
        <f t="shared" si="6"/>
        <v>0</v>
      </c>
      <c r="N35" s="75">
        <f t="shared" si="6"/>
        <v>0</v>
      </c>
      <c r="O35" s="75">
        <f t="shared" si="6"/>
        <v>0</v>
      </c>
      <c r="P35" s="75">
        <f t="shared" si="6"/>
        <v>0</v>
      </c>
      <c r="Q35" s="75">
        <f t="shared" si="6"/>
        <v>0</v>
      </c>
      <c r="R35" s="75">
        <f t="shared" si="6"/>
        <v>0</v>
      </c>
      <c r="S35" s="75">
        <f t="shared" si="6"/>
        <v>0</v>
      </c>
      <c r="T35" s="75">
        <f t="shared" si="6"/>
        <v>0</v>
      </c>
      <c r="U35" s="75">
        <f t="shared" si="6"/>
        <v>0</v>
      </c>
      <c r="V35" s="75">
        <f t="shared" si="6"/>
        <v>0</v>
      </c>
    </row>
    <row r="36" spans="1:22" s="8" customFormat="1" x14ac:dyDescent="0.25">
      <c r="A36" s="72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21</v>
      </c>
      <c r="B37" s="12" t="s">
        <v>155</v>
      </c>
      <c r="C37" s="9">
        <f>SUM(D37:V37)</f>
        <v>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1</v>
      </c>
      <c r="V37" s="9">
        <v>0</v>
      </c>
    </row>
    <row r="38" spans="1:22" s="8" customFormat="1" x14ac:dyDescent="0.25">
      <c r="A38" s="72">
        <v>1</v>
      </c>
      <c r="B38" s="73" t="s">
        <v>24</v>
      </c>
      <c r="C38" s="75">
        <f t="shared" ref="C38:D38" si="7">SUM(C37)</f>
        <v>2</v>
      </c>
      <c r="D38" s="75">
        <f t="shared" si="7"/>
        <v>0</v>
      </c>
      <c r="E38" s="75">
        <f>SUM(E37)</f>
        <v>0</v>
      </c>
      <c r="F38" s="75">
        <f t="shared" ref="F38:V38" si="8">SUM(F37)</f>
        <v>0</v>
      </c>
      <c r="G38" s="75">
        <f t="shared" si="8"/>
        <v>0</v>
      </c>
      <c r="H38" s="75">
        <f t="shared" si="8"/>
        <v>0</v>
      </c>
      <c r="I38" s="75">
        <f t="shared" si="8"/>
        <v>0</v>
      </c>
      <c r="J38" s="75">
        <f t="shared" si="8"/>
        <v>0</v>
      </c>
      <c r="K38" s="75">
        <f t="shared" si="8"/>
        <v>1</v>
      </c>
      <c r="L38" s="75">
        <f t="shared" si="8"/>
        <v>0</v>
      </c>
      <c r="M38" s="75">
        <f t="shared" si="8"/>
        <v>0</v>
      </c>
      <c r="N38" s="75">
        <f t="shared" si="8"/>
        <v>0</v>
      </c>
      <c r="O38" s="75">
        <f t="shared" si="8"/>
        <v>0</v>
      </c>
      <c r="P38" s="75">
        <f t="shared" si="8"/>
        <v>0</v>
      </c>
      <c r="Q38" s="75">
        <f t="shared" si="8"/>
        <v>0</v>
      </c>
      <c r="R38" s="75">
        <f t="shared" si="8"/>
        <v>0</v>
      </c>
      <c r="S38" s="75">
        <f t="shared" si="8"/>
        <v>0</v>
      </c>
      <c r="T38" s="75">
        <f t="shared" si="8"/>
        <v>0</v>
      </c>
      <c r="U38" s="75">
        <f t="shared" si="8"/>
        <v>1</v>
      </c>
      <c r="V38" s="75">
        <f t="shared" si="8"/>
        <v>0</v>
      </c>
    </row>
    <row r="39" spans="1:22" s="8" customFormat="1" x14ac:dyDescent="0.25">
      <c r="A39" s="72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22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72">
        <v>1</v>
      </c>
      <c r="B41" s="73" t="s">
        <v>24</v>
      </c>
      <c r="C41" s="75">
        <f t="shared" ref="C41:D41" si="9">SUM(C40)</f>
        <v>0</v>
      </c>
      <c r="D41" s="75">
        <f t="shared" si="9"/>
        <v>0</v>
      </c>
      <c r="E41" s="75">
        <f t="shared" ref="E41:V41" si="10">SUM(E40)</f>
        <v>0</v>
      </c>
      <c r="F41" s="75">
        <f t="shared" si="10"/>
        <v>0</v>
      </c>
      <c r="G41" s="75">
        <f t="shared" si="10"/>
        <v>0</v>
      </c>
      <c r="H41" s="75">
        <f t="shared" si="10"/>
        <v>0</v>
      </c>
      <c r="I41" s="75">
        <f t="shared" si="10"/>
        <v>0</v>
      </c>
      <c r="J41" s="75">
        <f t="shared" si="10"/>
        <v>0</v>
      </c>
      <c r="K41" s="75">
        <f t="shared" si="10"/>
        <v>0</v>
      </c>
      <c r="L41" s="75">
        <f t="shared" si="10"/>
        <v>0</v>
      </c>
      <c r="M41" s="75">
        <f t="shared" si="10"/>
        <v>0</v>
      </c>
      <c r="N41" s="75">
        <f t="shared" si="10"/>
        <v>0</v>
      </c>
      <c r="O41" s="75">
        <f t="shared" si="10"/>
        <v>0</v>
      </c>
      <c r="P41" s="75">
        <f t="shared" si="10"/>
        <v>0</v>
      </c>
      <c r="Q41" s="75">
        <f t="shared" si="10"/>
        <v>0</v>
      </c>
      <c r="R41" s="75">
        <f t="shared" si="10"/>
        <v>0</v>
      </c>
      <c r="S41" s="75">
        <f t="shared" si="10"/>
        <v>0</v>
      </c>
      <c r="T41" s="75">
        <f t="shared" si="10"/>
        <v>0</v>
      </c>
      <c r="U41" s="75">
        <f t="shared" si="10"/>
        <v>0</v>
      </c>
      <c r="V41" s="75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23</v>
      </c>
      <c r="B43" s="12" t="s">
        <v>165</v>
      </c>
      <c r="C43" s="17">
        <f>SUM(D43:V43)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1:22" ht="120.75" customHeight="1" x14ac:dyDescent="0.25">
      <c r="A44" s="6">
        <v>24</v>
      </c>
      <c r="B44" s="12" t="s">
        <v>166</v>
      </c>
      <c r="C44" s="17">
        <f>SUM(D44:V44)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88.5" customHeight="1" x14ac:dyDescent="0.25">
      <c r="A45" s="6">
        <v>25</v>
      </c>
      <c r="B45" s="12" t="s">
        <v>86</v>
      </c>
      <c r="C45" s="17">
        <f>SUM(D45:V45)</f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30" x14ac:dyDescent="0.25">
      <c r="A46" s="6">
        <v>26</v>
      </c>
      <c r="B46" s="12" t="s">
        <v>87</v>
      </c>
      <c r="C46" s="17">
        <f>SUM(D46:V46)</f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61.5" customHeight="1" x14ac:dyDescent="0.25">
      <c r="A47" s="6">
        <v>27</v>
      </c>
      <c r="B47" s="12" t="s">
        <v>88</v>
      </c>
      <c r="C47" s="17">
        <f>SUM(D47:V47)</f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s="8" customFormat="1" x14ac:dyDescent="0.25">
      <c r="A48" s="72">
        <v>5</v>
      </c>
      <c r="B48" s="73" t="s">
        <v>24</v>
      </c>
      <c r="C48" s="75">
        <f t="shared" ref="C48:V48" si="11">SUM(C43:C47)</f>
        <v>0</v>
      </c>
      <c r="D48" s="75">
        <f t="shared" si="11"/>
        <v>0</v>
      </c>
      <c r="E48" s="13">
        <f>SUM(E43:E47)</f>
        <v>0</v>
      </c>
      <c r="F48" s="75">
        <f t="shared" ref="F48:M48" si="12">SUM(F43:F47)</f>
        <v>0</v>
      </c>
      <c r="G48" s="75">
        <f t="shared" si="12"/>
        <v>0</v>
      </c>
      <c r="H48" s="75">
        <f t="shared" si="12"/>
        <v>0</v>
      </c>
      <c r="I48" s="75">
        <f t="shared" si="12"/>
        <v>0</v>
      </c>
      <c r="J48" s="75">
        <f t="shared" si="12"/>
        <v>0</v>
      </c>
      <c r="K48" s="75">
        <f t="shared" si="12"/>
        <v>0</v>
      </c>
      <c r="L48" s="75">
        <f t="shared" si="12"/>
        <v>0</v>
      </c>
      <c r="M48" s="75">
        <f t="shared" si="12"/>
        <v>0</v>
      </c>
      <c r="N48" s="75">
        <f t="shared" si="11"/>
        <v>0</v>
      </c>
      <c r="O48" s="75">
        <f t="shared" si="11"/>
        <v>0</v>
      </c>
      <c r="P48" s="75">
        <f t="shared" si="11"/>
        <v>0</v>
      </c>
      <c r="Q48" s="75">
        <f t="shared" si="11"/>
        <v>0</v>
      </c>
      <c r="R48" s="75">
        <f t="shared" si="11"/>
        <v>0</v>
      </c>
      <c r="S48" s="75">
        <f t="shared" si="11"/>
        <v>0</v>
      </c>
      <c r="T48" s="75">
        <f t="shared" si="11"/>
        <v>0</v>
      </c>
      <c r="U48" s="75">
        <f t="shared" si="11"/>
        <v>0</v>
      </c>
      <c r="V48" s="75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28</v>
      </c>
      <c r="B50" s="12" t="s">
        <v>21</v>
      </c>
      <c r="C50" s="9">
        <f t="shared" ref="C50:C57" si="13">SUM(D50:V50)</f>
        <v>11</v>
      </c>
      <c r="D50" s="9">
        <v>2</v>
      </c>
      <c r="E50" s="9">
        <v>0</v>
      </c>
      <c r="F50" s="9">
        <v>1</v>
      </c>
      <c r="G50" s="9">
        <v>2</v>
      </c>
      <c r="H50" s="9">
        <v>2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2</v>
      </c>
      <c r="Q50" s="9">
        <v>2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</row>
    <row r="51" spans="1:22" ht="44.25" customHeight="1" x14ac:dyDescent="0.25">
      <c r="A51" s="6">
        <v>29</v>
      </c>
      <c r="B51" s="12" t="s">
        <v>39</v>
      </c>
      <c r="C51" s="9">
        <f t="shared" si="13"/>
        <v>3648</v>
      </c>
      <c r="D51" s="9">
        <v>669</v>
      </c>
      <c r="E51" s="9">
        <v>207</v>
      </c>
      <c r="F51" s="9">
        <v>101</v>
      </c>
      <c r="G51" s="9">
        <v>179</v>
      </c>
      <c r="H51" s="9">
        <v>942</v>
      </c>
      <c r="I51" s="9">
        <v>269</v>
      </c>
      <c r="J51" s="9">
        <v>119</v>
      </c>
      <c r="K51" s="9">
        <v>337</v>
      </c>
      <c r="L51" s="9">
        <v>53</v>
      </c>
      <c r="M51" s="9">
        <v>31</v>
      </c>
      <c r="N51" s="9">
        <v>129</v>
      </c>
      <c r="O51" s="9">
        <v>67</v>
      </c>
      <c r="P51" s="9">
        <v>38</v>
      </c>
      <c r="Q51" s="9">
        <v>150</v>
      </c>
      <c r="R51" s="9">
        <v>130</v>
      </c>
      <c r="S51" s="9">
        <v>26</v>
      </c>
      <c r="T51" s="9">
        <v>57</v>
      </c>
      <c r="U51" s="9">
        <v>26</v>
      </c>
      <c r="V51" s="9">
        <v>118</v>
      </c>
    </row>
    <row r="52" spans="1:22" ht="60" x14ac:dyDescent="0.25">
      <c r="A52" s="6">
        <v>30</v>
      </c>
      <c r="B52" s="12" t="s">
        <v>92</v>
      </c>
      <c r="C52" s="9">
        <f t="shared" si="13"/>
        <v>418</v>
      </c>
      <c r="D52" s="9">
        <v>64</v>
      </c>
      <c r="E52" s="9">
        <v>15</v>
      </c>
      <c r="F52" s="9">
        <v>11</v>
      </c>
      <c r="G52" s="9">
        <v>20</v>
      </c>
      <c r="H52" s="9">
        <v>25</v>
      </c>
      <c r="I52" s="9">
        <v>25</v>
      </c>
      <c r="J52" s="9">
        <v>6</v>
      </c>
      <c r="K52" s="9">
        <v>14</v>
      </c>
      <c r="L52" s="9">
        <v>0</v>
      </c>
      <c r="M52" s="9">
        <v>0</v>
      </c>
      <c r="N52" s="9">
        <v>112</v>
      </c>
      <c r="O52" s="9">
        <v>14</v>
      </c>
      <c r="P52" s="9">
        <v>0</v>
      </c>
      <c r="Q52" s="9">
        <v>78</v>
      </c>
      <c r="R52" s="9">
        <v>17</v>
      </c>
      <c r="S52" s="9">
        <v>9</v>
      </c>
      <c r="T52" s="9">
        <v>0</v>
      </c>
      <c r="U52" s="9">
        <v>4</v>
      </c>
      <c r="V52" s="9">
        <v>4</v>
      </c>
    </row>
    <row r="53" spans="1:22" ht="60" x14ac:dyDescent="0.25">
      <c r="A53" s="6">
        <v>31</v>
      </c>
      <c r="B53" s="12" t="s">
        <v>93</v>
      </c>
      <c r="C53" s="9">
        <f t="shared" si="13"/>
        <v>543</v>
      </c>
      <c r="D53" s="9">
        <v>19</v>
      </c>
      <c r="E53" s="9">
        <v>19</v>
      </c>
      <c r="F53" s="9">
        <v>22</v>
      </c>
      <c r="G53" s="9">
        <v>96</v>
      </c>
      <c r="H53" s="9">
        <v>115</v>
      </c>
      <c r="I53" s="9">
        <v>23</v>
      </c>
      <c r="J53" s="9">
        <v>22</v>
      </c>
      <c r="K53" s="9">
        <v>71</v>
      </c>
      <c r="L53" s="9">
        <v>23</v>
      </c>
      <c r="M53" s="9">
        <v>6</v>
      </c>
      <c r="N53" s="9">
        <v>2</v>
      </c>
      <c r="O53" s="9">
        <v>10</v>
      </c>
      <c r="P53" s="9">
        <v>6</v>
      </c>
      <c r="Q53" s="9">
        <v>5</v>
      </c>
      <c r="R53" s="9">
        <v>41</v>
      </c>
      <c r="S53" s="9">
        <v>13</v>
      </c>
      <c r="T53" s="9">
        <v>25</v>
      </c>
      <c r="U53" s="9">
        <v>15</v>
      </c>
      <c r="V53" s="9">
        <v>10</v>
      </c>
    </row>
    <row r="54" spans="1:22" ht="45" x14ac:dyDescent="0.25">
      <c r="A54" s="6">
        <v>32</v>
      </c>
      <c r="B54" s="12" t="s">
        <v>182</v>
      </c>
      <c r="C54" s="9">
        <f t="shared" si="13"/>
        <v>1767</v>
      </c>
      <c r="D54" s="9">
        <v>218</v>
      </c>
      <c r="E54" s="9">
        <v>101</v>
      </c>
      <c r="F54" s="9">
        <v>104</v>
      </c>
      <c r="G54" s="9">
        <v>279</v>
      </c>
      <c r="H54" s="9">
        <v>320</v>
      </c>
      <c r="I54" s="9">
        <v>113</v>
      </c>
      <c r="J54" s="9">
        <v>98</v>
      </c>
      <c r="K54" s="9">
        <v>179</v>
      </c>
      <c r="L54" s="9">
        <v>48</v>
      </c>
      <c r="M54" s="9">
        <v>24</v>
      </c>
      <c r="N54" s="9">
        <v>23</v>
      </c>
      <c r="O54" s="9">
        <v>23</v>
      </c>
      <c r="P54" s="9">
        <v>29</v>
      </c>
      <c r="Q54" s="9">
        <v>42</v>
      </c>
      <c r="R54" s="9">
        <v>82</v>
      </c>
      <c r="S54" s="9">
        <v>12</v>
      </c>
      <c r="T54" s="9">
        <v>21</v>
      </c>
      <c r="U54" s="9">
        <v>34</v>
      </c>
      <c r="V54" s="9">
        <v>17</v>
      </c>
    </row>
    <row r="55" spans="1:22" ht="45" x14ac:dyDescent="0.25">
      <c r="A55" s="6">
        <v>33</v>
      </c>
      <c r="B55" s="12" t="s">
        <v>89</v>
      </c>
      <c r="C55" s="9">
        <f t="shared" si="13"/>
        <v>922</v>
      </c>
      <c r="D55" s="9">
        <v>71</v>
      </c>
      <c r="E55" s="9">
        <v>48</v>
      </c>
      <c r="F55" s="9">
        <v>22</v>
      </c>
      <c r="G55" s="9">
        <v>86</v>
      </c>
      <c r="H55" s="9">
        <v>173</v>
      </c>
      <c r="I55" s="9">
        <v>49</v>
      </c>
      <c r="J55" s="9">
        <v>45</v>
      </c>
      <c r="K55" s="9">
        <v>77</v>
      </c>
      <c r="L55" s="9">
        <v>61</v>
      </c>
      <c r="M55" s="9">
        <v>38</v>
      </c>
      <c r="N55" s="9">
        <v>20</v>
      </c>
      <c r="O55" s="9">
        <v>7</v>
      </c>
      <c r="P55" s="9">
        <v>24</v>
      </c>
      <c r="Q55" s="9">
        <v>42</v>
      </c>
      <c r="R55" s="9">
        <v>84</v>
      </c>
      <c r="S55" s="9">
        <v>18</v>
      </c>
      <c r="T55" s="9">
        <v>23</v>
      </c>
      <c r="U55" s="9">
        <v>20</v>
      </c>
      <c r="V55" s="9">
        <v>14</v>
      </c>
    </row>
    <row r="56" spans="1:22" ht="75" x14ac:dyDescent="0.25">
      <c r="A56" s="6">
        <v>34</v>
      </c>
      <c r="B56" s="12" t="s">
        <v>90</v>
      </c>
      <c r="C56" s="9">
        <f t="shared" si="13"/>
        <v>5106</v>
      </c>
      <c r="D56" s="9">
        <v>817</v>
      </c>
      <c r="E56" s="9">
        <v>336</v>
      </c>
      <c r="F56" s="9">
        <v>433</v>
      </c>
      <c r="G56" s="9">
        <v>660</v>
      </c>
      <c r="H56" s="9">
        <v>596</v>
      </c>
      <c r="I56" s="9">
        <v>124</v>
      </c>
      <c r="J56" s="9">
        <v>543</v>
      </c>
      <c r="K56" s="9">
        <v>367</v>
      </c>
      <c r="L56" s="9">
        <v>194</v>
      </c>
      <c r="M56" s="9">
        <v>45</v>
      </c>
      <c r="N56" s="9">
        <v>45</v>
      </c>
      <c r="O56" s="9">
        <v>95</v>
      </c>
      <c r="P56" s="9">
        <v>130</v>
      </c>
      <c r="Q56" s="9">
        <v>236</v>
      </c>
      <c r="R56" s="9">
        <v>288</v>
      </c>
      <c r="S56" s="9">
        <v>31</v>
      </c>
      <c r="T56" s="9">
        <v>58</v>
      </c>
      <c r="U56" s="9">
        <v>100</v>
      </c>
      <c r="V56" s="9">
        <v>8</v>
      </c>
    </row>
    <row r="57" spans="1:22" ht="60" x14ac:dyDescent="0.25">
      <c r="A57" s="6">
        <v>35</v>
      </c>
      <c r="B57" s="12" t="s">
        <v>91</v>
      </c>
      <c r="C57" s="9">
        <f t="shared" si="13"/>
        <v>2003</v>
      </c>
      <c r="D57" s="9">
        <v>439</v>
      </c>
      <c r="E57" s="9">
        <v>40</v>
      </c>
      <c r="F57" s="9">
        <v>514</v>
      </c>
      <c r="G57" s="9">
        <v>404</v>
      </c>
      <c r="H57" s="9">
        <v>172</v>
      </c>
      <c r="I57" s="9">
        <v>58</v>
      </c>
      <c r="J57" s="9">
        <v>152</v>
      </c>
      <c r="K57" s="9">
        <v>44</v>
      </c>
      <c r="L57" s="9">
        <v>30</v>
      </c>
      <c r="M57" s="9">
        <v>9</v>
      </c>
      <c r="N57" s="9">
        <v>4</v>
      </c>
      <c r="O57" s="9">
        <v>0</v>
      </c>
      <c r="P57" s="9">
        <v>15</v>
      </c>
      <c r="Q57" s="9">
        <v>8</v>
      </c>
      <c r="R57" s="9">
        <v>44</v>
      </c>
      <c r="S57" s="9">
        <v>4</v>
      </c>
      <c r="T57" s="9">
        <v>0</v>
      </c>
      <c r="U57" s="9">
        <v>66</v>
      </c>
      <c r="V57" s="9">
        <v>0</v>
      </c>
    </row>
    <row r="58" spans="1:22" s="8" customFormat="1" x14ac:dyDescent="0.25">
      <c r="A58" s="72">
        <v>8</v>
      </c>
      <c r="B58" s="73" t="s">
        <v>24</v>
      </c>
      <c r="C58" s="75">
        <f t="shared" ref="C58:V58" si="14">SUM(C50:C57)</f>
        <v>14418</v>
      </c>
      <c r="D58" s="75">
        <f t="shared" si="14"/>
        <v>2299</v>
      </c>
      <c r="E58" s="75">
        <f t="shared" si="14"/>
        <v>766</v>
      </c>
      <c r="F58" s="75">
        <f t="shared" si="14"/>
        <v>1208</v>
      </c>
      <c r="G58" s="75">
        <f t="shared" si="14"/>
        <v>1726</v>
      </c>
      <c r="H58" s="75">
        <f t="shared" si="14"/>
        <v>2345</v>
      </c>
      <c r="I58" s="75">
        <f t="shared" si="14"/>
        <v>661</v>
      </c>
      <c r="J58" s="75">
        <f>SUM(J50:J57)</f>
        <v>985</v>
      </c>
      <c r="K58" s="75">
        <f t="shared" si="14"/>
        <v>1089</v>
      </c>
      <c r="L58" s="75">
        <f t="shared" si="14"/>
        <v>409</v>
      </c>
      <c r="M58" s="75">
        <f t="shared" si="14"/>
        <v>153</v>
      </c>
      <c r="N58" s="75">
        <f t="shared" si="14"/>
        <v>335</v>
      </c>
      <c r="O58" s="75">
        <f t="shared" si="14"/>
        <v>216</v>
      </c>
      <c r="P58" s="75">
        <f t="shared" si="14"/>
        <v>244</v>
      </c>
      <c r="Q58" s="75">
        <f t="shared" si="14"/>
        <v>563</v>
      </c>
      <c r="R58" s="75">
        <f t="shared" si="14"/>
        <v>686</v>
      </c>
      <c r="S58" s="75">
        <f t="shared" si="14"/>
        <v>113</v>
      </c>
      <c r="T58" s="75">
        <f t="shared" si="14"/>
        <v>184</v>
      </c>
      <c r="U58" s="75">
        <f t="shared" si="14"/>
        <v>265</v>
      </c>
      <c r="V58" s="75">
        <f t="shared" si="14"/>
        <v>171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36</v>
      </c>
      <c r="B60" s="24" t="s">
        <v>33</v>
      </c>
      <c r="C60" s="9">
        <f>SUM(D60:V60)</f>
        <v>1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37</v>
      </c>
      <c r="B61" s="12" t="s">
        <v>94</v>
      </c>
      <c r="C61" s="9">
        <f>SUM(D61:V61)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72">
        <v>2</v>
      </c>
      <c r="B62" s="73" t="s">
        <v>24</v>
      </c>
      <c r="C62" s="75">
        <f t="shared" ref="C62:V62" si="15">SUM(C60:C61)</f>
        <v>1</v>
      </c>
      <c r="D62" s="75">
        <f t="shared" si="15"/>
        <v>0</v>
      </c>
      <c r="E62" s="75">
        <f t="shared" si="15"/>
        <v>0</v>
      </c>
      <c r="F62" s="75">
        <f t="shared" si="15"/>
        <v>0</v>
      </c>
      <c r="G62" s="75">
        <f t="shared" si="15"/>
        <v>0</v>
      </c>
      <c r="H62" s="75">
        <f t="shared" si="15"/>
        <v>1</v>
      </c>
      <c r="I62" s="75">
        <f t="shared" si="15"/>
        <v>0</v>
      </c>
      <c r="J62" s="75">
        <f t="shared" si="15"/>
        <v>0</v>
      </c>
      <c r="K62" s="75">
        <f t="shared" si="15"/>
        <v>0</v>
      </c>
      <c r="L62" s="75">
        <f t="shared" si="15"/>
        <v>0</v>
      </c>
      <c r="M62" s="75">
        <f t="shared" si="15"/>
        <v>0</v>
      </c>
      <c r="N62" s="75">
        <f t="shared" si="15"/>
        <v>0</v>
      </c>
      <c r="O62" s="75">
        <f t="shared" si="15"/>
        <v>0</v>
      </c>
      <c r="P62" s="75">
        <f t="shared" si="15"/>
        <v>0</v>
      </c>
      <c r="Q62" s="75">
        <f t="shared" si="15"/>
        <v>0</v>
      </c>
      <c r="R62" s="75">
        <f t="shared" si="15"/>
        <v>0</v>
      </c>
      <c r="S62" s="75">
        <f t="shared" si="15"/>
        <v>0</v>
      </c>
      <c r="T62" s="75">
        <f t="shared" si="15"/>
        <v>0</v>
      </c>
      <c r="U62" s="75">
        <f t="shared" si="15"/>
        <v>0</v>
      </c>
      <c r="V62" s="75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38</v>
      </c>
      <c r="B64" s="12" t="s">
        <v>169</v>
      </c>
      <c r="C64" s="9">
        <f>SUM(D64:V64)</f>
        <v>8773</v>
      </c>
      <c r="D64" s="9">
        <v>1174</v>
      </c>
      <c r="E64" s="9">
        <v>502</v>
      </c>
      <c r="F64" s="9">
        <v>828</v>
      </c>
      <c r="G64" s="9">
        <v>765</v>
      </c>
      <c r="H64" s="9">
        <v>1703</v>
      </c>
      <c r="I64" s="9">
        <v>424</v>
      </c>
      <c r="J64" s="9">
        <v>533</v>
      </c>
      <c r="K64" s="9">
        <v>857</v>
      </c>
      <c r="L64" s="9">
        <v>182</v>
      </c>
      <c r="M64" s="9">
        <v>157</v>
      </c>
      <c r="N64" s="9">
        <v>123</v>
      </c>
      <c r="O64" s="9">
        <v>46</v>
      </c>
      <c r="P64" s="9">
        <v>113</v>
      </c>
      <c r="Q64" s="9">
        <v>279</v>
      </c>
      <c r="R64" s="9">
        <v>721</v>
      </c>
      <c r="S64" s="9">
        <v>58</v>
      </c>
      <c r="T64" s="9">
        <v>131</v>
      </c>
      <c r="U64" s="9">
        <v>56</v>
      </c>
      <c r="V64" s="9">
        <v>121</v>
      </c>
    </row>
    <row r="65" spans="1:22" ht="30" x14ac:dyDescent="0.25">
      <c r="A65" s="6">
        <v>39</v>
      </c>
      <c r="B65" s="12" t="s">
        <v>170</v>
      </c>
      <c r="C65" s="9">
        <f>SUM(D65:V65)</f>
        <v>2271</v>
      </c>
      <c r="D65" s="9">
        <v>142</v>
      </c>
      <c r="E65" s="9">
        <v>125</v>
      </c>
      <c r="F65" s="9">
        <v>332</v>
      </c>
      <c r="G65" s="9">
        <v>408</v>
      </c>
      <c r="H65" s="9">
        <v>313</v>
      </c>
      <c r="I65" s="9">
        <v>140</v>
      </c>
      <c r="J65" s="9">
        <v>216</v>
      </c>
      <c r="K65" s="9">
        <v>438</v>
      </c>
      <c r="L65" s="9">
        <v>35</v>
      </c>
      <c r="M65" s="9">
        <v>12</v>
      </c>
      <c r="N65" s="9">
        <v>9</v>
      </c>
      <c r="O65" s="9">
        <v>17</v>
      </c>
      <c r="P65" s="9">
        <v>4</v>
      </c>
      <c r="Q65" s="9">
        <v>10</v>
      </c>
      <c r="R65" s="9">
        <v>41</v>
      </c>
      <c r="S65" s="9">
        <v>6</v>
      </c>
      <c r="T65" s="9">
        <v>11</v>
      </c>
      <c r="U65" s="9">
        <v>8</v>
      </c>
      <c r="V65" s="9">
        <v>4</v>
      </c>
    </row>
    <row r="66" spans="1:22" ht="126" customHeight="1" x14ac:dyDescent="0.25">
      <c r="A66" s="6">
        <v>40</v>
      </c>
      <c r="B66" s="12" t="s">
        <v>96</v>
      </c>
      <c r="C66" s="9">
        <f>SUM(D66:V66)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72">
        <v>3</v>
      </c>
      <c r="B67" s="73" t="s">
        <v>24</v>
      </c>
      <c r="C67" s="10">
        <f>SUM(C64:C66)</f>
        <v>11044</v>
      </c>
      <c r="D67" s="10">
        <f t="shared" ref="D67:V67" si="16">SUM(D64:D66)</f>
        <v>1316</v>
      </c>
      <c r="E67" s="10">
        <f t="shared" si="16"/>
        <v>627</v>
      </c>
      <c r="F67" s="10">
        <f t="shared" si="16"/>
        <v>1160</v>
      </c>
      <c r="G67" s="10">
        <f t="shared" si="16"/>
        <v>1173</v>
      </c>
      <c r="H67" s="10">
        <f t="shared" si="16"/>
        <v>2016</v>
      </c>
      <c r="I67" s="10">
        <f t="shared" si="16"/>
        <v>564</v>
      </c>
      <c r="J67" s="10">
        <f t="shared" si="16"/>
        <v>749</v>
      </c>
      <c r="K67" s="10">
        <f t="shared" si="16"/>
        <v>1295</v>
      </c>
      <c r="L67" s="10">
        <f t="shared" si="16"/>
        <v>217</v>
      </c>
      <c r="M67" s="10">
        <f t="shared" si="16"/>
        <v>169</v>
      </c>
      <c r="N67" s="10">
        <f t="shared" si="16"/>
        <v>132</v>
      </c>
      <c r="O67" s="10">
        <f t="shared" si="16"/>
        <v>63</v>
      </c>
      <c r="P67" s="10">
        <f t="shared" si="16"/>
        <v>117</v>
      </c>
      <c r="Q67" s="10">
        <f t="shared" si="16"/>
        <v>289</v>
      </c>
      <c r="R67" s="10">
        <f t="shared" si="16"/>
        <v>762</v>
      </c>
      <c r="S67" s="10">
        <f t="shared" si="16"/>
        <v>64</v>
      </c>
      <c r="T67" s="10">
        <f t="shared" si="16"/>
        <v>142</v>
      </c>
      <c r="U67" s="10">
        <f t="shared" si="16"/>
        <v>64</v>
      </c>
      <c r="V67" s="10">
        <f t="shared" si="16"/>
        <v>125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41</v>
      </c>
      <c r="B69" s="12" t="s">
        <v>95</v>
      </c>
      <c r="C69" s="9">
        <f>SUM(D69:V69)</f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</row>
    <row r="70" spans="1:22" s="8" customFormat="1" x14ac:dyDescent="0.25">
      <c r="A70" s="72">
        <v>1</v>
      </c>
      <c r="B70" s="73" t="s">
        <v>24</v>
      </c>
      <c r="C70" s="75">
        <f>SUM(C69)</f>
        <v>0</v>
      </c>
      <c r="D70" s="75">
        <f t="shared" ref="D70:V70" si="17">SUM(D69)</f>
        <v>0</v>
      </c>
      <c r="E70" s="75">
        <f>SUM(E69)</f>
        <v>0</v>
      </c>
      <c r="F70" s="75">
        <f t="shared" ref="F70:M70" si="18">SUM(F69)</f>
        <v>0</v>
      </c>
      <c r="G70" s="75">
        <f t="shared" si="18"/>
        <v>0</v>
      </c>
      <c r="H70" s="75">
        <f t="shared" si="18"/>
        <v>0</v>
      </c>
      <c r="I70" s="75">
        <f t="shared" si="18"/>
        <v>0</v>
      </c>
      <c r="J70" s="75">
        <f t="shared" si="18"/>
        <v>0</v>
      </c>
      <c r="K70" s="75">
        <f t="shared" si="18"/>
        <v>0</v>
      </c>
      <c r="L70" s="75">
        <f t="shared" si="18"/>
        <v>0</v>
      </c>
      <c r="M70" s="75">
        <f t="shared" si="18"/>
        <v>0</v>
      </c>
      <c r="N70" s="75">
        <f t="shared" si="17"/>
        <v>0</v>
      </c>
      <c r="O70" s="75">
        <f t="shared" si="17"/>
        <v>0</v>
      </c>
      <c r="P70" s="75">
        <f t="shared" si="17"/>
        <v>0</v>
      </c>
      <c r="Q70" s="75">
        <f t="shared" si="17"/>
        <v>0</v>
      </c>
      <c r="R70" s="75">
        <f t="shared" si="17"/>
        <v>0</v>
      </c>
      <c r="S70" s="75">
        <f t="shared" si="17"/>
        <v>0</v>
      </c>
      <c r="T70" s="75">
        <f t="shared" si="17"/>
        <v>0</v>
      </c>
      <c r="U70" s="75">
        <f t="shared" si="17"/>
        <v>0</v>
      </c>
      <c r="V70" s="75">
        <f t="shared" si="17"/>
        <v>0</v>
      </c>
    </row>
    <row r="71" spans="1:22" x14ac:dyDescent="0.25">
      <c r="A71" s="6"/>
      <c r="B71" s="128" t="s">
        <v>22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42</v>
      </c>
      <c r="B72" s="7" t="s">
        <v>171</v>
      </c>
      <c r="C72" s="9">
        <f>SUM(D72:V72)</f>
        <v>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72">
        <v>1</v>
      </c>
      <c r="B73" s="73" t="s">
        <v>24</v>
      </c>
      <c r="C73" s="74">
        <f t="shared" ref="C73:V73" si="19">SUM(C72:C72)</f>
        <v>3</v>
      </c>
      <c r="D73" s="74">
        <f t="shared" si="19"/>
        <v>0</v>
      </c>
      <c r="E73" s="74">
        <f>SUM(E72:E72)</f>
        <v>0</v>
      </c>
      <c r="F73" s="74">
        <f t="shared" ref="F73:M73" si="20">SUM(F72:F72)</f>
        <v>0</v>
      </c>
      <c r="G73" s="74">
        <f t="shared" si="20"/>
        <v>0</v>
      </c>
      <c r="H73" s="74">
        <f t="shared" si="20"/>
        <v>0</v>
      </c>
      <c r="I73" s="74">
        <f t="shared" si="20"/>
        <v>0</v>
      </c>
      <c r="J73" s="74">
        <f t="shared" si="20"/>
        <v>0</v>
      </c>
      <c r="K73" s="74">
        <f t="shared" si="20"/>
        <v>3</v>
      </c>
      <c r="L73" s="74">
        <f t="shared" si="20"/>
        <v>0</v>
      </c>
      <c r="M73" s="74">
        <f t="shared" si="20"/>
        <v>0</v>
      </c>
      <c r="N73" s="74">
        <f t="shared" si="19"/>
        <v>0</v>
      </c>
      <c r="O73" s="74">
        <f t="shared" si="19"/>
        <v>0</v>
      </c>
      <c r="P73" s="74">
        <f t="shared" si="19"/>
        <v>0</v>
      </c>
      <c r="Q73" s="74">
        <f t="shared" si="19"/>
        <v>0</v>
      </c>
      <c r="R73" s="74">
        <f t="shared" si="19"/>
        <v>0</v>
      </c>
      <c r="S73" s="74">
        <f t="shared" si="19"/>
        <v>0</v>
      </c>
      <c r="T73" s="74">
        <f t="shared" si="19"/>
        <v>0</v>
      </c>
      <c r="U73" s="74">
        <f t="shared" si="19"/>
        <v>0</v>
      </c>
      <c r="V73" s="74">
        <f t="shared" si="19"/>
        <v>0</v>
      </c>
    </row>
    <row r="74" spans="1:22" s="8" customFormat="1" x14ac:dyDescent="0.25">
      <c r="A74" s="72"/>
      <c r="B74" s="73" t="s">
        <v>26</v>
      </c>
      <c r="C74" s="74">
        <f t="shared" ref="C74:E74" si="21">C73+C70+C67+C62+C58+C48+C29+C26+C32+C35+C41+C38</f>
        <v>27096</v>
      </c>
      <c r="D74" s="74">
        <f>D73+D70+D67+D62+D58+D48+D29+D26+D32+D35+D41+D38</f>
        <v>3674</v>
      </c>
      <c r="E74" s="74">
        <f t="shared" si="21"/>
        <v>1431</v>
      </c>
      <c r="F74" s="74">
        <f>F73+F70+F67+F62+F58+F48+F29+F26+F32+F35+F41+F38</f>
        <v>2420</v>
      </c>
      <c r="G74" s="74">
        <f t="shared" ref="G74:V74" si="22">G73+G70+G67+G62+G58+G48+G29+G26+G32+G35+G41+G38</f>
        <v>2991</v>
      </c>
      <c r="H74" s="74">
        <f t="shared" si="22"/>
        <v>4609</v>
      </c>
      <c r="I74" s="74">
        <f t="shared" si="22"/>
        <v>1259</v>
      </c>
      <c r="J74" s="74">
        <f t="shared" si="22"/>
        <v>1852</v>
      </c>
      <c r="K74" s="74">
        <f t="shared" si="22"/>
        <v>2458</v>
      </c>
      <c r="L74" s="74">
        <f t="shared" si="22"/>
        <v>770</v>
      </c>
      <c r="M74" s="74">
        <f t="shared" si="22"/>
        <v>350</v>
      </c>
      <c r="N74" s="74">
        <f t="shared" si="22"/>
        <v>518</v>
      </c>
      <c r="O74" s="74">
        <f t="shared" si="22"/>
        <v>314</v>
      </c>
      <c r="P74" s="74">
        <f t="shared" si="22"/>
        <v>466</v>
      </c>
      <c r="Q74" s="74">
        <f t="shared" si="22"/>
        <v>1041</v>
      </c>
      <c r="R74" s="74">
        <f t="shared" si="22"/>
        <v>1563</v>
      </c>
      <c r="S74" s="74">
        <f t="shared" si="22"/>
        <v>208</v>
      </c>
      <c r="T74" s="74">
        <f t="shared" si="22"/>
        <v>436</v>
      </c>
      <c r="U74" s="74">
        <f t="shared" si="22"/>
        <v>369</v>
      </c>
      <c r="V74" s="74">
        <f t="shared" si="22"/>
        <v>367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43</v>
      </c>
      <c r="B77" s="12" t="s">
        <v>106</v>
      </c>
      <c r="C77" s="9">
        <f t="shared" ref="C77:C110" si="23">SUM(D77:V77)</f>
        <v>71</v>
      </c>
      <c r="D77" s="9">
        <v>10</v>
      </c>
      <c r="E77" s="9">
        <v>1</v>
      </c>
      <c r="F77" s="9">
        <v>11</v>
      </c>
      <c r="G77" s="9">
        <v>15</v>
      </c>
      <c r="H77" s="9">
        <v>20</v>
      </c>
      <c r="I77" s="9">
        <v>2</v>
      </c>
      <c r="J77" s="9">
        <v>0</v>
      </c>
      <c r="K77" s="9">
        <v>2</v>
      </c>
      <c r="L77" s="9">
        <v>0</v>
      </c>
      <c r="M77" s="9">
        <v>0</v>
      </c>
      <c r="N77" s="9">
        <v>0</v>
      </c>
      <c r="O77" s="9">
        <v>0</v>
      </c>
      <c r="P77" s="9">
        <v>2</v>
      </c>
      <c r="Q77" s="9">
        <v>4</v>
      </c>
      <c r="R77" s="9">
        <v>0</v>
      </c>
      <c r="S77" s="9">
        <v>0</v>
      </c>
      <c r="T77" s="9">
        <v>0</v>
      </c>
      <c r="U77" s="9">
        <v>2</v>
      </c>
      <c r="V77" s="9">
        <v>2</v>
      </c>
    </row>
    <row r="78" spans="1:22" ht="45" x14ac:dyDescent="0.25">
      <c r="A78" s="6">
        <v>44</v>
      </c>
      <c r="B78" s="12" t="s">
        <v>104</v>
      </c>
      <c r="C78" s="9">
        <f t="shared" si="23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45</v>
      </c>
      <c r="B79" s="12" t="s">
        <v>17</v>
      </c>
      <c r="C79" s="9">
        <f t="shared" si="23"/>
        <v>60</v>
      </c>
      <c r="D79" s="9">
        <v>4</v>
      </c>
      <c r="E79" s="9">
        <v>2</v>
      </c>
      <c r="F79" s="9">
        <v>6</v>
      </c>
      <c r="G79" s="9">
        <v>6</v>
      </c>
      <c r="H79" s="9">
        <v>12</v>
      </c>
      <c r="I79" s="9">
        <v>7</v>
      </c>
      <c r="J79" s="9">
        <v>0</v>
      </c>
      <c r="K79" s="9">
        <v>8</v>
      </c>
      <c r="L79" s="9">
        <v>0</v>
      </c>
      <c r="M79" s="9">
        <v>0</v>
      </c>
      <c r="N79" s="9">
        <v>0</v>
      </c>
      <c r="O79" s="9">
        <v>0</v>
      </c>
      <c r="P79" s="9">
        <v>7</v>
      </c>
      <c r="Q79" s="9">
        <v>3</v>
      </c>
      <c r="R79" s="9">
        <v>1</v>
      </c>
      <c r="S79" s="9">
        <v>0</v>
      </c>
      <c r="T79" s="9">
        <v>2</v>
      </c>
      <c r="U79" s="9">
        <v>0</v>
      </c>
      <c r="V79" s="9">
        <v>2</v>
      </c>
    </row>
    <row r="80" spans="1:22" x14ac:dyDescent="0.25">
      <c r="A80" s="6">
        <v>46</v>
      </c>
      <c r="B80" s="12" t="s">
        <v>125</v>
      </c>
      <c r="C80" s="9">
        <f t="shared" si="23"/>
        <v>598</v>
      </c>
      <c r="D80" s="9">
        <v>111</v>
      </c>
      <c r="E80" s="9">
        <v>22</v>
      </c>
      <c r="F80" s="9">
        <v>64</v>
      </c>
      <c r="G80" s="9">
        <v>81</v>
      </c>
      <c r="H80" s="9">
        <v>137</v>
      </c>
      <c r="I80" s="9">
        <v>43</v>
      </c>
      <c r="J80" s="9">
        <v>0</v>
      </c>
      <c r="K80" s="9">
        <v>61</v>
      </c>
      <c r="L80" s="9">
        <v>7</v>
      </c>
      <c r="M80" s="9">
        <v>0</v>
      </c>
      <c r="N80" s="9">
        <v>4</v>
      </c>
      <c r="O80" s="9">
        <v>0</v>
      </c>
      <c r="P80" s="9">
        <v>31</v>
      </c>
      <c r="Q80" s="9">
        <v>0</v>
      </c>
      <c r="R80" s="9">
        <v>0</v>
      </c>
      <c r="S80" s="9">
        <v>0</v>
      </c>
      <c r="T80" s="9">
        <v>14</v>
      </c>
      <c r="U80" s="9">
        <v>13</v>
      </c>
      <c r="V80" s="9">
        <v>10</v>
      </c>
    </row>
    <row r="81" spans="1:22" x14ac:dyDescent="0.25">
      <c r="A81" s="6">
        <v>47</v>
      </c>
      <c r="B81" s="12" t="s">
        <v>16</v>
      </c>
      <c r="C81" s="9">
        <f t="shared" si="23"/>
        <v>128</v>
      </c>
      <c r="D81" s="9">
        <v>19</v>
      </c>
      <c r="E81" s="9">
        <v>5</v>
      </c>
      <c r="F81" s="9">
        <v>13</v>
      </c>
      <c r="G81" s="9">
        <v>18</v>
      </c>
      <c r="H81" s="9">
        <v>29</v>
      </c>
      <c r="I81" s="9">
        <v>9</v>
      </c>
      <c r="J81" s="9">
        <v>0</v>
      </c>
      <c r="K81" s="9">
        <v>10</v>
      </c>
      <c r="L81" s="9">
        <v>4</v>
      </c>
      <c r="M81" s="9">
        <v>0</v>
      </c>
      <c r="N81" s="9">
        <v>0</v>
      </c>
      <c r="O81" s="9">
        <v>0</v>
      </c>
      <c r="P81" s="9">
        <v>7</v>
      </c>
      <c r="Q81" s="9">
        <v>5</v>
      </c>
      <c r="R81" s="9">
        <v>0</v>
      </c>
      <c r="S81" s="9">
        <v>0</v>
      </c>
      <c r="T81" s="9">
        <v>4</v>
      </c>
      <c r="U81" s="9">
        <v>5</v>
      </c>
      <c r="V81" s="9">
        <v>0</v>
      </c>
    </row>
    <row r="82" spans="1:22" ht="45" x14ac:dyDescent="0.25">
      <c r="A82" s="6">
        <v>48</v>
      </c>
      <c r="B82" s="12" t="s">
        <v>9</v>
      </c>
      <c r="C82" s="9">
        <f t="shared" si="23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49</v>
      </c>
      <c r="B83" s="12" t="s">
        <v>18</v>
      </c>
      <c r="C83" s="9">
        <f t="shared" si="23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50</v>
      </c>
      <c r="B84" s="12" t="s">
        <v>101</v>
      </c>
      <c r="C84" s="9">
        <f t="shared" si="23"/>
        <v>607</v>
      </c>
      <c r="D84" s="9">
        <v>119</v>
      </c>
      <c r="E84" s="9">
        <v>17</v>
      </c>
      <c r="F84" s="9">
        <v>25</v>
      </c>
      <c r="G84" s="9">
        <v>45</v>
      </c>
      <c r="H84" s="9">
        <v>168</v>
      </c>
      <c r="I84" s="9">
        <v>55</v>
      </c>
      <c r="J84" s="9">
        <v>3</v>
      </c>
      <c r="K84" s="9">
        <v>68</v>
      </c>
      <c r="L84" s="9">
        <v>7</v>
      </c>
      <c r="M84" s="9">
        <v>0</v>
      </c>
      <c r="N84" s="9">
        <v>5</v>
      </c>
      <c r="O84" s="9">
        <v>0</v>
      </c>
      <c r="P84" s="9">
        <v>70</v>
      </c>
      <c r="Q84" s="9">
        <v>0</v>
      </c>
      <c r="R84" s="9">
        <v>0</v>
      </c>
      <c r="S84" s="9">
        <v>0</v>
      </c>
      <c r="T84" s="9">
        <v>9</v>
      </c>
      <c r="U84" s="9">
        <v>8</v>
      </c>
      <c r="V84" s="9">
        <v>8</v>
      </c>
    </row>
    <row r="85" spans="1:22" ht="63.75" customHeight="1" x14ac:dyDescent="0.25">
      <c r="A85" s="6">
        <v>51</v>
      </c>
      <c r="B85" s="12" t="s">
        <v>99</v>
      </c>
      <c r="C85" s="9">
        <f t="shared" si="23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52</v>
      </c>
      <c r="B86" s="12" t="s">
        <v>105</v>
      </c>
      <c r="C86" s="9">
        <f t="shared" si="23"/>
        <v>9</v>
      </c>
      <c r="D86" s="9">
        <v>2</v>
      </c>
      <c r="E86" s="9">
        <v>0</v>
      </c>
      <c r="F86" s="9">
        <v>1</v>
      </c>
      <c r="G86" s="9">
        <v>4</v>
      </c>
      <c r="H86" s="9">
        <v>0</v>
      </c>
      <c r="I86" s="9">
        <v>0</v>
      </c>
      <c r="J86" s="9">
        <v>0</v>
      </c>
      <c r="K86" s="9">
        <v>2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1:22" ht="30" x14ac:dyDescent="0.25">
      <c r="A87" s="6">
        <v>53</v>
      </c>
      <c r="B87" s="12" t="s">
        <v>102</v>
      </c>
      <c r="C87" s="9">
        <f t="shared" si="23"/>
        <v>554</v>
      </c>
      <c r="D87" s="9">
        <v>88</v>
      </c>
      <c r="E87" s="9">
        <v>10</v>
      </c>
      <c r="F87" s="9">
        <v>77</v>
      </c>
      <c r="G87" s="9">
        <v>125</v>
      </c>
      <c r="H87" s="9">
        <v>58</v>
      </c>
      <c r="I87" s="9">
        <v>34</v>
      </c>
      <c r="J87" s="9">
        <v>5</v>
      </c>
      <c r="K87" s="9">
        <v>88</v>
      </c>
      <c r="L87" s="9">
        <v>31</v>
      </c>
      <c r="M87" s="9">
        <v>0</v>
      </c>
      <c r="N87" s="9">
        <v>0</v>
      </c>
      <c r="O87" s="9">
        <v>0</v>
      </c>
      <c r="P87" s="9">
        <v>14</v>
      </c>
      <c r="Q87" s="9">
        <v>0</v>
      </c>
      <c r="R87" s="9">
        <v>0</v>
      </c>
      <c r="S87" s="9">
        <v>0</v>
      </c>
      <c r="T87" s="9">
        <v>8</v>
      </c>
      <c r="U87" s="9">
        <v>13</v>
      </c>
      <c r="V87" s="9">
        <v>3</v>
      </c>
    </row>
    <row r="88" spans="1:22" x14ac:dyDescent="0.25">
      <c r="A88" s="6">
        <v>54</v>
      </c>
      <c r="B88" s="12" t="s">
        <v>100</v>
      </c>
      <c r="C88" s="9">
        <f t="shared" si="23"/>
        <v>96</v>
      </c>
      <c r="D88" s="9">
        <v>9</v>
      </c>
      <c r="E88" s="9">
        <v>2</v>
      </c>
      <c r="F88" s="9">
        <v>14</v>
      </c>
      <c r="G88" s="9">
        <v>16</v>
      </c>
      <c r="H88" s="9">
        <v>24</v>
      </c>
      <c r="I88" s="9">
        <v>15</v>
      </c>
      <c r="J88" s="9">
        <v>3</v>
      </c>
      <c r="K88" s="9">
        <v>6</v>
      </c>
      <c r="L88" s="9">
        <v>1</v>
      </c>
      <c r="M88" s="9">
        <v>0</v>
      </c>
      <c r="N88" s="9">
        <v>3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3</v>
      </c>
      <c r="V88" s="9">
        <v>0</v>
      </c>
    </row>
    <row r="89" spans="1:22" ht="30" x14ac:dyDescent="0.25">
      <c r="A89" s="6">
        <v>55</v>
      </c>
      <c r="B89" s="12" t="s">
        <v>172</v>
      </c>
      <c r="C89" s="9">
        <f t="shared" si="23"/>
        <v>439</v>
      </c>
      <c r="D89" s="9">
        <v>80</v>
      </c>
      <c r="E89" s="9">
        <v>23</v>
      </c>
      <c r="F89" s="9">
        <v>4</v>
      </c>
      <c r="G89" s="9">
        <v>3</v>
      </c>
      <c r="H89" s="9">
        <v>187</v>
      </c>
      <c r="I89" s="9">
        <v>80</v>
      </c>
      <c r="J89" s="9">
        <v>5</v>
      </c>
      <c r="K89" s="9">
        <v>42</v>
      </c>
      <c r="L89" s="9">
        <v>4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3</v>
      </c>
      <c r="U89" s="9">
        <v>6</v>
      </c>
      <c r="V89" s="9">
        <v>2</v>
      </c>
    </row>
    <row r="90" spans="1:22" x14ac:dyDescent="0.25">
      <c r="A90" s="6">
        <v>56</v>
      </c>
      <c r="B90" s="12" t="s">
        <v>142</v>
      </c>
      <c r="C90" s="9">
        <f t="shared" si="23"/>
        <v>1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1</v>
      </c>
      <c r="U90" s="9">
        <v>0</v>
      </c>
      <c r="V90" s="9">
        <v>0</v>
      </c>
    </row>
    <row r="91" spans="1:22" ht="45" x14ac:dyDescent="0.25">
      <c r="A91" s="6">
        <v>57</v>
      </c>
      <c r="B91" s="12" t="s">
        <v>98</v>
      </c>
      <c r="C91" s="9">
        <f t="shared" si="23"/>
        <v>197</v>
      </c>
      <c r="D91" s="9">
        <v>24</v>
      </c>
      <c r="E91" s="9">
        <v>8</v>
      </c>
      <c r="F91" s="9">
        <v>24</v>
      </c>
      <c r="G91" s="9">
        <v>43</v>
      </c>
      <c r="H91" s="9">
        <v>10</v>
      </c>
      <c r="I91" s="9">
        <v>37</v>
      </c>
      <c r="J91" s="9">
        <v>6</v>
      </c>
      <c r="K91" s="9">
        <v>14</v>
      </c>
      <c r="L91" s="9">
        <v>2</v>
      </c>
      <c r="M91" s="9">
        <v>0</v>
      </c>
      <c r="N91" s="9">
        <v>0</v>
      </c>
      <c r="O91" s="9">
        <v>0</v>
      </c>
      <c r="P91" s="9">
        <v>4</v>
      </c>
      <c r="Q91" s="9">
        <v>0</v>
      </c>
      <c r="R91" s="9">
        <v>0</v>
      </c>
      <c r="S91" s="9">
        <v>0</v>
      </c>
      <c r="T91" s="9">
        <v>15</v>
      </c>
      <c r="U91" s="9">
        <v>10</v>
      </c>
      <c r="V91" s="9">
        <v>0</v>
      </c>
    </row>
    <row r="92" spans="1:22" ht="45" x14ac:dyDescent="0.25">
      <c r="A92" s="6">
        <v>58</v>
      </c>
      <c r="B92" s="12" t="s">
        <v>10</v>
      </c>
      <c r="C92" s="9">
        <f t="shared" si="23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59</v>
      </c>
      <c r="B93" s="12" t="s">
        <v>143</v>
      </c>
      <c r="C93" s="9">
        <f t="shared" si="23"/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60</v>
      </c>
      <c r="B94" s="12" t="s">
        <v>37</v>
      </c>
      <c r="C94" s="9">
        <f t="shared" si="23"/>
        <v>1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61</v>
      </c>
      <c r="B95" s="12" t="s">
        <v>144</v>
      </c>
      <c r="C95" s="9">
        <f t="shared" si="23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62</v>
      </c>
      <c r="B96" s="12" t="s">
        <v>145</v>
      </c>
      <c r="C96" s="9">
        <f t="shared" si="23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63</v>
      </c>
      <c r="B97" s="12" t="s">
        <v>154</v>
      </c>
      <c r="C97" s="9">
        <f t="shared" si="23"/>
        <v>1</v>
      </c>
      <c r="D97" s="9">
        <v>0</v>
      </c>
      <c r="E97" s="9">
        <v>0</v>
      </c>
      <c r="F97" s="9">
        <v>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64</v>
      </c>
      <c r="B98" s="12" t="s">
        <v>146</v>
      </c>
      <c r="C98" s="9">
        <f t="shared" si="23"/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65</v>
      </c>
      <c r="B99" s="12" t="s">
        <v>54</v>
      </c>
      <c r="C99" s="9">
        <f t="shared" si="23"/>
        <v>2</v>
      </c>
      <c r="D99" s="9">
        <v>2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x14ac:dyDescent="0.25">
      <c r="A100" s="6">
        <v>66</v>
      </c>
      <c r="B100" s="12" t="s">
        <v>103</v>
      </c>
      <c r="C100" s="9">
        <f t="shared" si="23"/>
        <v>3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2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1</v>
      </c>
      <c r="U100" s="9">
        <v>0</v>
      </c>
      <c r="V100" s="9">
        <v>0</v>
      </c>
    </row>
    <row r="101" spans="1:22" ht="30" x14ac:dyDescent="0.25">
      <c r="A101" s="6">
        <v>67</v>
      </c>
      <c r="B101" s="12" t="s">
        <v>107</v>
      </c>
      <c r="C101" s="9">
        <f t="shared" si="23"/>
        <v>957</v>
      </c>
      <c r="D101" s="9">
        <v>175</v>
      </c>
      <c r="E101" s="9">
        <v>22</v>
      </c>
      <c r="F101" s="9">
        <v>119</v>
      </c>
      <c r="G101" s="9">
        <v>186</v>
      </c>
      <c r="H101" s="9">
        <v>141</v>
      </c>
      <c r="I101" s="9">
        <v>80</v>
      </c>
      <c r="J101" s="9">
        <v>21</v>
      </c>
      <c r="K101" s="9">
        <v>110</v>
      </c>
      <c r="L101" s="9">
        <v>28</v>
      </c>
      <c r="M101" s="9">
        <v>0</v>
      </c>
      <c r="N101" s="9">
        <v>2</v>
      </c>
      <c r="O101" s="9">
        <v>0</v>
      </c>
      <c r="P101" s="9">
        <v>16</v>
      </c>
      <c r="Q101" s="9">
        <v>19</v>
      </c>
      <c r="R101" s="9">
        <v>0</v>
      </c>
      <c r="S101" s="9">
        <v>0</v>
      </c>
      <c r="T101" s="9">
        <v>22</v>
      </c>
      <c r="U101" s="9">
        <v>15</v>
      </c>
      <c r="V101" s="9">
        <v>1</v>
      </c>
    </row>
    <row r="102" spans="1:22" ht="30" x14ac:dyDescent="0.25">
      <c r="A102" s="6">
        <v>68</v>
      </c>
      <c r="B102" s="12" t="s">
        <v>147</v>
      </c>
      <c r="C102" s="9">
        <f t="shared" si="23"/>
        <v>132</v>
      </c>
      <c r="D102" s="9">
        <v>29</v>
      </c>
      <c r="E102" s="9">
        <v>0</v>
      </c>
      <c r="F102" s="9">
        <v>8</v>
      </c>
      <c r="G102" s="9">
        <v>12</v>
      </c>
      <c r="H102" s="9">
        <v>32</v>
      </c>
      <c r="I102" s="9">
        <v>19</v>
      </c>
      <c r="J102" s="9">
        <v>0</v>
      </c>
      <c r="K102" s="9">
        <v>18</v>
      </c>
      <c r="L102" s="9">
        <v>0</v>
      </c>
      <c r="M102" s="9">
        <v>0</v>
      </c>
      <c r="N102" s="9">
        <v>1</v>
      </c>
      <c r="O102" s="9">
        <v>0</v>
      </c>
      <c r="P102" s="9">
        <v>4</v>
      </c>
      <c r="Q102" s="9">
        <v>0</v>
      </c>
      <c r="R102" s="9">
        <v>0</v>
      </c>
      <c r="S102" s="9">
        <v>0</v>
      </c>
      <c r="T102" s="9">
        <v>3</v>
      </c>
      <c r="U102" s="9">
        <v>4</v>
      </c>
      <c r="V102" s="9">
        <v>2</v>
      </c>
    </row>
    <row r="103" spans="1:22" x14ac:dyDescent="0.25">
      <c r="A103" s="6">
        <v>69</v>
      </c>
      <c r="B103" s="12" t="s">
        <v>108</v>
      </c>
      <c r="C103" s="9">
        <f t="shared" si="23"/>
        <v>77</v>
      </c>
      <c r="D103" s="9">
        <v>13</v>
      </c>
      <c r="E103" s="9">
        <v>2</v>
      </c>
      <c r="F103" s="9">
        <v>9</v>
      </c>
      <c r="G103" s="9">
        <v>16</v>
      </c>
      <c r="H103" s="9">
        <v>13</v>
      </c>
      <c r="I103" s="9">
        <v>3</v>
      </c>
      <c r="J103" s="9">
        <v>1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2</v>
      </c>
      <c r="Q103" s="9">
        <v>11</v>
      </c>
      <c r="R103" s="9">
        <v>0</v>
      </c>
      <c r="S103" s="9">
        <v>0</v>
      </c>
      <c r="T103" s="9">
        <v>2</v>
      </c>
      <c r="U103" s="9">
        <v>1</v>
      </c>
      <c r="V103" s="9">
        <v>4</v>
      </c>
    </row>
    <row r="104" spans="1:22" ht="30" x14ac:dyDescent="0.25">
      <c r="A104" s="6">
        <v>70</v>
      </c>
      <c r="B104" s="12" t="s">
        <v>148</v>
      </c>
      <c r="C104" s="9">
        <f t="shared" si="23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x14ac:dyDescent="0.25">
      <c r="A105" s="6">
        <v>71</v>
      </c>
      <c r="B105" s="12" t="s">
        <v>149</v>
      </c>
      <c r="C105" s="9">
        <f t="shared" si="23"/>
        <v>98</v>
      </c>
      <c r="D105" s="9">
        <v>6</v>
      </c>
      <c r="E105" s="9">
        <v>1</v>
      </c>
      <c r="F105" s="9">
        <v>14</v>
      </c>
      <c r="G105" s="9">
        <v>7</v>
      </c>
      <c r="H105" s="9">
        <v>28</v>
      </c>
      <c r="I105" s="9">
        <v>9</v>
      </c>
      <c r="J105" s="9">
        <v>0</v>
      </c>
      <c r="K105" s="9">
        <v>14</v>
      </c>
      <c r="L105" s="9">
        <v>1</v>
      </c>
      <c r="M105" s="9">
        <v>0</v>
      </c>
      <c r="N105" s="9">
        <v>3</v>
      </c>
      <c r="O105" s="9">
        <v>0</v>
      </c>
      <c r="P105" s="9">
        <v>3</v>
      </c>
      <c r="Q105" s="9">
        <v>4</v>
      </c>
      <c r="R105" s="9">
        <v>2</v>
      </c>
      <c r="S105" s="9">
        <v>0</v>
      </c>
      <c r="T105" s="9">
        <v>2</v>
      </c>
      <c r="U105" s="9">
        <v>4</v>
      </c>
      <c r="V105" s="9">
        <v>0</v>
      </c>
    </row>
    <row r="106" spans="1:22" x14ac:dyDescent="0.25">
      <c r="A106" s="6">
        <v>72</v>
      </c>
      <c r="B106" s="12" t="s">
        <v>150</v>
      </c>
      <c r="C106" s="9">
        <f t="shared" si="23"/>
        <v>11</v>
      </c>
      <c r="D106" s="9">
        <v>0</v>
      </c>
      <c r="E106" s="9">
        <v>2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5</v>
      </c>
      <c r="L106" s="9">
        <v>0</v>
      </c>
      <c r="M106" s="9">
        <v>0</v>
      </c>
      <c r="N106" s="9">
        <v>0</v>
      </c>
      <c r="O106" s="9">
        <v>0</v>
      </c>
      <c r="P106" s="9">
        <v>1</v>
      </c>
      <c r="Q106" s="9">
        <v>3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1:22" ht="45" x14ac:dyDescent="0.25">
      <c r="A107" s="6">
        <v>73</v>
      </c>
      <c r="B107" s="12" t="s">
        <v>151</v>
      </c>
      <c r="C107" s="9">
        <f t="shared" si="23"/>
        <v>1</v>
      </c>
      <c r="D107" s="9">
        <v>0</v>
      </c>
      <c r="E107" s="9">
        <v>0</v>
      </c>
      <c r="F107" s="9">
        <v>0</v>
      </c>
      <c r="G107" s="9">
        <v>1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74</v>
      </c>
      <c r="B108" s="12" t="s">
        <v>152</v>
      </c>
      <c r="C108" s="9">
        <f t="shared" si="23"/>
        <v>2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1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75</v>
      </c>
      <c r="B109" s="12" t="s">
        <v>153</v>
      </c>
      <c r="C109" s="9">
        <f t="shared" si="23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76</v>
      </c>
      <c r="B110" s="12" t="s">
        <v>206</v>
      </c>
      <c r="C110" s="9">
        <f t="shared" si="23"/>
        <v>56</v>
      </c>
      <c r="D110" s="9">
        <v>10</v>
      </c>
      <c r="E110" s="9">
        <v>2</v>
      </c>
      <c r="F110" s="9">
        <v>5</v>
      </c>
      <c r="G110" s="9">
        <v>7</v>
      </c>
      <c r="H110" s="9">
        <v>16</v>
      </c>
      <c r="I110" s="9">
        <v>4</v>
      </c>
      <c r="J110" s="9">
        <v>0</v>
      </c>
      <c r="K110" s="9">
        <v>4</v>
      </c>
      <c r="L110" s="9">
        <v>1</v>
      </c>
      <c r="M110" s="9">
        <v>0</v>
      </c>
      <c r="N110" s="9">
        <v>0</v>
      </c>
      <c r="O110" s="9">
        <v>0</v>
      </c>
      <c r="P110" s="9">
        <v>3</v>
      </c>
      <c r="Q110" s="9">
        <v>4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1:22" s="8" customFormat="1" x14ac:dyDescent="0.25">
      <c r="A111" s="72">
        <v>34</v>
      </c>
      <c r="B111" s="73" t="s">
        <v>24</v>
      </c>
      <c r="C111" s="74">
        <f>SUM(C77:C110)</f>
        <v>4101</v>
      </c>
      <c r="D111" s="74">
        <f>SUM(D77:D110)</f>
        <v>701</v>
      </c>
      <c r="E111" s="74">
        <f>SUM(E77:E110)</f>
        <v>119</v>
      </c>
      <c r="F111" s="74">
        <f>SUM(F77:F110)</f>
        <v>395</v>
      </c>
      <c r="G111" s="74">
        <f t="shared" ref="G111:V111" si="24">SUM(G77:G110)</f>
        <v>586</v>
      </c>
      <c r="H111" s="74">
        <f t="shared" si="24"/>
        <v>875</v>
      </c>
      <c r="I111" s="74">
        <f t="shared" si="24"/>
        <v>400</v>
      </c>
      <c r="J111" s="74">
        <f t="shared" si="24"/>
        <v>44</v>
      </c>
      <c r="K111" s="74">
        <f t="shared" si="24"/>
        <v>453</v>
      </c>
      <c r="L111" s="74">
        <f t="shared" si="24"/>
        <v>86</v>
      </c>
      <c r="M111" s="74">
        <f t="shared" si="24"/>
        <v>0</v>
      </c>
      <c r="N111" s="74">
        <f t="shared" si="24"/>
        <v>18</v>
      </c>
      <c r="O111" s="74">
        <f t="shared" si="24"/>
        <v>0</v>
      </c>
      <c r="P111" s="74">
        <f t="shared" si="24"/>
        <v>164</v>
      </c>
      <c r="Q111" s="74">
        <f t="shared" si="24"/>
        <v>53</v>
      </c>
      <c r="R111" s="74">
        <f t="shared" si="24"/>
        <v>3</v>
      </c>
      <c r="S111" s="74">
        <f t="shared" si="24"/>
        <v>0</v>
      </c>
      <c r="T111" s="74">
        <f t="shared" si="24"/>
        <v>86</v>
      </c>
      <c r="U111" s="74">
        <f t="shared" si="24"/>
        <v>84</v>
      </c>
      <c r="V111" s="74">
        <f t="shared" si="24"/>
        <v>34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77</v>
      </c>
      <c r="B113" s="11" t="s">
        <v>183</v>
      </c>
      <c r="C113" s="9">
        <f t="shared" ref="C113:C118" si="25">SUM(D113:V113)</f>
        <v>11</v>
      </c>
      <c r="D113" s="9">
        <v>0</v>
      </c>
      <c r="E113" s="9">
        <v>0</v>
      </c>
      <c r="F113" s="9">
        <v>0</v>
      </c>
      <c r="G113" s="9">
        <v>0</v>
      </c>
      <c r="H113" s="9">
        <v>2</v>
      </c>
      <c r="I113" s="9">
        <v>0</v>
      </c>
      <c r="J113" s="9">
        <v>6</v>
      </c>
      <c r="K113" s="9">
        <v>3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78</v>
      </c>
      <c r="B114" s="11" t="s">
        <v>60</v>
      </c>
      <c r="C114" s="9">
        <f t="shared" si="25"/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x14ac:dyDescent="0.25">
      <c r="A115" s="6">
        <v>79</v>
      </c>
      <c r="B115" s="11" t="s">
        <v>59</v>
      </c>
      <c r="C115" s="9">
        <f t="shared" si="25"/>
        <v>34</v>
      </c>
      <c r="D115" s="9">
        <v>0</v>
      </c>
      <c r="E115" s="9">
        <v>0</v>
      </c>
      <c r="F115" s="9">
        <v>0</v>
      </c>
      <c r="G115" s="9">
        <v>5</v>
      </c>
      <c r="H115" s="9">
        <v>4</v>
      </c>
      <c r="I115" s="9">
        <v>1</v>
      </c>
      <c r="J115" s="9">
        <v>1</v>
      </c>
      <c r="K115" s="9">
        <v>21</v>
      </c>
      <c r="L115" s="9">
        <v>0</v>
      </c>
      <c r="M115" s="9">
        <v>1</v>
      </c>
      <c r="N115" s="9">
        <v>0</v>
      </c>
      <c r="O115" s="9">
        <v>1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1:22" ht="60" x14ac:dyDescent="0.25">
      <c r="A116" s="6">
        <v>80</v>
      </c>
      <c r="B116" s="11" t="s">
        <v>58</v>
      </c>
      <c r="C116" s="9">
        <f t="shared" si="25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81</v>
      </c>
      <c r="B117" s="11" t="s">
        <v>57</v>
      </c>
      <c r="C117" s="9">
        <f t="shared" si="25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x14ac:dyDescent="0.25">
      <c r="A118" s="6">
        <v>82</v>
      </c>
      <c r="B118" s="11" t="s">
        <v>109</v>
      </c>
      <c r="C118" s="9">
        <f t="shared" si="25"/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72">
        <v>6</v>
      </c>
      <c r="B119" s="73" t="s">
        <v>24</v>
      </c>
      <c r="C119" s="75">
        <f t="shared" ref="C119:V119" si="26">SUM(C113:C118)</f>
        <v>45</v>
      </c>
      <c r="D119" s="75">
        <f t="shared" si="26"/>
        <v>0</v>
      </c>
      <c r="E119" s="75">
        <f t="shared" si="26"/>
        <v>0</v>
      </c>
      <c r="F119" s="75">
        <f t="shared" si="26"/>
        <v>0</v>
      </c>
      <c r="G119" s="75">
        <f t="shared" si="26"/>
        <v>5</v>
      </c>
      <c r="H119" s="75">
        <f t="shared" si="26"/>
        <v>6</v>
      </c>
      <c r="I119" s="75">
        <f t="shared" si="26"/>
        <v>1</v>
      </c>
      <c r="J119" s="75">
        <f t="shared" si="26"/>
        <v>7</v>
      </c>
      <c r="K119" s="75">
        <f t="shared" si="26"/>
        <v>24</v>
      </c>
      <c r="L119" s="75">
        <f t="shared" si="26"/>
        <v>0</v>
      </c>
      <c r="M119" s="75">
        <f t="shared" si="26"/>
        <v>1</v>
      </c>
      <c r="N119" s="75">
        <f t="shared" si="26"/>
        <v>0</v>
      </c>
      <c r="O119" s="75">
        <f t="shared" si="26"/>
        <v>1</v>
      </c>
      <c r="P119" s="75">
        <f t="shared" si="26"/>
        <v>0</v>
      </c>
      <c r="Q119" s="75">
        <f t="shared" si="26"/>
        <v>0</v>
      </c>
      <c r="R119" s="75">
        <f t="shared" si="26"/>
        <v>0</v>
      </c>
      <c r="S119" s="75">
        <f t="shared" si="26"/>
        <v>0</v>
      </c>
      <c r="T119" s="75">
        <f t="shared" si="26"/>
        <v>0</v>
      </c>
      <c r="U119" s="75">
        <f t="shared" si="26"/>
        <v>0</v>
      </c>
      <c r="V119" s="75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83</v>
      </c>
      <c r="B121" s="12" t="s">
        <v>45</v>
      </c>
      <c r="C121" s="9">
        <f>SUM(D121:V121)</f>
        <v>14</v>
      </c>
      <c r="D121" s="9">
        <v>0</v>
      </c>
      <c r="E121" s="9">
        <v>2</v>
      </c>
      <c r="F121" s="9">
        <v>0</v>
      </c>
      <c r="G121" s="9">
        <v>0</v>
      </c>
      <c r="H121" s="9">
        <v>2</v>
      </c>
      <c r="I121" s="9">
        <v>1</v>
      </c>
      <c r="J121" s="9">
        <v>1</v>
      </c>
      <c r="K121" s="9">
        <v>1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4</v>
      </c>
      <c r="R121" s="9">
        <v>3</v>
      </c>
      <c r="S121" s="9">
        <v>0</v>
      </c>
      <c r="T121" s="9">
        <v>0</v>
      </c>
      <c r="U121" s="9">
        <v>0</v>
      </c>
      <c r="V121" s="9">
        <v>0</v>
      </c>
    </row>
    <row r="122" spans="1:22" s="8" customFormat="1" x14ac:dyDescent="0.25">
      <c r="A122" s="72">
        <v>1</v>
      </c>
      <c r="B122" s="73" t="s">
        <v>24</v>
      </c>
      <c r="C122" s="75">
        <f t="shared" ref="C122" si="27">SUM(C121)</f>
        <v>14</v>
      </c>
      <c r="D122" s="75">
        <f t="shared" ref="D122:V122" si="28">SUM(D121)</f>
        <v>0</v>
      </c>
      <c r="E122" s="75">
        <f t="shared" si="28"/>
        <v>2</v>
      </c>
      <c r="F122" s="75">
        <f t="shared" si="28"/>
        <v>0</v>
      </c>
      <c r="G122" s="75">
        <f t="shared" si="28"/>
        <v>0</v>
      </c>
      <c r="H122" s="75">
        <f t="shared" si="28"/>
        <v>2</v>
      </c>
      <c r="I122" s="75">
        <f t="shared" si="28"/>
        <v>1</v>
      </c>
      <c r="J122" s="75">
        <f t="shared" si="28"/>
        <v>1</v>
      </c>
      <c r="K122" s="75">
        <f t="shared" si="28"/>
        <v>1</v>
      </c>
      <c r="L122" s="75">
        <f t="shared" si="28"/>
        <v>0</v>
      </c>
      <c r="M122" s="75">
        <f t="shared" si="28"/>
        <v>0</v>
      </c>
      <c r="N122" s="75">
        <f t="shared" si="28"/>
        <v>0</v>
      </c>
      <c r="O122" s="75">
        <f t="shared" si="28"/>
        <v>0</v>
      </c>
      <c r="P122" s="75">
        <f t="shared" si="28"/>
        <v>0</v>
      </c>
      <c r="Q122" s="75">
        <f t="shared" si="28"/>
        <v>4</v>
      </c>
      <c r="R122" s="75">
        <f t="shared" si="28"/>
        <v>3</v>
      </c>
      <c r="S122" s="75">
        <f t="shared" si="28"/>
        <v>0</v>
      </c>
      <c r="T122" s="75">
        <f t="shared" si="28"/>
        <v>0</v>
      </c>
      <c r="U122" s="75">
        <f t="shared" si="28"/>
        <v>0</v>
      </c>
      <c r="V122" s="75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84</v>
      </c>
      <c r="B124" s="12" t="s">
        <v>212</v>
      </c>
      <c r="C124" s="9">
        <f>SUM(D124:V124)</f>
        <v>24</v>
      </c>
      <c r="D124" s="9">
        <v>1</v>
      </c>
      <c r="E124" s="9">
        <v>0</v>
      </c>
      <c r="F124" s="9">
        <v>4</v>
      </c>
      <c r="G124" s="9">
        <v>4</v>
      </c>
      <c r="H124" s="9">
        <v>4</v>
      </c>
      <c r="I124" s="9">
        <v>0</v>
      </c>
      <c r="J124" s="9">
        <v>1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10</v>
      </c>
      <c r="S124" s="9">
        <v>0</v>
      </c>
      <c r="T124" s="9">
        <v>0</v>
      </c>
      <c r="U124" s="9">
        <v>0</v>
      </c>
      <c r="V124" s="9">
        <v>0</v>
      </c>
    </row>
    <row r="125" spans="1:22" s="8" customFormat="1" ht="60" x14ac:dyDescent="0.25">
      <c r="A125" s="6">
        <v>85</v>
      </c>
      <c r="B125" s="12" t="s">
        <v>53</v>
      </c>
      <c r="C125" s="9">
        <f>SUM(D125:V125)</f>
        <v>32</v>
      </c>
      <c r="D125" s="9">
        <v>1</v>
      </c>
      <c r="E125" s="9">
        <v>0</v>
      </c>
      <c r="F125" s="9">
        <v>2</v>
      </c>
      <c r="G125" s="9">
        <v>11</v>
      </c>
      <c r="H125" s="9">
        <v>0</v>
      </c>
      <c r="I125" s="9">
        <v>0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15</v>
      </c>
      <c r="U125" s="9">
        <v>2</v>
      </c>
      <c r="V125" s="9">
        <v>0</v>
      </c>
    </row>
    <row r="126" spans="1:22" s="8" customFormat="1" x14ac:dyDescent="0.25">
      <c r="A126" s="72">
        <v>2</v>
      </c>
      <c r="B126" s="73" t="s">
        <v>24</v>
      </c>
      <c r="C126" s="75">
        <f>SUM(C124,C125)</f>
        <v>56</v>
      </c>
      <c r="D126" s="75">
        <f>SUM(D124,D125)</f>
        <v>2</v>
      </c>
      <c r="E126" s="75">
        <f t="shared" ref="E126:V126" si="29">SUM(E124,E125)</f>
        <v>0</v>
      </c>
      <c r="F126" s="75">
        <f t="shared" si="29"/>
        <v>6</v>
      </c>
      <c r="G126" s="75">
        <f t="shared" si="29"/>
        <v>15</v>
      </c>
      <c r="H126" s="75">
        <f t="shared" si="29"/>
        <v>4</v>
      </c>
      <c r="I126" s="75">
        <f t="shared" si="29"/>
        <v>0</v>
      </c>
      <c r="J126" s="75">
        <f t="shared" si="29"/>
        <v>2</v>
      </c>
      <c r="K126" s="75">
        <f t="shared" si="29"/>
        <v>0</v>
      </c>
      <c r="L126" s="75">
        <f t="shared" si="29"/>
        <v>0</v>
      </c>
      <c r="M126" s="75">
        <f t="shared" si="29"/>
        <v>0</v>
      </c>
      <c r="N126" s="75">
        <f t="shared" si="29"/>
        <v>0</v>
      </c>
      <c r="O126" s="75">
        <f t="shared" si="29"/>
        <v>0</v>
      </c>
      <c r="P126" s="75">
        <f t="shared" si="29"/>
        <v>0</v>
      </c>
      <c r="Q126" s="75">
        <f t="shared" si="29"/>
        <v>0</v>
      </c>
      <c r="R126" s="75">
        <f t="shared" si="29"/>
        <v>10</v>
      </c>
      <c r="S126" s="75">
        <f t="shared" si="29"/>
        <v>0</v>
      </c>
      <c r="T126" s="75">
        <f t="shared" si="29"/>
        <v>15</v>
      </c>
      <c r="U126" s="75">
        <f t="shared" si="29"/>
        <v>2</v>
      </c>
      <c r="V126" s="75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86</v>
      </c>
      <c r="B128" s="7" t="s">
        <v>189</v>
      </c>
      <c r="C128" s="9">
        <f>SUM(D128:V128)</f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45" x14ac:dyDescent="0.25">
      <c r="A129" s="6">
        <v>87</v>
      </c>
      <c r="B129" s="7" t="s">
        <v>190</v>
      </c>
      <c r="C129" s="9">
        <f>SUM(D129:V129)</f>
        <v>2</v>
      </c>
      <c r="D129" s="9">
        <v>0</v>
      </c>
      <c r="E129" s="9">
        <v>0</v>
      </c>
      <c r="F129" s="9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72">
        <v>2</v>
      </c>
      <c r="B130" s="19" t="s">
        <v>24</v>
      </c>
      <c r="C130" s="75">
        <f>SUM(C128:C129)</f>
        <v>2</v>
      </c>
      <c r="D130" s="75">
        <f t="shared" ref="D130:V130" si="30">SUM(D128:D129)</f>
        <v>0</v>
      </c>
      <c r="E130" s="75">
        <f t="shared" si="30"/>
        <v>0</v>
      </c>
      <c r="F130" s="75">
        <f t="shared" si="30"/>
        <v>1</v>
      </c>
      <c r="G130" s="75">
        <f t="shared" si="30"/>
        <v>0</v>
      </c>
      <c r="H130" s="75">
        <f t="shared" si="30"/>
        <v>0</v>
      </c>
      <c r="I130" s="75">
        <f t="shared" si="30"/>
        <v>0</v>
      </c>
      <c r="J130" s="75">
        <f t="shared" si="30"/>
        <v>0</v>
      </c>
      <c r="K130" s="75">
        <f t="shared" si="30"/>
        <v>0</v>
      </c>
      <c r="L130" s="75">
        <f t="shared" si="30"/>
        <v>0</v>
      </c>
      <c r="M130" s="75">
        <f t="shared" si="30"/>
        <v>1</v>
      </c>
      <c r="N130" s="75">
        <f t="shared" si="30"/>
        <v>0</v>
      </c>
      <c r="O130" s="75">
        <f t="shared" si="30"/>
        <v>0</v>
      </c>
      <c r="P130" s="75">
        <f t="shared" si="30"/>
        <v>0</v>
      </c>
      <c r="Q130" s="75">
        <f t="shared" si="30"/>
        <v>0</v>
      </c>
      <c r="R130" s="75">
        <f t="shared" si="30"/>
        <v>0</v>
      </c>
      <c r="S130" s="75">
        <f t="shared" si="30"/>
        <v>0</v>
      </c>
      <c r="T130" s="75">
        <f t="shared" si="30"/>
        <v>0</v>
      </c>
      <c r="U130" s="75">
        <f t="shared" si="30"/>
        <v>0</v>
      </c>
      <c r="V130" s="75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88</v>
      </c>
      <c r="B132" s="12" t="s">
        <v>173</v>
      </c>
      <c r="C132" s="13">
        <f>SUM(D132:V132)</f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72">
        <v>1</v>
      </c>
      <c r="B133" s="73" t="s">
        <v>24</v>
      </c>
      <c r="C133" s="75">
        <f>SUM(C132)</f>
        <v>0</v>
      </c>
      <c r="D133" s="75">
        <f t="shared" ref="D133:V133" si="31">SUM(D132)</f>
        <v>0</v>
      </c>
      <c r="E133" s="75">
        <f t="shared" si="31"/>
        <v>0</v>
      </c>
      <c r="F133" s="75">
        <f t="shared" si="31"/>
        <v>0</v>
      </c>
      <c r="G133" s="75">
        <f t="shared" si="31"/>
        <v>0</v>
      </c>
      <c r="H133" s="75">
        <f t="shared" si="31"/>
        <v>0</v>
      </c>
      <c r="I133" s="75">
        <f t="shared" si="31"/>
        <v>0</v>
      </c>
      <c r="J133" s="75">
        <f t="shared" si="31"/>
        <v>0</v>
      </c>
      <c r="K133" s="75">
        <f t="shared" si="31"/>
        <v>0</v>
      </c>
      <c r="L133" s="75">
        <f t="shared" si="31"/>
        <v>0</v>
      </c>
      <c r="M133" s="75">
        <f t="shared" si="31"/>
        <v>0</v>
      </c>
      <c r="N133" s="75">
        <f t="shared" si="31"/>
        <v>0</v>
      </c>
      <c r="O133" s="75">
        <f t="shared" si="31"/>
        <v>0</v>
      </c>
      <c r="P133" s="75">
        <f t="shared" si="31"/>
        <v>0</v>
      </c>
      <c r="Q133" s="75">
        <f t="shared" si="31"/>
        <v>0</v>
      </c>
      <c r="R133" s="75">
        <f t="shared" si="31"/>
        <v>0</v>
      </c>
      <c r="S133" s="75">
        <f t="shared" si="31"/>
        <v>0</v>
      </c>
      <c r="T133" s="75">
        <f t="shared" si="31"/>
        <v>0</v>
      </c>
      <c r="U133" s="75">
        <f t="shared" si="31"/>
        <v>0</v>
      </c>
      <c r="V133" s="75">
        <f t="shared" si="31"/>
        <v>0</v>
      </c>
    </row>
    <row r="134" spans="1:22" s="8" customFormat="1" x14ac:dyDescent="0.25">
      <c r="A134" s="72"/>
      <c r="B134" s="73" t="s">
        <v>27</v>
      </c>
      <c r="C134" s="75">
        <f t="shared" ref="C134:V134" si="32">C133+C126+C122+C119+C111+C130</f>
        <v>4218</v>
      </c>
      <c r="D134" s="75">
        <f t="shared" si="32"/>
        <v>703</v>
      </c>
      <c r="E134" s="75">
        <f t="shared" si="32"/>
        <v>121</v>
      </c>
      <c r="F134" s="75">
        <f>F133+F126+F122+F119+F111+F130</f>
        <v>402</v>
      </c>
      <c r="G134" s="75">
        <f>G133+G126+G122+G119+G111+G130</f>
        <v>606</v>
      </c>
      <c r="H134" s="75">
        <f t="shared" si="32"/>
        <v>887</v>
      </c>
      <c r="I134" s="75">
        <f t="shared" si="32"/>
        <v>402</v>
      </c>
      <c r="J134" s="75">
        <f t="shared" si="32"/>
        <v>54</v>
      </c>
      <c r="K134" s="75">
        <f t="shared" si="32"/>
        <v>478</v>
      </c>
      <c r="L134" s="75">
        <f t="shared" si="32"/>
        <v>86</v>
      </c>
      <c r="M134" s="75">
        <f t="shared" si="32"/>
        <v>2</v>
      </c>
      <c r="N134" s="75">
        <f t="shared" si="32"/>
        <v>18</v>
      </c>
      <c r="O134" s="75">
        <f t="shared" si="32"/>
        <v>1</v>
      </c>
      <c r="P134" s="75">
        <f t="shared" si="32"/>
        <v>164</v>
      </c>
      <c r="Q134" s="75">
        <f t="shared" si="32"/>
        <v>57</v>
      </c>
      <c r="R134" s="75">
        <f t="shared" si="32"/>
        <v>16</v>
      </c>
      <c r="S134" s="75">
        <f t="shared" si="32"/>
        <v>0</v>
      </c>
      <c r="T134" s="75">
        <f t="shared" si="32"/>
        <v>101</v>
      </c>
      <c r="U134" s="75">
        <f t="shared" si="32"/>
        <v>86</v>
      </c>
      <c r="V134" s="75">
        <f t="shared" si="32"/>
        <v>34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89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90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33.75" customHeight="1" x14ac:dyDescent="0.25">
      <c r="A139" s="6">
        <v>91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92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93</v>
      </c>
      <c r="B141" s="12" t="s">
        <v>136</v>
      </c>
      <c r="C141" s="9">
        <f>SUM(D141:V141)</f>
        <v>1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1</v>
      </c>
      <c r="U141" s="9">
        <v>0</v>
      </c>
      <c r="V141" s="9">
        <v>0</v>
      </c>
    </row>
    <row r="142" spans="1:22" s="8" customFormat="1" x14ac:dyDescent="0.25">
      <c r="A142" s="72">
        <v>5</v>
      </c>
      <c r="B142" s="73" t="s">
        <v>24</v>
      </c>
      <c r="C142" s="75">
        <f t="shared" ref="C142:V142" si="33">SUM(C137:C141)</f>
        <v>1</v>
      </c>
      <c r="D142" s="75">
        <f t="shared" si="33"/>
        <v>0</v>
      </c>
      <c r="E142" s="75">
        <f t="shared" si="33"/>
        <v>0</v>
      </c>
      <c r="F142" s="75">
        <f t="shared" si="33"/>
        <v>0</v>
      </c>
      <c r="G142" s="75">
        <f t="shared" si="33"/>
        <v>0</v>
      </c>
      <c r="H142" s="75">
        <f t="shared" si="33"/>
        <v>0</v>
      </c>
      <c r="I142" s="75">
        <f t="shared" si="33"/>
        <v>0</v>
      </c>
      <c r="J142" s="75">
        <f t="shared" si="33"/>
        <v>0</v>
      </c>
      <c r="K142" s="75">
        <f t="shared" si="33"/>
        <v>0</v>
      </c>
      <c r="L142" s="75">
        <f t="shared" si="33"/>
        <v>0</v>
      </c>
      <c r="M142" s="75">
        <f t="shared" si="33"/>
        <v>0</v>
      </c>
      <c r="N142" s="75">
        <f t="shared" si="33"/>
        <v>0</v>
      </c>
      <c r="O142" s="75">
        <f t="shared" si="33"/>
        <v>0</v>
      </c>
      <c r="P142" s="75">
        <f t="shared" si="33"/>
        <v>0</v>
      </c>
      <c r="Q142" s="75">
        <f t="shared" si="33"/>
        <v>0</v>
      </c>
      <c r="R142" s="75">
        <f t="shared" si="33"/>
        <v>0</v>
      </c>
      <c r="S142" s="75">
        <f t="shared" si="33"/>
        <v>0</v>
      </c>
      <c r="T142" s="75">
        <f t="shared" si="33"/>
        <v>1</v>
      </c>
      <c r="U142" s="75">
        <f t="shared" si="33"/>
        <v>0</v>
      </c>
      <c r="V142" s="75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94</v>
      </c>
      <c r="B144" s="12" t="s">
        <v>177</v>
      </c>
      <c r="C144" s="9">
        <f t="shared" ref="C144:C154" si="34">SUM(D144:V144)</f>
        <v>187</v>
      </c>
      <c r="D144" s="9">
        <v>18</v>
      </c>
      <c r="E144" s="9">
        <v>7</v>
      </c>
      <c r="F144" s="9">
        <v>18</v>
      </c>
      <c r="G144" s="9">
        <v>23</v>
      </c>
      <c r="H144" s="9">
        <v>46</v>
      </c>
      <c r="I144" s="9">
        <v>3</v>
      </c>
      <c r="J144" s="9">
        <v>8</v>
      </c>
      <c r="K144" s="9">
        <v>9</v>
      </c>
      <c r="L144" s="9">
        <v>10</v>
      </c>
      <c r="M144" s="9">
        <v>0</v>
      </c>
      <c r="N144" s="9">
        <v>7</v>
      </c>
      <c r="O144" s="9">
        <v>3</v>
      </c>
      <c r="P144" s="9">
        <v>0</v>
      </c>
      <c r="Q144" s="9">
        <v>8</v>
      </c>
      <c r="R144" s="9">
        <v>18</v>
      </c>
      <c r="S144" s="9">
        <v>1</v>
      </c>
      <c r="T144" s="9">
        <v>7</v>
      </c>
      <c r="U144" s="9">
        <v>1</v>
      </c>
      <c r="V144" s="9">
        <v>0</v>
      </c>
    </row>
    <row r="145" spans="1:22" ht="31.5" customHeight="1" x14ac:dyDescent="0.25">
      <c r="A145" s="6">
        <v>95</v>
      </c>
      <c r="B145" s="12" t="s">
        <v>178</v>
      </c>
      <c r="C145" s="9">
        <f t="shared" si="34"/>
        <v>286</v>
      </c>
      <c r="D145" s="9">
        <v>52</v>
      </c>
      <c r="E145" s="9">
        <v>10</v>
      </c>
      <c r="F145" s="9">
        <v>30</v>
      </c>
      <c r="G145" s="9">
        <v>27</v>
      </c>
      <c r="H145" s="9">
        <v>68</v>
      </c>
      <c r="I145" s="9">
        <v>13</v>
      </c>
      <c r="J145" s="9">
        <v>6</v>
      </c>
      <c r="K145" s="9">
        <v>26</v>
      </c>
      <c r="L145" s="9">
        <v>6</v>
      </c>
      <c r="M145" s="9">
        <v>0</v>
      </c>
      <c r="N145" s="9">
        <v>11</v>
      </c>
      <c r="O145" s="9">
        <v>0</v>
      </c>
      <c r="P145" s="9">
        <v>0</v>
      </c>
      <c r="Q145" s="9">
        <v>13</v>
      </c>
      <c r="R145" s="9">
        <v>14</v>
      </c>
      <c r="S145" s="9">
        <v>0</v>
      </c>
      <c r="T145" s="9">
        <v>6</v>
      </c>
      <c r="U145" s="9">
        <v>4</v>
      </c>
      <c r="V145" s="9">
        <v>0</v>
      </c>
    </row>
    <row r="146" spans="1:22" ht="31.5" customHeight="1" x14ac:dyDescent="0.25">
      <c r="A146" s="6">
        <v>96</v>
      </c>
      <c r="B146" s="12" t="s">
        <v>179</v>
      </c>
      <c r="C146" s="9">
        <f t="shared" si="34"/>
        <v>4</v>
      </c>
      <c r="D146" s="9">
        <v>0</v>
      </c>
      <c r="E146" s="9">
        <v>0</v>
      </c>
      <c r="F146" s="9">
        <v>3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1</v>
      </c>
      <c r="U146" s="9">
        <v>0</v>
      </c>
      <c r="V146" s="9">
        <v>0</v>
      </c>
    </row>
    <row r="147" spans="1:22" ht="45" x14ac:dyDescent="0.25">
      <c r="A147" s="6">
        <v>97</v>
      </c>
      <c r="B147" s="12" t="s">
        <v>114</v>
      </c>
      <c r="C147" s="9">
        <f t="shared" si="34"/>
        <v>13</v>
      </c>
      <c r="D147" s="9">
        <v>0</v>
      </c>
      <c r="E147" s="9">
        <v>0</v>
      </c>
      <c r="F147" s="9">
        <v>3</v>
      </c>
      <c r="G147" s="9">
        <v>1</v>
      </c>
      <c r="H147" s="9">
        <v>2</v>
      </c>
      <c r="I147" s="9">
        <v>0</v>
      </c>
      <c r="J147" s="9">
        <v>4</v>
      </c>
      <c r="K147" s="9">
        <v>0</v>
      </c>
      <c r="L147" s="9">
        <v>0</v>
      </c>
      <c r="M147" s="9">
        <v>0</v>
      </c>
      <c r="N147" s="9">
        <v>0</v>
      </c>
      <c r="O147" s="9">
        <v>2</v>
      </c>
      <c r="P147" s="9">
        <v>0</v>
      </c>
      <c r="Q147" s="9">
        <v>0</v>
      </c>
      <c r="R147" s="9">
        <v>0</v>
      </c>
      <c r="S147" s="9">
        <v>0</v>
      </c>
      <c r="T147" s="9">
        <v>1</v>
      </c>
      <c r="U147" s="9">
        <v>0</v>
      </c>
      <c r="V147" s="9">
        <v>0</v>
      </c>
    </row>
    <row r="148" spans="1:22" ht="75" x14ac:dyDescent="0.25">
      <c r="A148" s="6">
        <v>98</v>
      </c>
      <c r="B148" s="12" t="s">
        <v>115</v>
      </c>
      <c r="C148" s="9">
        <f t="shared" si="34"/>
        <v>590</v>
      </c>
      <c r="D148" s="9">
        <v>58</v>
      </c>
      <c r="E148" s="9">
        <v>5</v>
      </c>
      <c r="F148" s="9">
        <v>51</v>
      </c>
      <c r="G148" s="9">
        <v>92</v>
      </c>
      <c r="H148" s="9">
        <v>243</v>
      </c>
      <c r="I148" s="9">
        <v>45</v>
      </c>
      <c r="J148" s="9">
        <v>6</v>
      </c>
      <c r="K148" s="9">
        <v>26</v>
      </c>
      <c r="L148" s="9">
        <v>18</v>
      </c>
      <c r="M148" s="9">
        <v>0</v>
      </c>
      <c r="N148" s="9">
        <v>2</v>
      </c>
      <c r="O148" s="9">
        <v>0</v>
      </c>
      <c r="P148" s="9">
        <v>0</v>
      </c>
      <c r="Q148" s="9">
        <v>1</v>
      </c>
      <c r="R148" s="9">
        <v>20</v>
      </c>
      <c r="S148" s="9">
        <v>6</v>
      </c>
      <c r="T148" s="9">
        <v>6</v>
      </c>
      <c r="U148" s="9">
        <v>11</v>
      </c>
      <c r="V148" s="9">
        <v>0</v>
      </c>
    </row>
    <row r="149" spans="1:22" ht="48" customHeight="1" x14ac:dyDescent="0.25">
      <c r="A149" s="6">
        <v>99</v>
      </c>
      <c r="B149" s="12" t="s">
        <v>35</v>
      </c>
      <c r="C149" s="9">
        <f t="shared" si="34"/>
        <v>601</v>
      </c>
      <c r="D149" s="9">
        <v>25</v>
      </c>
      <c r="E149" s="9">
        <v>20</v>
      </c>
      <c r="F149" s="9">
        <v>57</v>
      </c>
      <c r="G149" s="9">
        <v>141</v>
      </c>
      <c r="H149" s="9">
        <v>80</v>
      </c>
      <c r="I149" s="9">
        <v>17</v>
      </c>
      <c r="J149" s="9">
        <v>29</v>
      </c>
      <c r="K149" s="9">
        <v>26</v>
      </c>
      <c r="L149" s="9">
        <v>27</v>
      </c>
      <c r="M149" s="9">
        <v>1</v>
      </c>
      <c r="N149" s="9">
        <v>14</v>
      </c>
      <c r="O149" s="9">
        <v>4</v>
      </c>
      <c r="P149" s="9">
        <v>4</v>
      </c>
      <c r="Q149" s="9">
        <v>9</v>
      </c>
      <c r="R149" s="9">
        <v>88</v>
      </c>
      <c r="S149" s="9">
        <v>13</v>
      </c>
      <c r="T149" s="9">
        <v>20</v>
      </c>
      <c r="U149" s="9">
        <v>19</v>
      </c>
      <c r="V149" s="9">
        <v>7</v>
      </c>
    </row>
    <row r="150" spans="1:22" ht="33" customHeight="1" x14ac:dyDescent="0.25">
      <c r="A150" s="6">
        <v>100</v>
      </c>
      <c r="B150" s="12" t="s">
        <v>116</v>
      </c>
      <c r="C150" s="9">
        <f t="shared" si="34"/>
        <v>428</v>
      </c>
      <c r="D150" s="9">
        <v>24</v>
      </c>
      <c r="E150" s="9">
        <v>0</v>
      </c>
      <c r="F150" s="9">
        <v>38</v>
      </c>
      <c r="G150" s="9">
        <v>74</v>
      </c>
      <c r="H150" s="9">
        <v>164</v>
      </c>
      <c r="I150" s="9">
        <v>2</v>
      </c>
      <c r="J150" s="9">
        <v>32</v>
      </c>
      <c r="K150" s="9">
        <v>3</v>
      </c>
      <c r="L150" s="9">
        <v>10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34</v>
      </c>
      <c r="S150" s="9">
        <v>6</v>
      </c>
      <c r="T150" s="9">
        <v>16</v>
      </c>
      <c r="U150" s="9">
        <v>25</v>
      </c>
      <c r="V150" s="9">
        <v>0</v>
      </c>
    </row>
    <row r="151" spans="1:22" ht="30" x14ac:dyDescent="0.25">
      <c r="A151" s="6">
        <v>101</v>
      </c>
      <c r="B151" s="12" t="s">
        <v>117</v>
      </c>
      <c r="C151" s="9">
        <f t="shared" si="34"/>
        <v>709</v>
      </c>
      <c r="D151" s="9">
        <v>71</v>
      </c>
      <c r="E151" s="9">
        <v>0</v>
      </c>
      <c r="F151" s="9">
        <v>55</v>
      </c>
      <c r="G151" s="9">
        <v>114</v>
      </c>
      <c r="H151" s="9">
        <v>189</v>
      </c>
      <c r="I151" s="9">
        <v>0</v>
      </c>
      <c r="J151" s="9">
        <v>99</v>
      </c>
      <c r="K151" s="9">
        <v>5</v>
      </c>
      <c r="L151" s="9">
        <v>21</v>
      </c>
      <c r="M151" s="9">
        <v>0</v>
      </c>
      <c r="N151" s="9">
        <v>2</v>
      </c>
      <c r="O151" s="9">
        <v>0</v>
      </c>
      <c r="P151" s="9">
        <v>0</v>
      </c>
      <c r="Q151" s="9">
        <v>0</v>
      </c>
      <c r="R151" s="9">
        <v>63</v>
      </c>
      <c r="S151" s="9">
        <v>16</v>
      </c>
      <c r="T151" s="9">
        <v>43</v>
      </c>
      <c r="U151" s="9">
        <v>31</v>
      </c>
      <c r="V151" s="9">
        <v>0</v>
      </c>
    </row>
    <row r="152" spans="1:22" ht="90" x14ac:dyDescent="0.25">
      <c r="A152" s="6">
        <v>102</v>
      </c>
      <c r="B152" s="12" t="s">
        <v>118</v>
      </c>
      <c r="C152" s="9">
        <f t="shared" si="34"/>
        <v>101</v>
      </c>
      <c r="D152" s="9">
        <v>1</v>
      </c>
      <c r="E152" s="9">
        <v>5</v>
      </c>
      <c r="F152" s="9">
        <v>6</v>
      </c>
      <c r="G152" s="9">
        <v>20</v>
      </c>
      <c r="H152" s="9">
        <v>20</v>
      </c>
      <c r="I152" s="9">
        <v>1</v>
      </c>
      <c r="J152" s="9">
        <v>3</v>
      </c>
      <c r="K152" s="9">
        <v>0</v>
      </c>
      <c r="L152" s="9">
        <v>2</v>
      </c>
      <c r="M152" s="9">
        <v>0</v>
      </c>
      <c r="N152" s="9">
        <v>1</v>
      </c>
      <c r="O152" s="9">
        <v>0</v>
      </c>
      <c r="P152" s="9">
        <v>0</v>
      </c>
      <c r="Q152" s="9">
        <v>1</v>
      </c>
      <c r="R152" s="9">
        <v>2</v>
      </c>
      <c r="S152" s="9">
        <v>2</v>
      </c>
      <c r="T152" s="9">
        <v>18</v>
      </c>
      <c r="U152" s="9">
        <v>19</v>
      </c>
      <c r="V152" s="9">
        <v>0</v>
      </c>
    </row>
    <row r="153" spans="1:22" ht="30" x14ac:dyDescent="0.25">
      <c r="A153" s="6">
        <v>103</v>
      </c>
      <c r="B153" s="12" t="s">
        <v>119</v>
      </c>
      <c r="C153" s="9">
        <f t="shared" si="34"/>
        <v>125</v>
      </c>
      <c r="D153" s="9">
        <v>20</v>
      </c>
      <c r="E153" s="9">
        <v>0</v>
      </c>
      <c r="F153" s="9">
        <v>0</v>
      </c>
      <c r="G153" s="9">
        <v>15</v>
      </c>
      <c r="H153" s="9">
        <v>53</v>
      </c>
      <c r="I153" s="9">
        <v>0</v>
      </c>
      <c r="J153" s="9">
        <v>2</v>
      </c>
      <c r="K153" s="9">
        <v>4</v>
      </c>
      <c r="L153" s="9">
        <v>5</v>
      </c>
      <c r="M153" s="9">
        <v>0</v>
      </c>
      <c r="N153" s="9">
        <v>2</v>
      </c>
      <c r="O153" s="9">
        <v>6</v>
      </c>
      <c r="P153" s="9">
        <v>0</v>
      </c>
      <c r="Q153" s="9">
        <v>0</v>
      </c>
      <c r="R153" s="9">
        <v>3</v>
      </c>
      <c r="S153" s="9">
        <v>4</v>
      </c>
      <c r="T153" s="9">
        <v>7</v>
      </c>
      <c r="U153" s="9">
        <v>4</v>
      </c>
      <c r="V153" s="9">
        <v>0</v>
      </c>
    </row>
    <row r="154" spans="1:22" x14ac:dyDescent="0.25">
      <c r="A154" s="6">
        <v>104</v>
      </c>
      <c r="B154" s="12" t="s">
        <v>42</v>
      </c>
      <c r="C154" s="9">
        <f t="shared" si="34"/>
        <v>256</v>
      </c>
      <c r="D154" s="9">
        <v>21</v>
      </c>
      <c r="E154" s="9">
        <v>0</v>
      </c>
      <c r="F154" s="9">
        <v>35</v>
      </c>
      <c r="G154" s="9">
        <v>55</v>
      </c>
      <c r="H154" s="9">
        <v>7</v>
      </c>
      <c r="I154" s="9">
        <v>0</v>
      </c>
      <c r="J154" s="9">
        <v>1</v>
      </c>
      <c r="K154" s="9">
        <v>4</v>
      </c>
      <c r="L154" s="9">
        <v>12</v>
      </c>
      <c r="M154" s="9">
        <v>0</v>
      </c>
      <c r="N154" s="9">
        <v>6</v>
      </c>
      <c r="O154" s="9">
        <v>4</v>
      </c>
      <c r="P154" s="9">
        <v>0</v>
      </c>
      <c r="Q154" s="9">
        <v>1</v>
      </c>
      <c r="R154" s="9">
        <v>9</v>
      </c>
      <c r="S154" s="9">
        <v>20</v>
      </c>
      <c r="T154" s="9">
        <v>40</v>
      </c>
      <c r="U154" s="9">
        <v>41</v>
      </c>
      <c r="V154" s="9">
        <v>0</v>
      </c>
    </row>
    <row r="155" spans="1:22" s="8" customFormat="1" x14ac:dyDescent="0.25">
      <c r="A155" s="72">
        <v>11</v>
      </c>
      <c r="B155" s="73" t="s">
        <v>24</v>
      </c>
      <c r="C155" s="75">
        <f t="shared" ref="C155:V155" si="35">SUM(C144:C154)</f>
        <v>3300</v>
      </c>
      <c r="D155" s="75">
        <f>SUM(D144:D154)</f>
        <v>290</v>
      </c>
      <c r="E155" s="75">
        <f t="shared" si="35"/>
        <v>47</v>
      </c>
      <c r="F155" s="75">
        <f t="shared" si="35"/>
        <v>296</v>
      </c>
      <c r="G155" s="75">
        <f t="shared" si="35"/>
        <v>562</v>
      </c>
      <c r="H155" s="75">
        <f t="shared" si="35"/>
        <v>872</v>
      </c>
      <c r="I155" s="75">
        <f t="shared" si="35"/>
        <v>81</v>
      </c>
      <c r="J155" s="75">
        <f>SUM(J144:J154)</f>
        <v>190</v>
      </c>
      <c r="K155" s="75">
        <f t="shared" si="35"/>
        <v>103</v>
      </c>
      <c r="L155" s="75">
        <f t="shared" si="35"/>
        <v>111</v>
      </c>
      <c r="M155" s="75">
        <f t="shared" si="35"/>
        <v>1</v>
      </c>
      <c r="N155" s="75">
        <f>SUM(N144:N154)</f>
        <v>45</v>
      </c>
      <c r="O155" s="75">
        <f t="shared" si="35"/>
        <v>19</v>
      </c>
      <c r="P155" s="75">
        <f t="shared" si="35"/>
        <v>4</v>
      </c>
      <c r="Q155" s="75">
        <f t="shared" si="35"/>
        <v>33</v>
      </c>
      <c r="R155" s="75">
        <f t="shared" si="35"/>
        <v>251</v>
      </c>
      <c r="S155" s="75">
        <f t="shared" si="35"/>
        <v>68</v>
      </c>
      <c r="T155" s="75">
        <f t="shared" si="35"/>
        <v>165</v>
      </c>
      <c r="U155" s="75">
        <f t="shared" si="35"/>
        <v>155</v>
      </c>
      <c r="V155" s="75">
        <f t="shared" si="35"/>
        <v>7</v>
      </c>
    </row>
    <row r="156" spans="1:22" s="8" customFormat="1" x14ac:dyDescent="0.25">
      <c r="A156" s="72"/>
      <c r="B156" s="73" t="s">
        <v>28</v>
      </c>
      <c r="C156" s="75">
        <f>C155+C142</f>
        <v>3301</v>
      </c>
      <c r="D156" s="75">
        <f t="shared" ref="D156:V156" si="36">D155+D142</f>
        <v>290</v>
      </c>
      <c r="E156" s="75">
        <f>E155+E142</f>
        <v>47</v>
      </c>
      <c r="F156" s="75">
        <f>F155+F142</f>
        <v>296</v>
      </c>
      <c r="G156" s="75">
        <f t="shared" ref="G156:M156" si="37">G155+G142</f>
        <v>562</v>
      </c>
      <c r="H156" s="75">
        <f t="shared" si="37"/>
        <v>872</v>
      </c>
      <c r="I156" s="75">
        <f t="shared" si="37"/>
        <v>81</v>
      </c>
      <c r="J156" s="75">
        <f t="shared" si="37"/>
        <v>190</v>
      </c>
      <c r="K156" s="75">
        <f t="shared" si="37"/>
        <v>103</v>
      </c>
      <c r="L156" s="75">
        <f t="shared" si="37"/>
        <v>111</v>
      </c>
      <c r="M156" s="75">
        <f t="shared" si="37"/>
        <v>1</v>
      </c>
      <c r="N156" s="75">
        <f>N155+N142</f>
        <v>45</v>
      </c>
      <c r="O156" s="75">
        <f t="shared" si="36"/>
        <v>19</v>
      </c>
      <c r="P156" s="75">
        <f t="shared" si="36"/>
        <v>4</v>
      </c>
      <c r="Q156" s="75">
        <f t="shared" si="36"/>
        <v>33</v>
      </c>
      <c r="R156" s="75">
        <f t="shared" si="36"/>
        <v>251</v>
      </c>
      <c r="S156" s="75">
        <f t="shared" si="36"/>
        <v>68</v>
      </c>
      <c r="T156" s="75">
        <f t="shared" si="36"/>
        <v>166</v>
      </c>
      <c r="U156" s="75">
        <f t="shared" si="36"/>
        <v>155</v>
      </c>
      <c r="V156" s="75">
        <f t="shared" si="36"/>
        <v>7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105</v>
      </c>
      <c r="B159" s="12" t="s">
        <v>220</v>
      </c>
      <c r="C159" s="9">
        <f t="shared" ref="C159:C173" si="38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1" t="s">
        <v>126</v>
      </c>
      <c r="I159" s="1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1" t="s">
        <v>126</v>
      </c>
      <c r="O159" s="1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106</v>
      </c>
      <c r="B160" s="12" t="s">
        <v>219</v>
      </c>
      <c r="C160" s="9">
        <f t="shared" si="38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1" t="s">
        <v>126</v>
      </c>
      <c r="I160" s="1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1" t="s">
        <v>126</v>
      </c>
      <c r="O160" s="1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48.75" customHeight="1" x14ac:dyDescent="0.25">
      <c r="A161" s="6">
        <v>107</v>
      </c>
      <c r="B161" s="12" t="s">
        <v>221</v>
      </c>
      <c r="C161" s="9">
        <f t="shared" si="38"/>
        <v>0</v>
      </c>
      <c r="D161" s="9">
        <v>0</v>
      </c>
      <c r="E161" s="1" t="s">
        <v>126</v>
      </c>
      <c r="F161" s="1" t="s">
        <v>126</v>
      </c>
      <c r="G161" s="1" t="s">
        <v>126</v>
      </c>
      <c r="H161" s="1" t="s">
        <v>126</v>
      </c>
      <c r="I161" s="1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1" t="s">
        <v>126</v>
      </c>
      <c r="O161" s="1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108</v>
      </c>
      <c r="B162" s="12" t="s">
        <v>223</v>
      </c>
      <c r="C162" s="9">
        <f t="shared" si="38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1" t="s">
        <v>126</v>
      </c>
      <c r="I162" s="1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1" t="s">
        <v>126</v>
      </c>
      <c r="O162" s="1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109</v>
      </c>
      <c r="B163" s="12" t="s">
        <v>11</v>
      </c>
      <c r="C163" s="9">
        <f t="shared" si="38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1" t="s">
        <v>126</v>
      </c>
      <c r="I163" s="1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1" t="s">
        <v>126</v>
      </c>
      <c r="O163" s="1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110</v>
      </c>
      <c r="B164" s="12" t="s">
        <v>32</v>
      </c>
      <c r="C164" s="9">
        <f t="shared" si="38"/>
        <v>0</v>
      </c>
      <c r="D164" s="9">
        <v>0</v>
      </c>
      <c r="E164" s="1" t="s">
        <v>126</v>
      </c>
      <c r="F164" s="1" t="s">
        <v>126</v>
      </c>
      <c r="G164" s="1" t="s">
        <v>126</v>
      </c>
      <c r="H164" s="1" t="s">
        <v>126</v>
      </c>
      <c r="I164" s="1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1" t="s">
        <v>126</v>
      </c>
      <c r="O164" s="1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111</v>
      </c>
      <c r="B165" s="12" t="s">
        <v>224</v>
      </c>
      <c r="C165" s="9">
        <f t="shared" si="38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1" t="s">
        <v>126</v>
      </c>
      <c r="I165" s="1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1" t="s">
        <v>126</v>
      </c>
      <c r="O165" s="1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112</v>
      </c>
      <c r="B166" s="12" t="s">
        <v>12</v>
      </c>
      <c r="C166" s="9">
        <f t="shared" si="38"/>
        <v>6</v>
      </c>
      <c r="D166" s="9">
        <v>6</v>
      </c>
      <c r="E166" s="1" t="s">
        <v>126</v>
      </c>
      <c r="F166" s="1" t="s">
        <v>126</v>
      </c>
      <c r="G166" s="1" t="s">
        <v>126</v>
      </c>
      <c r="H166" s="1" t="s">
        <v>126</v>
      </c>
      <c r="I166" s="1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1" t="s">
        <v>126</v>
      </c>
      <c r="O166" s="1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30" x14ac:dyDescent="0.25">
      <c r="A167" s="6">
        <v>113</v>
      </c>
      <c r="B167" s="12" t="s">
        <v>222</v>
      </c>
      <c r="C167" s="9">
        <f t="shared" si="38"/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1" t="s">
        <v>126</v>
      </c>
      <c r="I167" s="1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1" t="s">
        <v>126</v>
      </c>
      <c r="O167" s="1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45" x14ac:dyDescent="0.25">
      <c r="A168" s="6">
        <v>114</v>
      </c>
      <c r="B168" s="12" t="s">
        <v>225</v>
      </c>
      <c r="C168" s="9">
        <f t="shared" si="38"/>
        <v>16</v>
      </c>
      <c r="D168" s="9">
        <v>16</v>
      </c>
      <c r="E168" s="1" t="s">
        <v>126</v>
      </c>
      <c r="F168" s="1" t="s">
        <v>126</v>
      </c>
      <c r="G168" s="1" t="s">
        <v>126</v>
      </c>
      <c r="H168" s="1" t="s">
        <v>126</v>
      </c>
      <c r="I168" s="1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1" t="s">
        <v>126</v>
      </c>
      <c r="O168" s="1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5" x14ac:dyDescent="0.25">
      <c r="A169" s="6">
        <v>115</v>
      </c>
      <c r="B169" s="12" t="s">
        <v>226</v>
      </c>
      <c r="C169" s="9">
        <f t="shared" si="38"/>
        <v>4</v>
      </c>
      <c r="D169" s="9">
        <v>4</v>
      </c>
      <c r="E169" s="1" t="s">
        <v>126</v>
      </c>
      <c r="F169" s="1" t="s">
        <v>126</v>
      </c>
      <c r="G169" s="1" t="s">
        <v>126</v>
      </c>
      <c r="H169" s="1" t="s">
        <v>126</v>
      </c>
      <c r="I169" s="1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1" t="s">
        <v>126</v>
      </c>
      <c r="O169" s="1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/>
      <c r="B170" s="12" t="s">
        <v>201</v>
      </c>
      <c r="C170" s="9">
        <f>SUM(D170:V170)</f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1" t="s">
        <v>126</v>
      </c>
      <c r="I170" s="1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1" t="s">
        <v>126</v>
      </c>
      <c r="O170" s="1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/>
      <c r="B171" s="12" t="s">
        <v>14</v>
      </c>
      <c r="C171" s="9">
        <f>SUM(D171:V171)</f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1" t="s">
        <v>126</v>
      </c>
      <c r="I171" s="1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1" t="s">
        <v>126</v>
      </c>
      <c r="O171" s="1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/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1" t="s">
        <v>126</v>
      </c>
      <c r="I172" s="1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1" t="s">
        <v>126</v>
      </c>
      <c r="O172" s="1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/>
      <c r="B173" s="12" t="s">
        <v>120</v>
      </c>
      <c r="C173" s="9">
        <f t="shared" si="38"/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1" t="s">
        <v>126</v>
      </c>
      <c r="I173" s="1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1" t="s">
        <v>126</v>
      </c>
      <c r="O173" s="1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72">
        <v>11</v>
      </c>
      <c r="B174" s="73" t="s">
        <v>24</v>
      </c>
      <c r="C174" s="75">
        <f t="shared" ref="C174:V174" si="39">SUM(C159:C173)</f>
        <v>26</v>
      </c>
      <c r="D174" s="75">
        <f t="shared" si="39"/>
        <v>26</v>
      </c>
      <c r="E174" s="75">
        <f t="shared" si="39"/>
        <v>0</v>
      </c>
      <c r="F174" s="75">
        <f t="shared" si="39"/>
        <v>0</v>
      </c>
      <c r="G174" s="75">
        <f t="shared" si="39"/>
        <v>0</v>
      </c>
      <c r="H174" s="75">
        <f t="shared" si="39"/>
        <v>0</v>
      </c>
      <c r="I174" s="75">
        <f t="shared" si="39"/>
        <v>0</v>
      </c>
      <c r="J174" s="75">
        <f t="shared" si="39"/>
        <v>0</v>
      </c>
      <c r="K174" s="75">
        <f t="shared" si="39"/>
        <v>0</v>
      </c>
      <c r="L174" s="75">
        <f t="shared" si="39"/>
        <v>0</v>
      </c>
      <c r="M174" s="75">
        <f t="shared" si="39"/>
        <v>0</v>
      </c>
      <c r="N174" s="75">
        <f t="shared" si="39"/>
        <v>0</v>
      </c>
      <c r="O174" s="75">
        <f t="shared" si="39"/>
        <v>0</v>
      </c>
      <c r="P174" s="75">
        <f t="shared" si="39"/>
        <v>0</v>
      </c>
      <c r="Q174" s="75">
        <f t="shared" si="39"/>
        <v>0</v>
      </c>
      <c r="R174" s="75">
        <f t="shared" si="39"/>
        <v>0</v>
      </c>
      <c r="S174" s="75">
        <f t="shared" si="39"/>
        <v>0</v>
      </c>
      <c r="T174" s="75">
        <f t="shared" si="39"/>
        <v>0</v>
      </c>
      <c r="U174" s="75">
        <f t="shared" si="39"/>
        <v>0</v>
      </c>
      <c r="V174" s="75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116</v>
      </c>
      <c r="B176" s="12" t="s">
        <v>180</v>
      </c>
      <c r="C176" s="9">
        <f>SUM(D176:V176)</f>
        <v>158</v>
      </c>
      <c r="D176" s="9">
        <v>158</v>
      </c>
      <c r="E176" s="1" t="s">
        <v>126</v>
      </c>
      <c r="F176" s="1" t="s">
        <v>126</v>
      </c>
      <c r="G176" s="1" t="s">
        <v>126</v>
      </c>
      <c r="H176" s="1" t="s">
        <v>126</v>
      </c>
      <c r="I176" s="1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1" t="s">
        <v>126</v>
      </c>
      <c r="O176" s="1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117</v>
      </c>
      <c r="B177" s="12" t="s">
        <v>40</v>
      </c>
      <c r="C177" s="9">
        <f>SUM(D177:V177)</f>
        <v>21</v>
      </c>
      <c r="D177" s="9">
        <v>21</v>
      </c>
      <c r="E177" s="1" t="s">
        <v>126</v>
      </c>
      <c r="F177" s="1" t="s">
        <v>126</v>
      </c>
      <c r="G177" s="1" t="s">
        <v>126</v>
      </c>
      <c r="H177" s="1" t="s">
        <v>126</v>
      </c>
      <c r="I177" s="1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1" t="s">
        <v>126</v>
      </c>
      <c r="O177" s="1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118</v>
      </c>
      <c r="B178" s="12" t="s">
        <v>55</v>
      </c>
      <c r="C178" s="9">
        <f>SUM(D178:V178)</f>
        <v>527</v>
      </c>
      <c r="D178" s="9">
        <v>527</v>
      </c>
      <c r="E178" s="1" t="s">
        <v>126</v>
      </c>
      <c r="F178" s="1" t="s">
        <v>126</v>
      </c>
      <c r="G178" s="1" t="s">
        <v>126</v>
      </c>
      <c r="H178" s="1" t="s">
        <v>126</v>
      </c>
      <c r="I178" s="1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1" t="s">
        <v>126</v>
      </c>
      <c r="O178" s="1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72">
        <v>3</v>
      </c>
      <c r="B179" s="73" t="s">
        <v>24</v>
      </c>
      <c r="C179" s="75">
        <f>SUM(C176:C178)</f>
        <v>706</v>
      </c>
      <c r="D179" s="75">
        <f>SUM(D176:D178)</f>
        <v>706</v>
      </c>
      <c r="E179" s="75">
        <f t="shared" ref="E179:V179" si="40">SUM(E176:E178)</f>
        <v>0</v>
      </c>
      <c r="F179" s="75">
        <f t="shared" si="40"/>
        <v>0</v>
      </c>
      <c r="G179" s="75">
        <f t="shared" si="40"/>
        <v>0</v>
      </c>
      <c r="H179" s="75">
        <f t="shared" si="40"/>
        <v>0</v>
      </c>
      <c r="I179" s="75">
        <f t="shared" si="40"/>
        <v>0</v>
      </c>
      <c r="J179" s="75">
        <f t="shared" si="40"/>
        <v>0</v>
      </c>
      <c r="K179" s="75">
        <f t="shared" si="40"/>
        <v>0</v>
      </c>
      <c r="L179" s="75">
        <f t="shared" si="40"/>
        <v>0</v>
      </c>
      <c r="M179" s="75">
        <f t="shared" si="40"/>
        <v>0</v>
      </c>
      <c r="N179" s="75">
        <f t="shared" si="40"/>
        <v>0</v>
      </c>
      <c r="O179" s="75">
        <f t="shared" si="40"/>
        <v>0</v>
      </c>
      <c r="P179" s="75">
        <f t="shared" si="40"/>
        <v>0</v>
      </c>
      <c r="Q179" s="75">
        <f t="shared" si="40"/>
        <v>0</v>
      </c>
      <c r="R179" s="75">
        <f t="shared" si="40"/>
        <v>0</v>
      </c>
      <c r="S179" s="75">
        <f t="shared" si="40"/>
        <v>0</v>
      </c>
      <c r="T179" s="75">
        <f t="shared" si="40"/>
        <v>0</v>
      </c>
      <c r="U179" s="75">
        <f t="shared" si="40"/>
        <v>0</v>
      </c>
      <c r="V179" s="75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119</v>
      </c>
      <c r="B181" s="12" t="s">
        <v>213</v>
      </c>
      <c r="C181" s="9">
        <f>SUM(D181:V181)</f>
        <v>13</v>
      </c>
      <c r="D181" s="9">
        <v>13</v>
      </c>
      <c r="E181" s="1" t="s">
        <v>126</v>
      </c>
      <c r="F181" s="1" t="s">
        <v>126</v>
      </c>
      <c r="G181" s="1" t="s">
        <v>126</v>
      </c>
      <c r="H181" s="1" t="s">
        <v>126</v>
      </c>
      <c r="I181" s="1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1" t="s">
        <v>126</v>
      </c>
      <c r="O181" s="1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120</v>
      </c>
      <c r="B182" s="12" t="s">
        <v>41</v>
      </c>
      <c r="C182" s="9">
        <f>SUM(D182:V182)</f>
        <v>0</v>
      </c>
      <c r="D182" s="9">
        <v>0</v>
      </c>
      <c r="E182" s="1" t="s">
        <v>126</v>
      </c>
      <c r="F182" s="1" t="s">
        <v>126</v>
      </c>
      <c r="G182" s="1" t="s">
        <v>126</v>
      </c>
      <c r="H182" s="1" t="s">
        <v>126</v>
      </c>
      <c r="I182" s="1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1" t="s">
        <v>126</v>
      </c>
      <c r="O182" s="1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121</v>
      </c>
      <c r="B183" s="12" t="s">
        <v>214</v>
      </c>
      <c r="C183" s="9">
        <f>SUM(D183:V183)</f>
        <v>2</v>
      </c>
      <c r="D183" s="9">
        <v>2</v>
      </c>
      <c r="E183" s="1" t="s">
        <v>126</v>
      </c>
      <c r="F183" s="1" t="s">
        <v>126</v>
      </c>
      <c r="G183" s="1" t="s">
        <v>126</v>
      </c>
      <c r="H183" s="1" t="s">
        <v>126</v>
      </c>
      <c r="I183" s="1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1" t="s">
        <v>126</v>
      </c>
      <c r="O183" s="1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72">
        <v>3</v>
      </c>
      <c r="B184" s="73" t="s">
        <v>24</v>
      </c>
      <c r="C184" s="75">
        <f>SUM(C181:C183)</f>
        <v>15</v>
      </c>
      <c r="D184" s="75">
        <f>SUM(D181:D183)</f>
        <v>15</v>
      </c>
      <c r="E184" s="75">
        <f t="shared" ref="E184:V184" si="41">SUM(E181:E183)</f>
        <v>0</v>
      </c>
      <c r="F184" s="75">
        <f t="shared" si="41"/>
        <v>0</v>
      </c>
      <c r="G184" s="75">
        <f t="shared" si="41"/>
        <v>0</v>
      </c>
      <c r="H184" s="75">
        <f t="shared" si="41"/>
        <v>0</v>
      </c>
      <c r="I184" s="75">
        <f t="shared" si="41"/>
        <v>0</v>
      </c>
      <c r="J184" s="75">
        <f t="shared" si="41"/>
        <v>0</v>
      </c>
      <c r="K184" s="75">
        <f t="shared" si="41"/>
        <v>0</v>
      </c>
      <c r="L184" s="75">
        <f t="shared" si="41"/>
        <v>0</v>
      </c>
      <c r="M184" s="75">
        <f t="shared" si="41"/>
        <v>0</v>
      </c>
      <c r="N184" s="75">
        <f t="shared" si="41"/>
        <v>0</v>
      </c>
      <c r="O184" s="75">
        <f t="shared" si="41"/>
        <v>0</v>
      </c>
      <c r="P184" s="75">
        <f t="shared" si="41"/>
        <v>0</v>
      </c>
      <c r="Q184" s="75">
        <f t="shared" si="41"/>
        <v>0</v>
      </c>
      <c r="R184" s="75">
        <f t="shared" si="41"/>
        <v>0</v>
      </c>
      <c r="S184" s="75">
        <f t="shared" si="41"/>
        <v>0</v>
      </c>
      <c r="T184" s="75">
        <f t="shared" si="41"/>
        <v>0</v>
      </c>
      <c r="U184" s="75">
        <f t="shared" si="41"/>
        <v>0</v>
      </c>
      <c r="V184" s="75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122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1" t="s">
        <v>126</v>
      </c>
      <c r="I186" s="1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1" t="s">
        <v>126</v>
      </c>
      <c r="O186" s="1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123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1" t="s">
        <v>126</v>
      </c>
      <c r="I187" s="1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1" t="s">
        <v>126</v>
      </c>
      <c r="O187" s="1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x14ac:dyDescent="0.25">
      <c r="A188" s="6">
        <v>124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1" t="s">
        <v>126</v>
      </c>
      <c r="I188" s="1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1" t="s">
        <v>126</v>
      </c>
      <c r="O188" s="1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125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1" t="s">
        <v>126</v>
      </c>
      <c r="I189" s="1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1" t="s">
        <v>126</v>
      </c>
      <c r="O189" s="1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72">
        <v>4</v>
      </c>
      <c r="B190" s="73" t="s">
        <v>24</v>
      </c>
      <c r="C190" s="75">
        <f t="shared" ref="C190:V190" si="42">SUM(C186:C186)</f>
        <v>0</v>
      </c>
      <c r="D190" s="75">
        <f t="shared" si="42"/>
        <v>0</v>
      </c>
      <c r="E190" s="75">
        <f t="shared" si="42"/>
        <v>0</v>
      </c>
      <c r="F190" s="75">
        <f t="shared" si="42"/>
        <v>0</v>
      </c>
      <c r="G190" s="75">
        <f t="shared" si="42"/>
        <v>0</v>
      </c>
      <c r="H190" s="75">
        <f t="shared" si="42"/>
        <v>0</v>
      </c>
      <c r="I190" s="75">
        <f t="shared" si="42"/>
        <v>0</v>
      </c>
      <c r="J190" s="75">
        <f t="shared" si="42"/>
        <v>0</v>
      </c>
      <c r="K190" s="75">
        <f t="shared" si="42"/>
        <v>0</v>
      </c>
      <c r="L190" s="75">
        <f t="shared" si="42"/>
        <v>0</v>
      </c>
      <c r="M190" s="75">
        <f t="shared" si="42"/>
        <v>0</v>
      </c>
      <c r="N190" s="75">
        <f t="shared" si="42"/>
        <v>0</v>
      </c>
      <c r="O190" s="75">
        <f t="shared" si="42"/>
        <v>0</v>
      </c>
      <c r="P190" s="75">
        <f t="shared" si="42"/>
        <v>0</v>
      </c>
      <c r="Q190" s="75">
        <f t="shared" si="42"/>
        <v>0</v>
      </c>
      <c r="R190" s="75">
        <f t="shared" si="42"/>
        <v>0</v>
      </c>
      <c r="S190" s="75">
        <f t="shared" si="42"/>
        <v>0</v>
      </c>
      <c r="T190" s="75">
        <f t="shared" si="42"/>
        <v>0</v>
      </c>
      <c r="U190" s="75">
        <f t="shared" si="42"/>
        <v>0</v>
      </c>
      <c r="V190" s="75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ht="30" x14ac:dyDescent="0.25">
      <c r="A192" s="6">
        <v>126</v>
      </c>
      <c r="B192" s="12" t="s">
        <v>204</v>
      </c>
      <c r="C192" s="1">
        <f>SUM(D192:V192)</f>
        <v>1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9">
        <v>1</v>
      </c>
      <c r="I192" s="1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1" t="s">
        <v>126</v>
      </c>
      <c r="O192" s="1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hidden="1" x14ac:dyDescent="0.25">
      <c r="A193" s="6"/>
      <c r="B193" s="12"/>
      <c r="C193" s="1"/>
      <c r="D193" s="1"/>
      <c r="E193" s="1"/>
      <c r="F193" s="1"/>
      <c r="G193" s="1"/>
      <c r="H193" s="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8" customFormat="1" x14ac:dyDescent="0.25">
      <c r="A194" s="72">
        <v>1</v>
      </c>
      <c r="B194" s="73" t="s">
        <v>24</v>
      </c>
      <c r="C194" s="75">
        <f t="shared" ref="C194:V194" si="43">SUM(C192:C192)</f>
        <v>1</v>
      </c>
      <c r="D194" s="75">
        <f t="shared" si="43"/>
        <v>0</v>
      </c>
      <c r="E194" s="75">
        <f t="shared" si="43"/>
        <v>0</v>
      </c>
      <c r="F194" s="75">
        <f t="shared" si="43"/>
        <v>0</v>
      </c>
      <c r="G194" s="75">
        <f t="shared" si="43"/>
        <v>0</v>
      </c>
      <c r="H194" s="75">
        <f t="shared" si="43"/>
        <v>1</v>
      </c>
      <c r="I194" s="75">
        <f t="shared" si="43"/>
        <v>0</v>
      </c>
      <c r="J194" s="75">
        <f t="shared" si="43"/>
        <v>0</v>
      </c>
      <c r="K194" s="75">
        <f t="shared" si="43"/>
        <v>0</v>
      </c>
      <c r="L194" s="75">
        <f t="shared" si="43"/>
        <v>0</v>
      </c>
      <c r="M194" s="75">
        <f t="shared" si="43"/>
        <v>0</v>
      </c>
      <c r="N194" s="75">
        <f t="shared" si="43"/>
        <v>0</v>
      </c>
      <c r="O194" s="75">
        <f t="shared" si="43"/>
        <v>0</v>
      </c>
      <c r="P194" s="75">
        <f t="shared" si="43"/>
        <v>0</v>
      </c>
      <c r="Q194" s="75">
        <f t="shared" si="43"/>
        <v>0</v>
      </c>
      <c r="R194" s="75">
        <f t="shared" si="43"/>
        <v>0</v>
      </c>
      <c r="S194" s="75">
        <f t="shared" si="43"/>
        <v>0</v>
      </c>
      <c r="T194" s="75">
        <f t="shared" si="43"/>
        <v>0</v>
      </c>
      <c r="U194" s="75">
        <f t="shared" si="43"/>
        <v>0</v>
      </c>
      <c r="V194" s="75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127</v>
      </c>
      <c r="B196" s="12" t="s">
        <v>121</v>
      </c>
      <c r="C196" s="1">
        <f>SUM(D196:V196)</f>
        <v>0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1" t="s">
        <v>126</v>
      </c>
      <c r="I196" s="9">
        <v>0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1" t="s">
        <v>126</v>
      </c>
      <c r="O196" s="1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128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1" t="s">
        <v>126</v>
      </c>
      <c r="I197" s="9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1" t="s">
        <v>126</v>
      </c>
      <c r="O197" s="1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129</v>
      </c>
      <c r="B198" s="12" t="s">
        <v>122</v>
      </c>
      <c r="C198" s="1">
        <f>SUM(D198:V198)</f>
        <v>0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1" t="s">
        <v>126</v>
      </c>
      <c r="I198" s="9">
        <v>0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1" t="s">
        <v>126</v>
      </c>
      <c r="O198" s="1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72">
        <v>3</v>
      </c>
      <c r="B199" s="73" t="s">
        <v>24</v>
      </c>
      <c r="C199" s="75">
        <f t="shared" ref="C199:V199" si="44">SUM(C196:C198)</f>
        <v>0</v>
      </c>
      <c r="D199" s="75">
        <f t="shared" si="44"/>
        <v>0</v>
      </c>
      <c r="E199" s="75">
        <f t="shared" si="44"/>
        <v>0</v>
      </c>
      <c r="F199" s="75">
        <f t="shared" si="44"/>
        <v>0</v>
      </c>
      <c r="G199" s="75">
        <f t="shared" si="44"/>
        <v>0</v>
      </c>
      <c r="H199" s="75">
        <f t="shared" si="44"/>
        <v>0</v>
      </c>
      <c r="I199" s="75">
        <f>SUM(I196:I198)</f>
        <v>0</v>
      </c>
      <c r="J199" s="75">
        <f t="shared" si="44"/>
        <v>0</v>
      </c>
      <c r="K199" s="75">
        <f t="shared" si="44"/>
        <v>0</v>
      </c>
      <c r="L199" s="75">
        <f t="shared" si="44"/>
        <v>0</v>
      </c>
      <c r="M199" s="75">
        <f t="shared" si="44"/>
        <v>0</v>
      </c>
      <c r="N199" s="75">
        <f t="shared" si="44"/>
        <v>0</v>
      </c>
      <c r="O199" s="75">
        <f t="shared" si="44"/>
        <v>0</v>
      </c>
      <c r="P199" s="75">
        <f t="shared" si="44"/>
        <v>0</v>
      </c>
      <c r="Q199" s="75">
        <f t="shared" si="44"/>
        <v>0</v>
      </c>
      <c r="R199" s="75">
        <f t="shared" si="44"/>
        <v>0</v>
      </c>
      <c r="S199" s="75">
        <f t="shared" si="44"/>
        <v>0</v>
      </c>
      <c r="T199" s="75">
        <f t="shared" si="44"/>
        <v>0</v>
      </c>
      <c r="U199" s="75">
        <f t="shared" si="44"/>
        <v>0</v>
      </c>
      <c r="V199" s="75">
        <f t="shared" si="44"/>
        <v>0</v>
      </c>
    </row>
    <row r="200" spans="1:22" s="8" customFormat="1" ht="17.25" customHeight="1" x14ac:dyDescent="0.25">
      <c r="A200" s="72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130</v>
      </c>
      <c r="B201" s="12" t="s">
        <v>205</v>
      </c>
      <c r="C201" s="9">
        <f>SUM(D201:V201)</f>
        <v>99</v>
      </c>
      <c r="D201" s="9">
        <v>17</v>
      </c>
      <c r="E201" s="9">
        <v>4</v>
      </c>
      <c r="F201" s="9">
        <v>5</v>
      </c>
      <c r="G201" s="9">
        <v>3</v>
      </c>
      <c r="H201" s="9">
        <v>12</v>
      </c>
      <c r="I201" s="9">
        <v>8</v>
      </c>
      <c r="J201" s="9">
        <v>16</v>
      </c>
      <c r="K201" s="9">
        <v>10</v>
      </c>
      <c r="L201" s="9">
        <v>0</v>
      </c>
      <c r="M201" s="9">
        <v>0</v>
      </c>
      <c r="N201" s="9">
        <v>2</v>
      </c>
      <c r="O201" s="9">
        <v>0</v>
      </c>
      <c r="P201" s="9">
        <v>4</v>
      </c>
      <c r="Q201" s="9">
        <v>2</v>
      </c>
      <c r="R201" s="9">
        <v>12</v>
      </c>
      <c r="S201" s="9">
        <v>2</v>
      </c>
      <c r="T201" s="9">
        <v>1</v>
      </c>
      <c r="U201" s="9">
        <v>0</v>
      </c>
      <c r="V201" s="9">
        <v>1</v>
      </c>
    </row>
    <row r="202" spans="1:22" s="8" customFormat="1" x14ac:dyDescent="0.25">
      <c r="A202" s="6">
        <v>131</v>
      </c>
      <c r="B202" s="12" t="s">
        <v>133</v>
      </c>
      <c r="C202" s="9">
        <f>SUM(D202:V202)</f>
        <v>35</v>
      </c>
      <c r="D202" s="9">
        <v>2</v>
      </c>
      <c r="E202" s="9">
        <v>0</v>
      </c>
      <c r="F202" s="9">
        <v>4</v>
      </c>
      <c r="G202" s="9">
        <v>0</v>
      </c>
      <c r="H202" s="9">
        <v>8</v>
      </c>
      <c r="I202" s="9">
        <v>1</v>
      </c>
      <c r="J202" s="9">
        <v>0</v>
      </c>
      <c r="K202" s="9">
        <v>8</v>
      </c>
      <c r="L202" s="9">
        <v>0</v>
      </c>
      <c r="M202" s="9">
        <v>0</v>
      </c>
      <c r="N202" s="9">
        <v>0</v>
      </c>
      <c r="O202" s="9">
        <v>0</v>
      </c>
      <c r="P202" s="9">
        <v>1</v>
      </c>
      <c r="Q202" s="9">
        <v>0</v>
      </c>
      <c r="R202" s="9">
        <v>6</v>
      </c>
      <c r="S202" s="9">
        <v>0</v>
      </c>
      <c r="T202" s="9">
        <v>4</v>
      </c>
      <c r="U202" s="9">
        <v>0</v>
      </c>
      <c r="V202" s="9">
        <v>1</v>
      </c>
    </row>
    <row r="203" spans="1:22" s="8" customFormat="1" ht="30" x14ac:dyDescent="0.25">
      <c r="A203" s="6">
        <v>132</v>
      </c>
      <c r="B203" s="12" t="s">
        <v>132</v>
      </c>
      <c r="C203" s="9">
        <f>SUM(D203:V203)</f>
        <v>74</v>
      </c>
      <c r="D203" s="9">
        <v>11</v>
      </c>
      <c r="E203" s="9">
        <v>3</v>
      </c>
      <c r="F203" s="9">
        <v>5</v>
      </c>
      <c r="G203" s="9">
        <v>4</v>
      </c>
      <c r="H203" s="9">
        <v>11</v>
      </c>
      <c r="I203" s="9">
        <v>1</v>
      </c>
      <c r="J203" s="9">
        <v>4</v>
      </c>
      <c r="K203" s="9">
        <v>14</v>
      </c>
      <c r="L203" s="9">
        <v>0</v>
      </c>
      <c r="M203" s="9">
        <v>5</v>
      </c>
      <c r="N203" s="9">
        <v>0</v>
      </c>
      <c r="O203" s="9">
        <v>0</v>
      </c>
      <c r="P203" s="9">
        <v>2</v>
      </c>
      <c r="Q203" s="9">
        <v>2</v>
      </c>
      <c r="R203" s="9">
        <v>6</v>
      </c>
      <c r="S203" s="9">
        <v>1</v>
      </c>
      <c r="T203" s="9">
        <v>2</v>
      </c>
      <c r="U203" s="9">
        <v>0</v>
      </c>
      <c r="V203" s="9">
        <v>3</v>
      </c>
    </row>
    <row r="204" spans="1:22" s="8" customFormat="1" x14ac:dyDescent="0.25">
      <c r="A204" s="72">
        <v>3</v>
      </c>
      <c r="B204" s="73" t="s">
        <v>24</v>
      </c>
      <c r="C204" s="75">
        <f>SUM(D204:V204)</f>
        <v>208</v>
      </c>
      <c r="D204" s="75">
        <f>SUM(D201:D203)</f>
        <v>30</v>
      </c>
      <c r="E204" s="75">
        <f t="shared" ref="E204:V204" si="45">SUM(E201:E203)</f>
        <v>7</v>
      </c>
      <c r="F204" s="75">
        <f t="shared" si="45"/>
        <v>14</v>
      </c>
      <c r="G204" s="75">
        <f t="shared" si="45"/>
        <v>7</v>
      </c>
      <c r="H204" s="75">
        <f t="shared" si="45"/>
        <v>31</v>
      </c>
      <c r="I204" s="75">
        <f t="shared" si="45"/>
        <v>10</v>
      </c>
      <c r="J204" s="75">
        <f t="shared" si="45"/>
        <v>20</v>
      </c>
      <c r="K204" s="75">
        <f t="shared" si="45"/>
        <v>32</v>
      </c>
      <c r="L204" s="75">
        <f t="shared" si="45"/>
        <v>0</v>
      </c>
      <c r="M204" s="75">
        <f t="shared" si="45"/>
        <v>5</v>
      </c>
      <c r="N204" s="75">
        <f t="shared" si="45"/>
        <v>2</v>
      </c>
      <c r="O204" s="75">
        <f t="shared" si="45"/>
        <v>0</v>
      </c>
      <c r="P204" s="75">
        <f t="shared" si="45"/>
        <v>7</v>
      </c>
      <c r="Q204" s="75">
        <f t="shared" si="45"/>
        <v>4</v>
      </c>
      <c r="R204" s="75">
        <f t="shared" si="45"/>
        <v>24</v>
      </c>
      <c r="S204" s="75">
        <f t="shared" si="45"/>
        <v>3</v>
      </c>
      <c r="T204" s="75">
        <f t="shared" si="45"/>
        <v>7</v>
      </c>
      <c r="U204" s="75">
        <f t="shared" si="45"/>
        <v>0</v>
      </c>
      <c r="V204" s="75">
        <f t="shared" si="45"/>
        <v>5</v>
      </c>
    </row>
    <row r="205" spans="1:22" s="8" customFormat="1" x14ac:dyDescent="0.25">
      <c r="A205" s="72"/>
      <c r="B205" s="73" t="s">
        <v>25</v>
      </c>
      <c r="C205" s="75">
        <f>C184+C179+C174+C199+C194+C204+C190</f>
        <v>956</v>
      </c>
      <c r="D205" s="75">
        <f t="shared" ref="D205" si="46">D184+D179+D174+D199+D194+D204+D190</f>
        <v>777</v>
      </c>
      <c r="E205" s="75">
        <f>E184+E179+E174+E199+E194+E204+E190</f>
        <v>7</v>
      </c>
      <c r="F205" s="75">
        <f>F184+F179+F174+F199+F194+F204+F190</f>
        <v>14</v>
      </c>
      <c r="G205" s="75">
        <f t="shared" ref="G205:V205" si="47">G184+G179+G174+G199+G194+G204+G190</f>
        <v>7</v>
      </c>
      <c r="H205" s="75">
        <f t="shared" si="47"/>
        <v>32</v>
      </c>
      <c r="I205" s="75">
        <f t="shared" si="47"/>
        <v>10</v>
      </c>
      <c r="J205" s="75">
        <f t="shared" si="47"/>
        <v>20</v>
      </c>
      <c r="K205" s="75">
        <f t="shared" si="47"/>
        <v>32</v>
      </c>
      <c r="L205" s="75">
        <f t="shared" si="47"/>
        <v>0</v>
      </c>
      <c r="M205" s="75">
        <f t="shared" si="47"/>
        <v>5</v>
      </c>
      <c r="N205" s="75">
        <f t="shared" si="47"/>
        <v>2</v>
      </c>
      <c r="O205" s="75">
        <f t="shared" si="47"/>
        <v>0</v>
      </c>
      <c r="P205" s="75">
        <f t="shared" si="47"/>
        <v>7</v>
      </c>
      <c r="Q205" s="75">
        <f t="shared" si="47"/>
        <v>4</v>
      </c>
      <c r="R205" s="75">
        <f t="shared" si="47"/>
        <v>24</v>
      </c>
      <c r="S205" s="75">
        <f t="shared" si="47"/>
        <v>3</v>
      </c>
      <c r="T205" s="75">
        <f t="shared" si="47"/>
        <v>7</v>
      </c>
      <c r="U205" s="75">
        <f t="shared" si="47"/>
        <v>0</v>
      </c>
      <c r="V205" s="75">
        <f t="shared" si="47"/>
        <v>5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133</v>
      </c>
      <c r="B208" s="12" t="s">
        <v>174</v>
      </c>
      <c r="C208" s="9">
        <f t="shared" ref="C208:C215" si="48">SUM(D208:V208)</f>
        <v>17</v>
      </c>
      <c r="D208" s="9">
        <v>0</v>
      </c>
      <c r="E208" s="9">
        <v>3</v>
      </c>
      <c r="F208" s="9">
        <v>0</v>
      </c>
      <c r="G208" s="9">
        <v>0</v>
      </c>
      <c r="H208" s="9">
        <v>0</v>
      </c>
      <c r="I208" s="9">
        <v>6</v>
      </c>
      <c r="J208" s="9">
        <v>3</v>
      </c>
      <c r="K208" s="9">
        <v>1</v>
      </c>
      <c r="L208" s="9">
        <v>0</v>
      </c>
      <c r="M208" s="9">
        <v>0</v>
      </c>
      <c r="N208" s="9">
        <v>1</v>
      </c>
      <c r="O208" s="9">
        <v>0</v>
      </c>
      <c r="P208" s="9">
        <v>0</v>
      </c>
      <c r="Q208" s="9">
        <v>0</v>
      </c>
      <c r="R208" s="9">
        <v>1</v>
      </c>
      <c r="S208" s="9">
        <v>0</v>
      </c>
      <c r="T208" s="9">
        <v>2</v>
      </c>
      <c r="U208" s="9">
        <v>0</v>
      </c>
      <c r="V208" s="9">
        <v>0</v>
      </c>
    </row>
    <row r="209" spans="1:22" s="8" customFormat="1" ht="48.75" customHeight="1" x14ac:dyDescent="0.25">
      <c r="A209" s="6">
        <v>134</v>
      </c>
      <c r="B209" s="12" t="s">
        <v>176</v>
      </c>
      <c r="C209" s="9">
        <f t="shared" si="48"/>
        <v>1</v>
      </c>
      <c r="D209" s="9">
        <v>0</v>
      </c>
      <c r="E209" s="9">
        <v>1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135</v>
      </c>
      <c r="B210" s="23" t="s">
        <v>175</v>
      </c>
      <c r="C210" s="9">
        <f t="shared" si="48"/>
        <v>15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6</v>
      </c>
      <c r="J210" s="9">
        <v>4</v>
      </c>
      <c r="K210" s="9">
        <v>0</v>
      </c>
      <c r="L210" s="9">
        <v>0</v>
      </c>
      <c r="M210" s="9">
        <v>1</v>
      </c>
      <c r="N210" s="9">
        <v>1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1</v>
      </c>
      <c r="U210" s="9">
        <v>1</v>
      </c>
      <c r="V210" s="9">
        <v>0</v>
      </c>
    </row>
    <row r="211" spans="1:22" s="8" customFormat="1" ht="35.25" customHeight="1" x14ac:dyDescent="0.25">
      <c r="A211" s="6">
        <v>136</v>
      </c>
      <c r="B211" s="23" t="s">
        <v>138</v>
      </c>
      <c r="C211" s="9">
        <f t="shared" si="48"/>
        <v>16</v>
      </c>
      <c r="D211" s="9">
        <v>0</v>
      </c>
      <c r="E211" s="9">
        <v>2</v>
      </c>
      <c r="F211" s="9">
        <v>0</v>
      </c>
      <c r="G211" s="9">
        <v>0</v>
      </c>
      <c r="H211" s="9">
        <v>0</v>
      </c>
      <c r="I211" s="9">
        <v>1</v>
      </c>
      <c r="J211" s="9">
        <v>2</v>
      </c>
      <c r="K211" s="9">
        <v>1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8</v>
      </c>
      <c r="S211" s="9">
        <v>0</v>
      </c>
      <c r="T211" s="9">
        <v>0</v>
      </c>
      <c r="U211" s="9">
        <v>1</v>
      </c>
      <c r="V211" s="9">
        <v>1</v>
      </c>
    </row>
    <row r="212" spans="1:22" s="8" customFormat="1" ht="93" customHeight="1" x14ac:dyDescent="0.25">
      <c r="A212" s="6">
        <v>137</v>
      </c>
      <c r="B212" s="23" t="s">
        <v>139</v>
      </c>
      <c r="C212" s="9">
        <f t="shared" si="48"/>
        <v>4</v>
      </c>
      <c r="D212" s="9">
        <v>0</v>
      </c>
      <c r="E212" s="9">
        <v>2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1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93.75" customHeight="1" x14ac:dyDescent="0.25">
      <c r="A213" s="6">
        <v>138</v>
      </c>
      <c r="B213" s="23" t="s">
        <v>140</v>
      </c>
      <c r="C213" s="9">
        <f t="shared" si="48"/>
        <v>4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1</v>
      </c>
      <c r="K213" s="9">
        <v>2</v>
      </c>
      <c r="L213" s="9">
        <v>0</v>
      </c>
      <c r="M213" s="9">
        <v>0</v>
      </c>
      <c r="N213" s="9">
        <v>1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139</v>
      </c>
      <c r="B214" s="12" t="s">
        <v>141</v>
      </c>
      <c r="C214" s="9">
        <f t="shared" si="48"/>
        <v>10</v>
      </c>
      <c r="D214" s="9">
        <v>0</v>
      </c>
      <c r="E214" s="9">
        <v>1</v>
      </c>
      <c r="F214" s="9">
        <v>0</v>
      </c>
      <c r="G214" s="9">
        <v>0</v>
      </c>
      <c r="H214" s="9">
        <v>0</v>
      </c>
      <c r="I214" s="9">
        <v>5</v>
      </c>
      <c r="J214" s="9">
        <v>1</v>
      </c>
      <c r="K214" s="9">
        <v>2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1</v>
      </c>
      <c r="V214" s="9">
        <v>0</v>
      </c>
    </row>
    <row r="215" spans="1:22" s="8" customFormat="1" x14ac:dyDescent="0.25">
      <c r="A215" s="72">
        <v>7</v>
      </c>
      <c r="B215" s="73" t="s">
        <v>24</v>
      </c>
      <c r="C215" s="75">
        <f t="shared" si="48"/>
        <v>67</v>
      </c>
      <c r="D215" s="75">
        <f>SUM(D208:D214)</f>
        <v>0</v>
      </c>
      <c r="E215" s="20">
        <f>SUM(E208:E214)</f>
        <v>10</v>
      </c>
      <c r="F215" s="20">
        <f t="shared" ref="F215:V215" si="49">SUM(F208:F214)</f>
        <v>0</v>
      </c>
      <c r="G215" s="20">
        <f t="shared" si="49"/>
        <v>0</v>
      </c>
      <c r="H215" s="20">
        <f t="shared" si="49"/>
        <v>0</v>
      </c>
      <c r="I215" s="20">
        <f t="shared" si="49"/>
        <v>18</v>
      </c>
      <c r="J215" s="20">
        <f t="shared" si="49"/>
        <v>11</v>
      </c>
      <c r="K215" s="20">
        <f t="shared" si="49"/>
        <v>7</v>
      </c>
      <c r="L215" s="20">
        <f t="shared" si="49"/>
        <v>0</v>
      </c>
      <c r="M215" s="20">
        <f t="shared" si="49"/>
        <v>1</v>
      </c>
      <c r="N215" s="20">
        <f t="shared" si="49"/>
        <v>3</v>
      </c>
      <c r="O215" s="20">
        <f t="shared" si="49"/>
        <v>0</v>
      </c>
      <c r="P215" s="20">
        <f t="shared" si="49"/>
        <v>0</v>
      </c>
      <c r="Q215" s="20">
        <f t="shared" si="49"/>
        <v>0</v>
      </c>
      <c r="R215" s="20">
        <f t="shared" si="49"/>
        <v>10</v>
      </c>
      <c r="S215" s="20">
        <f t="shared" si="49"/>
        <v>0</v>
      </c>
      <c r="T215" s="20">
        <f t="shared" si="49"/>
        <v>3</v>
      </c>
      <c r="U215" s="20">
        <f t="shared" si="49"/>
        <v>3</v>
      </c>
      <c r="V215" s="20">
        <f t="shared" si="49"/>
        <v>1</v>
      </c>
    </row>
    <row r="216" spans="1:22" s="8" customFormat="1" x14ac:dyDescent="0.25">
      <c r="A216" s="72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140</v>
      </c>
      <c r="B217" s="12" t="s">
        <v>181</v>
      </c>
      <c r="C217" s="9">
        <f>SUM(D217:V217)</f>
        <v>3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3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</row>
    <row r="218" spans="1:22" s="8" customFormat="1" x14ac:dyDescent="0.25">
      <c r="A218" s="72">
        <v>1</v>
      </c>
      <c r="B218" s="73" t="s">
        <v>24</v>
      </c>
      <c r="C218" s="75">
        <f>SUM(D218:V218)</f>
        <v>3</v>
      </c>
      <c r="D218" s="75">
        <f t="shared" ref="D218:V218" si="50">SUM(D217:D217)</f>
        <v>0</v>
      </c>
      <c r="E218" s="75">
        <f>SUM(E217:E217)</f>
        <v>0</v>
      </c>
      <c r="F218" s="75">
        <f t="shared" ref="F218:M218" si="51">SUM(F217:F217)</f>
        <v>0</v>
      </c>
      <c r="G218" s="75">
        <f t="shared" si="51"/>
        <v>0</v>
      </c>
      <c r="H218" s="75">
        <f t="shared" si="51"/>
        <v>0</v>
      </c>
      <c r="I218" s="75">
        <f t="shared" si="51"/>
        <v>0</v>
      </c>
      <c r="J218" s="75">
        <f t="shared" si="51"/>
        <v>3</v>
      </c>
      <c r="K218" s="75">
        <f t="shared" si="51"/>
        <v>0</v>
      </c>
      <c r="L218" s="75">
        <f t="shared" si="51"/>
        <v>0</v>
      </c>
      <c r="M218" s="75">
        <f t="shared" si="51"/>
        <v>0</v>
      </c>
      <c r="N218" s="75">
        <f t="shared" si="50"/>
        <v>0</v>
      </c>
      <c r="O218" s="75">
        <f t="shared" si="50"/>
        <v>0</v>
      </c>
      <c r="P218" s="75">
        <f t="shared" si="50"/>
        <v>0</v>
      </c>
      <c r="Q218" s="75">
        <f t="shared" si="50"/>
        <v>0</v>
      </c>
      <c r="R218" s="75">
        <f t="shared" si="50"/>
        <v>0</v>
      </c>
      <c r="S218" s="75">
        <f t="shared" si="50"/>
        <v>0</v>
      </c>
      <c r="T218" s="75">
        <f t="shared" si="50"/>
        <v>0</v>
      </c>
      <c r="U218" s="75">
        <f t="shared" si="50"/>
        <v>0</v>
      </c>
      <c r="V218" s="75">
        <f t="shared" si="50"/>
        <v>0</v>
      </c>
    </row>
    <row r="219" spans="1:22" s="8" customFormat="1" x14ac:dyDescent="0.25">
      <c r="A219" s="136" t="s">
        <v>184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s="8" customFormat="1" ht="45" x14ac:dyDescent="0.25">
      <c r="A220" s="6">
        <v>141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9">
        <v>0</v>
      </c>
      <c r="I220" s="9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9" t="s">
        <v>126</v>
      </c>
      <c r="O220" s="9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x14ac:dyDescent="0.25">
      <c r="A221" s="6">
        <v>142</v>
      </c>
      <c r="B221" s="22" t="s">
        <v>185</v>
      </c>
      <c r="C221" s="9">
        <f>SUM(D221:V221)</f>
        <v>0</v>
      </c>
      <c r="D221" s="9">
        <v>0</v>
      </c>
      <c r="E221" s="9" t="s">
        <v>126</v>
      </c>
      <c r="F221" s="9">
        <v>0</v>
      </c>
      <c r="G221" s="9">
        <v>0</v>
      </c>
      <c r="H221" s="9">
        <v>0</v>
      </c>
      <c r="I221" s="9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9" t="s">
        <v>126</v>
      </c>
      <c r="O221" s="9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143</v>
      </c>
      <c r="B222" s="21" t="s">
        <v>186</v>
      </c>
      <c r="C222" s="9">
        <f>SUM(D222:V222)</f>
        <v>0</v>
      </c>
      <c r="D222" s="9">
        <v>0</v>
      </c>
      <c r="E222" s="9" t="s">
        <v>126</v>
      </c>
      <c r="F222" s="9">
        <v>0</v>
      </c>
      <c r="G222" s="9">
        <v>0</v>
      </c>
      <c r="H222" s="9">
        <v>0</v>
      </c>
      <c r="I222" s="9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9" t="s">
        <v>126</v>
      </c>
      <c r="O222" s="9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144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9">
        <v>0</v>
      </c>
      <c r="I223" s="9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9" t="s">
        <v>126</v>
      </c>
      <c r="O223" s="9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72">
        <v>4</v>
      </c>
      <c r="B224" s="19" t="s">
        <v>24</v>
      </c>
      <c r="C224" s="75">
        <f>SUM(D224:V224)</f>
        <v>0</v>
      </c>
      <c r="D224" s="75">
        <f t="shared" ref="D224:V224" si="52">SUM(D220:D223)</f>
        <v>0</v>
      </c>
      <c r="E224" s="75">
        <f>SUM(E220:E223)</f>
        <v>0</v>
      </c>
      <c r="F224" s="20">
        <f t="shared" ref="F224:M224" si="53">SUM(F220:F223)</f>
        <v>0</v>
      </c>
      <c r="G224" s="20">
        <f t="shared" si="53"/>
        <v>0</v>
      </c>
      <c r="H224" s="20">
        <f t="shared" si="53"/>
        <v>0</v>
      </c>
      <c r="I224" s="20">
        <f t="shared" si="53"/>
        <v>0</v>
      </c>
      <c r="J224" s="20">
        <f t="shared" si="53"/>
        <v>0</v>
      </c>
      <c r="K224" s="20">
        <f t="shared" si="53"/>
        <v>0</v>
      </c>
      <c r="L224" s="20">
        <f t="shared" si="53"/>
        <v>0</v>
      </c>
      <c r="M224" s="20">
        <f t="shared" si="53"/>
        <v>0</v>
      </c>
      <c r="N224" s="20">
        <f t="shared" si="52"/>
        <v>0</v>
      </c>
      <c r="O224" s="20">
        <f t="shared" si="52"/>
        <v>0</v>
      </c>
      <c r="P224" s="20">
        <f t="shared" si="52"/>
        <v>0</v>
      </c>
      <c r="Q224" s="20">
        <f t="shared" si="52"/>
        <v>0</v>
      </c>
      <c r="R224" s="20">
        <f t="shared" si="52"/>
        <v>0</v>
      </c>
      <c r="S224" s="20">
        <f t="shared" si="52"/>
        <v>0</v>
      </c>
      <c r="T224" s="20">
        <f t="shared" si="52"/>
        <v>0</v>
      </c>
      <c r="U224" s="20">
        <f t="shared" si="52"/>
        <v>0</v>
      </c>
      <c r="V224" s="20">
        <f t="shared" si="52"/>
        <v>0</v>
      </c>
    </row>
    <row r="225" spans="1:22" s="8" customFormat="1" x14ac:dyDescent="0.25">
      <c r="A225" s="72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145</v>
      </c>
      <c r="B226" s="12" t="s">
        <v>216</v>
      </c>
      <c r="C226" s="9">
        <f>SUM(D226:V226)</f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</row>
    <row r="227" spans="1:22" s="8" customFormat="1" x14ac:dyDescent="0.25">
      <c r="A227" s="72">
        <v>1</v>
      </c>
      <c r="B227" s="73" t="s">
        <v>24</v>
      </c>
      <c r="C227" s="75">
        <f>SUM(D227:V227)</f>
        <v>0</v>
      </c>
      <c r="D227" s="75">
        <f>SUM(D226:D226)</f>
        <v>0</v>
      </c>
      <c r="E227" s="75">
        <f>SUM(E226:E226)</f>
        <v>0</v>
      </c>
      <c r="F227" s="75">
        <f t="shared" ref="F227:V227" si="54">SUM(F226:F226)</f>
        <v>0</v>
      </c>
      <c r="G227" s="75">
        <f t="shared" si="54"/>
        <v>0</v>
      </c>
      <c r="H227" s="75">
        <f t="shared" si="54"/>
        <v>0</v>
      </c>
      <c r="I227" s="75">
        <f t="shared" si="54"/>
        <v>0</v>
      </c>
      <c r="J227" s="75">
        <f t="shared" si="54"/>
        <v>0</v>
      </c>
      <c r="K227" s="75">
        <f t="shared" si="54"/>
        <v>0</v>
      </c>
      <c r="L227" s="75">
        <f t="shared" si="54"/>
        <v>0</v>
      </c>
      <c r="M227" s="75">
        <f t="shared" si="54"/>
        <v>0</v>
      </c>
      <c r="N227" s="75">
        <f t="shared" si="54"/>
        <v>0</v>
      </c>
      <c r="O227" s="75">
        <f t="shared" si="54"/>
        <v>0</v>
      </c>
      <c r="P227" s="75">
        <f t="shared" si="54"/>
        <v>0</v>
      </c>
      <c r="Q227" s="75">
        <f t="shared" si="54"/>
        <v>0</v>
      </c>
      <c r="R227" s="75">
        <f t="shared" si="54"/>
        <v>0</v>
      </c>
      <c r="S227" s="75">
        <f t="shared" si="54"/>
        <v>0</v>
      </c>
      <c r="T227" s="75">
        <f t="shared" si="54"/>
        <v>0</v>
      </c>
      <c r="U227" s="75">
        <f t="shared" si="54"/>
        <v>0</v>
      </c>
      <c r="V227" s="75">
        <f t="shared" si="54"/>
        <v>0</v>
      </c>
    </row>
    <row r="228" spans="1:22" s="8" customFormat="1" x14ac:dyDescent="0.25">
      <c r="A228" s="72"/>
      <c r="B228" s="128" t="s">
        <v>231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x14ac:dyDescent="0.25">
      <c r="A229" s="6">
        <v>146</v>
      </c>
      <c r="B229" s="12" t="s">
        <v>227</v>
      </c>
      <c r="C229" s="9">
        <f>SUM(D229:V229)</f>
        <v>1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</row>
    <row r="230" spans="1:22" s="8" customFormat="1" x14ac:dyDescent="0.25">
      <c r="A230" s="72">
        <v>1</v>
      </c>
      <c r="B230" s="73" t="s">
        <v>24</v>
      </c>
      <c r="C230" s="75">
        <f>SUM(D230:V230)</f>
        <v>1</v>
      </c>
      <c r="D230" s="75">
        <f>SUM(D229)</f>
        <v>1</v>
      </c>
      <c r="E230" s="75">
        <f>SUM(E229)</f>
        <v>0</v>
      </c>
      <c r="F230" s="75">
        <f t="shared" ref="F230:V230" si="55">SUM(F229)</f>
        <v>0</v>
      </c>
      <c r="G230" s="75">
        <f t="shared" si="55"/>
        <v>0</v>
      </c>
      <c r="H230" s="75">
        <f t="shared" si="55"/>
        <v>0</v>
      </c>
      <c r="I230" s="75">
        <f t="shared" si="55"/>
        <v>0</v>
      </c>
      <c r="J230" s="75">
        <f t="shared" si="55"/>
        <v>0</v>
      </c>
      <c r="K230" s="75">
        <f t="shared" si="55"/>
        <v>0</v>
      </c>
      <c r="L230" s="75">
        <f t="shared" si="55"/>
        <v>0</v>
      </c>
      <c r="M230" s="75">
        <f t="shared" si="55"/>
        <v>0</v>
      </c>
      <c r="N230" s="75">
        <f t="shared" si="55"/>
        <v>0</v>
      </c>
      <c r="O230" s="75">
        <f t="shared" si="55"/>
        <v>0</v>
      </c>
      <c r="P230" s="75">
        <f t="shared" si="55"/>
        <v>0</v>
      </c>
      <c r="Q230" s="75">
        <f t="shared" si="55"/>
        <v>0</v>
      </c>
      <c r="R230" s="75">
        <f t="shared" si="55"/>
        <v>0</v>
      </c>
      <c r="S230" s="75">
        <f t="shared" si="55"/>
        <v>0</v>
      </c>
      <c r="T230" s="75">
        <f t="shared" si="55"/>
        <v>0</v>
      </c>
      <c r="U230" s="75">
        <f t="shared" si="55"/>
        <v>0</v>
      </c>
      <c r="V230" s="75">
        <f t="shared" si="55"/>
        <v>0</v>
      </c>
    </row>
    <row r="231" spans="1:22" ht="30" x14ac:dyDescent="0.25">
      <c r="A231" s="6"/>
      <c r="B231" s="12" t="s">
        <v>38</v>
      </c>
      <c r="C231" s="9">
        <f>SUM(D231:V231)</f>
        <v>7255</v>
      </c>
      <c r="D231" s="51">
        <v>486</v>
      </c>
      <c r="E231" s="51">
        <v>458</v>
      </c>
      <c r="F231" s="51">
        <v>646</v>
      </c>
      <c r="G231" s="51">
        <v>1155</v>
      </c>
      <c r="H231" s="51">
        <v>1139</v>
      </c>
      <c r="I231" s="51">
        <v>482</v>
      </c>
      <c r="J231" s="51">
        <v>359</v>
      </c>
      <c r="K231" s="51">
        <v>565</v>
      </c>
      <c r="L231" s="51">
        <v>124</v>
      </c>
      <c r="M231" s="51">
        <v>69</v>
      </c>
      <c r="N231" s="51">
        <v>73</v>
      </c>
      <c r="O231" s="51">
        <v>83</v>
      </c>
      <c r="P231" s="51">
        <v>86</v>
      </c>
      <c r="Q231" s="51">
        <v>169</v>
      </c>
      <c r="R231" s="51">
        <v>868</v>
      </c>
      <c r="S231" s="51">
        <v>33</v>
      </c>
      <c r="T231" s="51">
        <v>243</v>
      </c>
      <c r="U231" s="51">
        <v>180</v>
      </c>
      <c r="V231" s="51">
        <v>37</v>
      </c>
    </row>
    <row r="232" spans="1:22" ht="28.5" x14ac:dyDescent="0.25">
      <c r="A232" s="72" t="s">
        <v>0</v>
      </c>
      <c r="B232" s="72" t="s">
        <v>208</v>
      </c>
      <c r="C232" s="74">
        <f>C215+C205+C156+C134+C74+C218+C224+C227+C230</f>
        <v>35642</v>
      </c>
      <c r="D232" s="74">
        <f>D215+D205+D156+D134+D74+D218+D224+D227+D230</f>
        <v>5445</v>
      </c>
      <c r="E232" s="74">
        <f t="shared" ref="E232:V232" si="56">E215+E205+E156+E134+E74+E218+E224+E227</f>
        <v>1616</v>
      </c>
      <c r="F232" s="74">
        <f t="shared" si="56"/>
        <v>3132</v>
      </c>
      <c r="G232" s="74">
        <f t="shared" si="56"/>
        <v>4166</v>
      </c>
      <c r="H232" s="74">
        <f t="shared" si="56"/>
        <v>6400</v>
      </c>
      <c r="I232" s="74">
        <f t="shared" si="56"/>
        <v>1770</v>
      </c>
      <c r="J232" s="74">
        <f t="shared" si="56"/>
        <v>2130</v>
      </c>
      <c r="K232" s="74">
        <f t="shared" si="56"/>
        <v>3078</v>
      </c>
      <c r="L232" s="74">
        <f t="shared" si="56"/>
        <v>967</v>
      </c>
      <c r="M232" s="74">
        <f t="shared" si="56"/>
        <v>359</v>
      </c>
      <c r="N232" s="74">
        <f t="shared" si="56"/>
        <v>586</v>
      </c>
      <c r="O232" s="74">
        <f t="shared" si="56"/>
        <v>334</v>
      </c>
      <c r="P232" s="74">
        <f t="shared" si="56"/>
        <v>641</v>
      </c>
      <c r="Q232" s="74">
        <f t="shared" si="56"/>
        <v>1135</v>
      </c>
      <c r="R232" s="74">
        <f t="shared" si="56"/>
        <v>1864</v>
      </c>
      <c r="S232" s="74">
        <f t="shared" si="56"/>
        <v>279</v>
      </c>
      <c r="T232" s="74">
        <f t="shared" si="56"/>
        <v>713</v>
      </c>
      <c r="U232" s="74">
        <f t="shared" si="56"/>
        <v>613</v>
      </c>
      <c r="V232" s="74">
        <f t="shared" si="56"/>
        <v>414</v>
      </c>
    </row>
    <row r="233" spans="1:22" s="38" customFormat="1" x14ac:dyDescent="0.25">
      <c r="A233" s="36">
        <f>A218+A204+A199+A194+A190+A184+A174+A155+A142+A133+A126+A122+A119+A111+A73+A70+A67+A62+A58+A48+A35+A32+A29+A26+A215+A179+A38+A41+A224+A130+A227+A230</f>
        <v>146</v>
      </c>
      <c r="B233" s="114"/>
      <c r="C233" s="115">
        <f>C227+C218+C224+C215+C204+C199+C194+C190+C184+C179+C155+C142+C133+C130+C126+C122+C119+C111+C73+C70+C67+C62+C58+C48+C41+C38+C35+C32+C29+C26+C231+C174+C230</f>
        <v>42897</v>
      </c>
      <c r="D233" s="115">
        <f t="shared" ref="D233:V233" si="57">D227+D218+D224+D215+D204+D199+D194+D190+D184+D179+D155+D142+D133+D130+D126+D122+D119+D111+D73+D70+D67+D62+D58+D48+D41+D38+D35+D32+D29+D26+D231+D174+D230</f>
        <v>5931</v>
      </c>
      <c r="E233" s="115">
        <f t="shared" si="57"/>
        <v>2074</v>
      </c>
      <c r="F233" s="115">
        <f t="shared" si="57"/>
        <v>3778</v>
      </c>
      <c r="G233" s="115">
        <f t="shared" si="57"/>
        <v>5321</v>
      </c>
      <c r="H233" s="115">
        <f t="shared" si="57"/>
        <v>7539</v>
      </c>
      <c r="I233" s="115">
        <f t="shared" si="57"/>
        <v>2252</v>
      </c>
      <c r="J233" s="115">
        <f t="shared" si="57"/>
        <v>2489</v>
      </c>
      <c r="K233" s="115">
        <f t="shared" si="57"/>
        <v>3643</v>
      </c>
      <c r="L233" s="115">
        <f t="shared" si="57"/>
        <v>1091</v>
      </c>
      <c r="M233" s="115">
        <f t="shared" si="57"/>
        <v>428</v>
      </c>
      <c r="N233" s="115">
        <f t="shared" si="57"/>
        <v>659</v>
      </c>
      <c r="O233" s="115">
        <f t="shared" si="57"/>
        <v>417</v>
      </c>
      <c r="P233" s="115">
        <f t="shared" si="57"/>
        <v>727</v>
      </c>
      <c r="Q233" s="115">
        <f t="shared" si="57"/>
        <v>1304</v>
      </c>
      <c r="R233" s="115">
        <f t="shared" si="57"/>
        <v>2732</v>
      </c>
      <c r="S233" s="115">
        <f t="shared" si="57"/>
        <v>312</v>
      </c>
      <c r="T233" s="115">
        <f t="shared" si="57"/>
        <v>956</v>
      </c>
      <c r="U233" s="115">
        <f t="shared" si="57"/>
        <v>793</v>
      </c>
      <c r="V233" s="115">
        <f t="shared" si="57"/>
        <v>451</v>
      </c>
    </row>
  </sheetData>
  <mergeCells count="41">
    <mergeCell ref="B207:V207"/>
    <mergeCell ref="B216:V216"/>
    <mergeCell ref="A219:V219"/>
    <mergeCell ref="B225:V225"/>
    <mergeCell ref="B228:V228"/>
    <mergeCell ref="B206:V206"/>
    <mergeCell ref="B135:V135"/>
    <mergeCell ref="B136:V136"/>
    <mergeCell ref="B143:V143"/>
    <mergeCell ref="B157:V157"/>
    <mergeCell ref="B158:V158"/>
    <mergeCell ref="B175:V175"/>
    <mergeCell ref="B180:V180"/>
    <mergeCell ref="B185:V185"/>
    <mergeCell ref="B191:V191"/>
    <mergeCell ref="B195:V195"/>
    <mergeCell ref="B200:V200"/>
    <mergeCell ref="B131:V131"/>
    <mergeCell ref="B49:V49"/>
    <mergeCell ref="B59:V59"/>
    <mergeCell ref="B63:V63"/>
    <mergeCell ref="B68:V68"/>
    <mergeCell ref="B71:V71"/>
    <mergeCell ref="B75:V75"/>
    <mergeCell ref="B76:V76"/>
    <mergeCell ref="B112:V112"/>
    <mergeCell ref="B120:V120"/>
    <mergeCell ref="A123:V123"/>
    <mergeCell ref="A127:V127"/>
    <mergeCell ref="B42:V42"/>
    <mergeCell ref="A2:V2"/>
    <mergeCell ref="A4:A5"/>
    <mergeCell ref="B4:B5"/>
    <mergeCell ref="D4:V4"/>
    <mergeCell ref="B7:V7"/>
    <mergeCell ref="B8:V8"/>
    <mergeCell ref="B27:V27"/>
    <mergeCell ref="B30:V30"/>
    <mergeCell ref="B33:V33"/>
    <mergeCell ref="B36:V36"/>
    <mergeCell ref="B39:V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zoomScale="70" zoomScaleNormal="70" workbookViewId="0">
      <pane xSplit="3" ySplit="5" topLeftCell="D106" activePane="bottomRight" state="frozen"/>
      <selection pane="topRight" activeCell="D1" sqref="D1"/>
      <selection pane="bottomLeft" activeCell="A6" sqref="A6"/>
      <selection pane="bottomRight" activeCell="G211" sqref="G211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3" customWidth="1"/>
    <col min="5" max="5" width="8.5703125" style="2" customWidth="1"/>
    <col min="6" max="6" width="16.85546875" style="2" customWidth="1"/>
    <col min="7" max="7" width="13" style="2" customWidth="1"/>
    <col min="8" max="9" width="11" style="96" customWidth="1"/>
    <col min="10" max="10" width="11" style="2" customWidth="1"/>
    <col min="11" max="11" width="13.28515625" style="2" customWidth="1"/>
    <col min="12" max="12" width="13.42578125" style="2" customWidth="1"/>
    <col min="13" max="13" width="8" style="2" customWidth="1"/>
    <col min="14" max="14" width="8.42578125" style="96" customWidth="1"/>
    <col min="15" max="15" width="9.28515625" style="96" customWidth="1"/>
    <col min="16" max="16" width="9.5703125" style="5" customWidth="1"/>
    <col min="17" max="17" width="13.42578125" style="2" customWidth="1"/>
    <col min="18" max="18" width="11" style="5" customWidth="1"/>
    <col min="19" max="20" width="11" style="2" customWidth="1"/>
    <col min="21" max="21" width="11.140625" style="2" customWidth="1"/>
    <col min="22" max="22" width="13.42578125" style="2" customWidth="1"/>
    <col min="23" max="16384" width="9.140625" style="2"/>
  </cols>
  <sheetData>
    <row r="2" spans="1:22" ht="18.75" x14ac:dyDescent="0.25">
      <c r="A2" s="131" t="s">
        <v>229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14"/>
      <c r="E3" s="14"/>
      <c r="F3" s="14"/>
      <c r="G3" s="14"/>
      <c r="H3" s="85"/>
      <c r="I3" s="85"/>
      <c r="J3" s="14"/>
      <c r="K3" s="14"/>
      <c r="L3" s="14"/>
      <c r="M3" s="14"/>
      <c r="N3" s="85"/>
      <c r="O3" s="85"/>
      <c r="P3" s="14"/>
      <c r="Q3" s="14"/>
      <c r="R3" s="14"/>
      <c r="S3" s="14"/>
      <c r="T3" s="14"/>
      <c r="U3" s="14"/>
      <c r="V3" s="14"/>
    </row>
    <row r="4" spans="1:22" ht="15" customHeight="1" x14ac:dyDescent="0.25">
      <c r="A4" s="132" t="s">
        <v>1</v>
      </c>
      <c r="B4" s="136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6"/>
      <c r="C5" s="16" t="s">
        <v>46</v>
      </c>
      <c r="D5" s="16" t="s">
        <v>61</v>
      </c>
      <c r="E5" s="16" t="s">
        <v>62</v>
      </c>
      <c r="F5" s="16" t="s">
        <v>73</v>
      </c>
      <c r="G5" s="16" t="s">
        <v>74</v>
      </c>
      <c r="H5" s="86" t="s">
        <v>70</v>
      </c>
      <c r="I5" s="86" t="s">
        <v>71</v>
      </c>
      <c r="J5" s="16" t="s">
        <v>72</v>
      </c>
      <c r="K5" s="16" t="s">
        <v>75</v>
      </c>
      <c r="L5" s="16" t="s">
        <v>76</v>
      </c>
      <c r="M5" s="16" t="s">
        <v>78</v>
      </c>
      <c r="N5" s="86" t="s">
        <v>68</v>
      </c>
      <c r="O5" s="86" t="s">
        <v>69</v>
      </c>
      <c r="P5" s="16" t="s">
        <v>63</v>
      </c>
      <c r="Q5" s="16" t="s">
        <v>79</v>
      </c>
      <c r="R5" s="16" t="s">
        <v>64</v>
      </c>
      <c r="S5" s="16" t="s">
        <v>65</v>
      </c>
      <c r="T5" s="16" t="s">
        <v>66</v>
      </c>
      <c r="U5" s="16" t="s">
        <v>67</v>
      </c>
      <c r="V5" s="16" t="s">
        <v>77</v>
      </c>
    </row>
    <row r="6" spans="1:22" s="8" customFormat="1" x14ac:dyDescent="0.25">
      <c r="A6" s="79">
        <v>1</v>
      </c>
      <c r="B6" s="33">
        <v>2</v>
      </c>
      <c r="C6" s="78">
        <v>3</v>
      </c>
      <c r="D6" s="82">
        <v>4</v>
      </c>
      <c r="E6" s="81">
        <v>5</v>
      </c>
      <c r="F6" s="33">
        <v>6</v>
      </c>
      <c r="G6" s="111">
        <v>7</v>
      </c>
      <c r="H6" s="87">
        <v>8</v>
      </c>
      <c r="I6" s="97">
        <v>9</v>
      </c>
      <c r="J6" s="33">
        <v>10</v>
      </c>
      <c r="K6" s="82">
        <v>11</v>
      </c>
      <c r="L6" s="82">
        <v>12</v>
      </c>
      <c r="M6" s="81">
        <v>13</v>
      </c>
      <c r="N6" s="98">
        <v>14</v>
      </c>
      <c r="O6" s="87">
        <v>15</v>
      </c>
      <c r="P6" s="82">
        <v>16</v>
      </c>
      <c r="Q6" s="81">
        <v>17</v>
      </c>
      <c r="R6" s="33">
        <v>18</v>
      </c>
      <c r="S6" s="82">
        <v>19</v>
      </c>
      <c r="T6" s="82">
        <v>20</v>
      </c>
      <c r="U6" s="81">
        <v>21</v>
      </c>
      <c r="V6" s="33">
        <v>22</v>
      </c>
    </row>
    <row r="7" spans="1:22" x14ac:dyDescent="0.25">
      <c r="A7" s="78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5" si="0">SUM(D9:V9)</f>
        <v>0</v>
      </c>
      <c r="D9" s="9">
        <v>0</v>
      </c>
      <c r="E9" s="9">
        <v>0</v>
      </c>
      <c r="F9" s="9">
        <v>0</v>
      </c>
      <c r="G9" s="9">
        <v>0</v>
      </c>
      <c r="H9" s="88">
        <v>0</v>
      </c>
      <c r="I9" s="88">
        <v>0</v>
      </c>
      <c r="J9" s="9">
        <v>0</v>
      </c>
      <c r="K9" s="9">
        <v>0</v>
      </c>
      <c r="L9" s="9">
        <v>0</v>
      </c>
      <c r="M9" s="9">
        <v>0</v>
      </c>
      <c r="N9" s="88">
        <v>0</v>
      </c>
      <c r="O9" s="88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249</v>
      </c>
      <c r="D10" s="9">
        <v>7</v>
      </c>
      <c r="E10" s="9">
        <v>8</v>
      </c>
      <c r="F10" s="9">
        <v>2</v>
      </c>
      <c r="G10" s="9">
        <v>1</v>
      </c>
      <c r="H10" s="88">
        <v>63</v>
      </c>
      <c r="I10" s="88">
        <v>11</v>
      </c>
      <c r="J10" s="9">
        <v>35</v>
      </c>
      <c r="K10" s="9">
        <v>3</v>
      </c>
      <c r="L10" s="9">
        <v>4</v>
      </c>
      <c r="M10" s="9">
        <v>5</v>
      </c>
      <c r="N10" s="88">
        <v>0</v>
      </c>
      <c r="O10" s="88">
        <v>1</v>
      </c>
      <c r="P10" s="9">
        <v>6</v>
      </c>
      <c r="Q10" s="9">
        <v>31</v>
      </c>
      <c r="R10" s="9">
        <v>42</v>
      </c>
      <c r="S10" s="9">
        <v>2</v>
      </c>
      <c r="T10" s="9">
        <v>13</v>
      </c>
      <c r="U10" s="9">
        <v>10</v>
      </c>
      <c r="V10" s="9">
        <v>5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1612</v>
      </c>
      <c r="D11" s="9">
        <v>75</v>
      </c>
      <c r="E11" s="9">
        <v>33</v>
      </c>
      <c r="F11" s="9">
        <v>92</v>
      </c>
      <c r="G11" s="9">
        <v>133</v>
      </c>
      <c r="H11" s="88">
        <v>251</v>
      </c>
      <c r="I11" s="88">
        <v>50</v>
      </c>
      <c r="J11" s="9">
        <v>163</v>
      </c>
      <c r="K11" s="9">
        <v>133</v>
      </c>
      <c r="L11" s="9">
        <v>69</v>
      </c>
      <c r="M11" s="9">
        <v>48</v>
      </c>
      <c r="N11" s="88">
        <v>51</v>
      </c>
      <c r="O11" s="88">
        <v>36</v>
      </c>
      <c r="P11" s="9">
        <v>102</v>
      </c>
      <c r="Q11" s="9">
        <v>121</v>
      </c>
      <c r="R11" s="9">
        <v>80</v>
      </c>
      <c r="S11" s="9">
        <v>18</v>
      </c>
      <c r="T11" s="9">
        <v>57</v>
      </c>
      <c r="U11" s="9">
        <v>61</v>
      </c>
      <c r="V11" s="9">
        <v>39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64</v>
      </c>
      <c r="D12" s="9">
        <v>6</v>
      </c>
      <c r="E12" s="9">
        <v>0</v>
      </c>
      <c r="F12" s="9">
        <v>4</v>
      </c>
      <c r="G12" s="9">
        <v>4</v>
      </c>
      <c r="H12" s="88">
        <v>11</v>
      </c>
      <c r="I12" s="88">
        <v>2</v>
      </c>
      <c r="J12" s="9">
        <v>3</v>
      </c>
      <c r="K12" s="9">
        <v>2</v>
      </c>
      <c r="L12" s="9">
        <v>15</v>
      </c>
      <c r="M12" s="9">
        <v>0</v>
      </c>
      <c r="N12" s="88">
        <v>3</v>
      </c>
      <c r="O12" s="88">
        <v>0</v>
      </c>
      <c r="P12" s="9">
        <v>3</v>
      </c>
      <c r="Q12" s="9">
        <v>5</v>
      </c>
      <c r="R12" s="9">
        <v>0</v>
      </c>
      <c r="S12" s="9">
        <v>1</v>
      </c>
      <c r="T12" s="9">
        <v>1</v>
      </c>
      <c r="U12" s="9">
        <v>0</v>
      </c>
      <c r="V12" s="9">
        <v>4</v>
      </c>
    </row>
    <row r="13" spans="1:22" ht="30" x14ac:dyDescent="0.25">
      <c r="A13" s="6">
        <v>5</v>
      </c>
      <c r="B13" s="12" t="s">
        <v>82</v>
      </c>
      <c r="C13" s="9">
        <f t="shared" si="0"/>
        <v>7</v>
      </c>
      <c r="D13" s="9">
        <v>4</v>
      </c>
      <c r="E13" s="9">
        <v>1</v>
      </c>
      <c r="F13" s="9">
        <v>0</v>
      </c>
      <c r="G13" s="9">
        <v>0</v>
      </c>
      <c r="H13" s="88">
        <v>2</v>
      </c>
      <c r="I13" s="88">
        <v>0</v>
      </c>
      <c r="J13" s="9">
        <v>0</v>
      </c>
      <c r="K13" s="9">
        <v>0</v>
      </c>
      <c r="L13" s="9">
        <v>0</v>
      </c>
      <c r="M13" s="9">
        <v>0</v>
      </c>
      <c r="N13" s="88">
        <v>0</v>
      </c>
      <c r="O13" s="88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2</v>
      </c>
      <c r="D14" s="9">
        <v>2</v>
      </c>
      <c r="E14" s="9">
        <v>0</v>
      </c>
      <c r="F14" s="9">
        <v>0</v>
      </c>
      <c r="G14" s="9">
        <v>0</v>
      </c>
      <c r="H14" s="88">
        <v>0</v>
      </c>
      <c r="I14" s="88">
        <v>0</v>
      </c>
      <c r="J14" s="9">
        <v>0</v>
      </c>
      <c r="K14" s="9">
        <v>0</v>
      </c>
      <c r="L14" s="9">
        <v>0</v>
      </c>
      <c r="M14" s="9">
        <v>0</v>
      </c>
      <c r="N14" s="88">
        <v>0</v>
      </c>
      <c r="O14" s="88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0</v>
      </c>
      <c r="D15" s="9">
        <v>0</v>
      </c>
      <c r="E15" s="9">
        <v>0</v>
      </c>
      <c r="F15" s="9">
        <v>0</v>
      </c>
      <c r="G15" s="9">
        <v>0</v>
      </c>
      <c r="H15" s="88">
        <v>0</v>
      </c>
      <c r="I15" s="88">
        <v>0</v>
      </c>
      <c r="J15" s="9">
        <v>0</v>
      </c>
      <c r="K15" s="9">
        <v>0</v>
      </c>
      <c r="L15" s="9">
        <v>0</v>
      </c>
      <c r="M15" s="9">
        <v>0</v>
      </c>
      <c r="N15" s="88">
        <v>0</v>
      </c>
      <c r="O15" s="88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11</v>
      </c>
      <c r="D16" s="9">
        <v>1</v>
      </c>
      <c r="E16" s="9">
        <v>1</v>
      </c>
      <c r="F16" s="9">
        <v>0</v>
      </c>
      <c r="G16" s="9">
        <v>0</v>
      </c>
      <c r="H16" s="88">
        <v>1</v>
      </c>
      <c r="I16" s="88">
        <v>0</v>
      </c>
      <c r="J16" s="9">
        <v>0</v>
      </c>
      <c r="K16" s="9">
        <v>1</v>
      </c>
      <c r="L16" s="9">
        <v>4</v>
      </c>
      <c r="M16" s="9">
        <v>0</v>
      </c>
      <c r="N16" s="88">
        <v>2</v>
      </c>
      <c r="O16" s="88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6</v>
      </c>
      <c r="D17" s="9">
        <v>2</v>
      </c>
      <c r="E17" s="9">
        <v>0</v>
      </c>
      <c r="F17" s="9">
        <v>0</v>
      </c>
      <c r="G17" s="9">
        <v>0</v>
      </c>
      <c r="H17" s="88">
        <v>1</v>
      </c>
      <c r="I17" s="88">
        <v>0</v>
      </c>
      <c r="J17" s="9">
        <v>0</v>
      </c>
      <c r="K17" s="9">
        <v>0</v>
      </c>
      <c r="L17" s="9">
        <v>0</v>
      </c>
      <c r="M17" s="9">
        <v>0</v>
      </c>
      <c r="N17" s="88">
        <v>0</v>
      </c>
      <c r="O17" s="88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3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0</v>
      </c>
      <c r="D18" s="9">
        <v>0</v>
      </c>
      <c r="E18" s="9">
        <v>0</v>
      </c>
      <c r="F18" s="9">
        <v>0</v>
      </c>
      <c r="G18" s="9">
        <v>0</v>
      </c>
      <c r="H18" s="88">
        <v>0</v>
      </c>
      <c r="I18" s="88">
        <v>0</v>
      </c>
      <c r="J18" s="9">
        <v>0</v>
      </c>
      <c r="K18" s="9">
        <v>0</v>
      </c>
      <c r="L18" s="9">
        <v>0</v>
      </c>
      <c r="M18" s="9">
        <v>0</v>
      </c>
      <c r="N18" s="88">
        <v>0</v>
      </c>
      <c r="O18" s="88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1</v>
      </c>
      <c r="D19" s="9">
        <v>0</v>
      </c>
      <c r="E19" s="9">
        <v>0</v>
      </c>
      <c r="F19" s="9">
        <v>0</v>
      </c>
      <c r="G19" s="9">
        <v>0</v>
      </c>
      <c r="H19" s="88">
        <v>0</v>
      </c>
      <c r="I19" s="88">
        <v>0</v>
      </c>
      <c r="J19" s="9">
        <v>0</v>
      </c>
      <c r="K19" s="9">
        <v>0</v>
      </c>
      <c r="L19" s="9">
        <v>0</v>
      </c>
      <c r="M19" s="9">
        <v>0</v>
      </c>
      <c r="N19" s="88">
        <v>0</v>
      </c>
      <c r="O19" s="88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11</v>
      </c>
      <c r="D20" s="9">
        <v>0</v>
      </c>
      <c r="E20" s="9">
        <v>0</v>
      </c>
      <c r="F20" s="9">
        <v>0</v>
      </c>
      <c r="G20" s="9">
        <v>0</v>
      </c>
      <c r="H20" s="88">
        <v>4</v>
      </c>
      <c r="I20" s="88">
        <v>0</v>
      </c>
      <c r="J20" s="9">
        <v>1</v>
      </c>
      <c r="K20" s="9">
        <v>0</v>
      </c>
      <c r="L20" s="9">
        <v>5</v>
      </c>
      <c r="M20" s="9">
        <v>1</v>
      </c>
      <c r="N20" s="88">
        <v>0</v>
      </c>
      <c r="O20" s="88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1</v>
      </c>
      <c r="D21" s="9">
        <v>0</v>
      </c>
      <c r="E21" s="9">
        <v>0</v>
      </c>
      <c r="F21" s="9">
        <v>0</v>
      </c>
      <c r="G21" s="9">
        <v>0</v>
      </c>
      <c r="H21" s="88">
        <v>0</v>
      </c>
      <c r="I21" s="88">
        <v>0</v>
      </c>
      <c r="J21" s="9">
        <v>0</v>
      </c>
      <c r="K21" s="9">
        <v>0</v>
      </c>
      <c r="L21" s="9">
        <v>1</v>
      </c>
      <c r="M21" s="9">
        <v>0</v>
      </c>
      <c r="N21" s="88">
        <v>0</v>
      </c>
      <c r="O21" s="88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3</v>
      </c>
      <c r="D22" s="9">
        <v>0</v>
      </c>
      <c r="E22" s="9">
        <v>0</v>
      </c>
      <c r="F22" s="9">
        <v>0</v>
      </c>
      <c r="G22" s="9">
        <v>0</v>
      </c>
      <c r="H22" s="88">
        <v>0</v>
      </c>
      <c r="I22" s="88">
        <v>0</v>
      </c>
      <c r="J22" s="9">
        <v>0</v>
      </c>
      <c r="K22" s="9">
        <v>0</v>
      </c>
      <c r="L22" s="9">
        <v>0</v>
      </c>
      <c r="M22" s="9">
        <v>0</v>
      </c>
      <c r="N22" s="88">
        <v>0</v>
      </c>
      <c r="O22" s="88">
        <v>0</v>
      </c>
      <c r="P22" s="9">
        <v>0</v>
      </c>
      <c r="Q22" s="9">
        <v>0</v>
      </c>
      <c r="R22" s="9">
        <v>0</v>
      </c>
      <c r="S22" s="9">
        <v>1</v>
      </c>
      <c r="T22" s="9">
        <v>2</v>
      </c>
      <c r="U22" s="9">
        <v>0</v>
      </c>
      <c r="V22" s="9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109</v>
      </c>
      <c r="D23" s="9">
        <v>3</v>
      </c>
      <c r="E23" s="9">
        <v>1</v>
      </c>
      <c r="F23" s="9">
        <v>4</v>
      </c>
      <c r="G23" s="9">
        <v>3</v>
      </c>
      <c r="H23" s="88">
        <v>15</v>
      </c>
      <c r="I23" s="88">
        <v>0</v>
      </c>
      <c r="J23" s="9">
        <v>3</v>
      </c>
      <c r="K23" s="9">
        <v>2</v>
      </c>
      <c r="L23" s="9">
        <v>23</v>
      </c>
      <c r="M23" s="9">
        <v>1</v>
      </c>
      <c r="N23" s="88">
        <v>0</v>
      </c>
      <c r="O23" s="88">
        <v>4</v>
      </c>
      <c r="P23" s="9">
        <v>0</v>
      </c>
      <c r="Q23" s="9">
        <v>13</v>
      </c>
      <c r="R23" s="9">
        <v>3</v>
      </c>
      <c r="S23" s="9">
        <v>9</v>
      </c>
      <c r="T23" s="9">
        <v>17</v>
      </c>
      <c r="U23" s="9">
        <v>0</v>
      </c>
      <c r="V23" s="9">
        <v>8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36</v>
      </c>
      <c r="D24" s="9">
        <v>1</v>
      </c>
      <c r="E24" s="9">
        <v>1</v>
      </c>
      <c r="F24" s="9">
        <v>4</v>
      </c>
      <c r="G24" s="9">
        <v>0</v>
      </c>
      <c r="H24" s="88">
        <v>6</v>
      </c>
      <c r="I24" s="88">
        <v>1</v>
      </c>
      <c r="J24" s="9">
        <v>1</v>
      </c>
      <c r="K24" s="9">
        <v>6</v>
      </c>
      <c r="L24" s="9">
        <v>7</v>
      </c>
      <c r="M24" s="9">
        <v>1</v>
      </c>
      <c r="N24" s="88">
        <v>0</v>
      </c>
      <c r="O24" s="88">
        <v>0</v>
      </c>
      <c r="P24" s="9">
        <v>0</v>
      </c>
      <c r="Q24" s="9">
        <v>5</v>
      </c>
      <c r="R24" s="9">
        <v>0</v>
      </c>
      <c r="S24" s="9">
        <v>0</v>
      </c>
      <c r="T24" s="9">
        <v>1</v>
      </c>
      <c r="U24" s="9">
        <v>0</v>
      </c>
      <c r="V24" s="9">
        <v>2</v>
      </c>
    </row>
    <row r="25" spans="1:22" ht="36.75" customHeight="1" x14ac:dyDescent="0.25">
      <c r="A25" s="6">
        <v>17</v>
      </c>
      <c r="B25" s="12" t="s">
        <v>218</v>
      </c>
      <c r="C25" s="9">
        <f t="shared" si="0"/>
        <v>0</v>
      </c>
      <c r="D25" s="9">
        <v>0</v>
      </c>
      <c r="E25" s="9">
        <v>0</v>
      </c>
      <c r="F25" s="9">
        <v>0</v>
      </c>
      <c r="G25" s="9">
        <v>0</v>
      </c>
      <c r="H25" s="88">
        <v>0</v>
      </c>
      <c r="I25" s="88">
        <v>0</v>
      </c>
      <c r="J25" s="9">
        <v>0</v>
      </c>
      <c r="K25" s="9">
        <v>0</v>
      </c>
      <c r="L25" s="9">
        <v>0</v>
      </c>
      <c r="M25" s="9">
        <v>0</v>
      </c>
      <c r="N25" s="88">
        <v>0</v>
      </c>
      <c r="O25" s="88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s="8" customFormat="1" x14ac:dyDescent="0.25">
      <c r="A26" s="78">
        <v>17</v>
      </c>
      <c r="B26" s="76" t="s">
        <v>24</v>
      </c>
      <c r="C26" s="80">
        <f>SUM(C9:C25)</f>
        <v>2112</v>
      </c>
      <c r="D26" s="84">
        <f>SUM(D9:D25)</f>
        <v>101</v>
      </c>
      <c r="E26" s="84">
        <f>SUM(E9:E25)</f>
        <v>45</v>
      </c>
      <c r="F26" s="103">
        <f t="shared" ref="F26:V26" si="1">SUM(F9:F25)</f>
        <v>106</v>
      </c>
      <c r="G26" s="113">
        <f t="shared" si="1"/>
        <v>141</v>
      </c>
      <c r="H26" s="89">
        <f t="shared" si="1"/>
        <v>354</v>
      </c>
      <c r="I26" s="89">
        <f t="shared" si="1"/>
        <v>64</v>
      </c>
      <c r="J26" s="84">
        <f t="shared" si="1"/>
        <v>206</v>
      </c>
      <c r="K26" s="84">
        <f t="shared" si="1"/>
        <v>147</v>
      </c>
      <c r="L26" s="84">
        <f t="shared" si="1"/>
        <v>128</v>
      </c>
      <c r="M26" s="84">
        <f t="shared" si="1"/>
        <v>56</v>
      </c>
      <c r="N26" s="89">
        <f t="shared" si="1"/>
        <v>56</v>
      </c>
      <c r="O26" s="89">
        <f t="shared" si="1"/>
        <v>41</v>
      </c>
      <c r="P26" s="84">
        <f t="shared" si="1"/>
        <v>111</v>
      </c>
      <c r="Q26" s="84">
        <f t="shared" si="1"/>
        <v>175</v>
      </c>
      <c r="R26" s="84">
        <f t="shared" si="1"/>
        <v>125</v>
      </c>
      <c r="S26" s="84">
        <f t="shared" si="1"/>
        <v>31</v>
      </c>
      <c r="T26" s="84">
        <f t="shared" si="1"/>
        <v>93</v>
      </c>
      <c r="U26" s="84">
        <f t="shared" si="1"/>
        <v>71</v>
      </c>
      <c r="V26" s="84">
        <f t="shared" si="1"/>
        <v>61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18</v>
      </c>
      <c r="B28" s="12" t="s">
        <v>85</v>
      </c>
      <c r="C28" s="9">
        <f>SUM(D28:V28)</f>
        <v>39</v>
      </c>
      <c r="D28" s="9">
        <v>1</v>
      </c>
      <c r="E28" s="9">
        <v>12</v>
      </c>
      <c r="F28" s="9">
        <v>0</v>
      </c>
      <c r="G28" s="9">
        <v>0</v>
      </c>
      <c r="H28" s="88">
        <v>8</v>
      </c>
      <c r="I28" s="88">
        <v>4</v>
      </c>
      <c r="J28" s="9">
        <v>5</v>
      </c>
      <c r="K28" s="9">
        <v>4</v>
      </c>
      <c r="L28" s="9">
        <v>0</v>
      </c>
      <c r="M28" s="9">
        <v>0</v>
      </c>
      <c r="N28" s="88">
        <v>0</v>
      </c>
      <c r="O28" s="88">
        <v>0</v>
      </c>
      <c r="P28" s="9">
        <v>0</v>
      </c>
      <c r="Q28" s="9">
        <v>0</v>
      </c>
      <c r="R28" s="9">
        <v>5</v>
      </c>
      <c r="S28" s="9">
        <v>0</v>
      </c>
      <c r="T28" s="9">
        <v>0</v>
      </c>
      <c r="U28" s="9">
        <v>0</v>
      </c>
      <c r="V28" s="9">
        <v>0</v>
      </c>
    </row>
    <row r="29" spans="1:22" s="8" customFormat="1" x14ac:dyDescent="0.25">
      <c r="A29" s="78">
        <v>1</v>
      </c>
      <c r="B29" s="76" t="s">
        <v>24</v>
      </c>
      <c r="C29" s="80">
        <f>SUM(C28)</f>
        <v>39</v>
      </c>
      <c r="D29" s="84">
        <f t="shared" ref="D29:V29" si="2">SUM(D28)</f>
        <v>1</v>
      </c>
      <c r="E29" s="84">
        <f t="shared" si="2"/>
        <v>12</v>
      </c>
      <c r="F29" s="103">
        <f t="shared" si="2"/>
        <v>0</v>
      </c>
      <c r="G29" s="113">
        <f t="shared" si="2"/>
        <v>0</v>
      </c>
      <c r="H29" s="89">
        <f t="shared" si="2"/>
        <v>8</v>
      </c>
      <c r="I29" s="89">
        <f t="shared" si="2"/>
        <v>4</v>
      </c>
      <c r="J29" s="84">
        <f t="shared" si="2"/>
        <v>5</v>
      </c>
      <c r="K29" s="84">
        <f t="shared" si="2"/>
        <v>4</v>
      </c>
      <c r="L29" s="84">
        <f t="shared" si="2"/>
        <v>0</v>
      </c>
      <c r="M29" s="84">
        <f t="shared" si="2"/>
        <v>0</v>
      </c>
      <c r="N29" s="89">
        <f t="shared" si="2"/>
        <v>0</v>
      </c>
      <c r="O29" s="89">
        <f t="shared" si="2"/>
        <v>0</v>
      </c>
      <c r="P29" s="84">
        <f t="shared" si="2"/>
        <v>0</v>
      </c>
      <c r="Q29" s="84">
        <f t="shared" si="2"/>
        <v>0</v>
      </c>
      <c r="R29" s="84">
        <f t="shared" si="2"/>
        <v>5</v>
      </c>
      <c r="S29" s="84">
        <f t="shared" si="2"/>
        <v>0</v>
      </c>
      <c r="T29" s="84">
        <f t="shared" si="2"/>
        <v>0</v>
      </c>
      <c r="U29" s="84">
        <f t="shared" si="2"/>
        <v>0</v>
      </c>
      <c r="V29" s="84">
        <f t="shared" si="2"/>
        <v>0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19</v>
      </c>
      <c r="B31" s="12" t="s">
        <v>85</v>
      </c>
      <c r="C31" s="9">
        <f>SUM(D31:V31)</f>
        <v>1</v>
      </c>
      <c r="D31" s="9">
        <v>0</v>
      </c>
      <c r="E31" s="9">
        <v>0</v>
      </c>
      <c r="F31" s="9">
        <v>0</v>
      </c>
      <c r="G31" s="9">
        <v>0</v>
      </c>
      <c r="H31" s="88">
        <v>0</v>
      </c>
      <c r="I31" s="88">
        <v>1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  <c r="O31" s="88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s="8" customFormat="1" x14ac:dyDescent="0.25">
      <c r="A32" s="78">
        <v>1</v>
      </c>
      <c r="B32" s="76" t="s">
        <v>24</v>
      </c>
      <c r="C32" s="80">
        <f t="shared" ref="C32:D32" si="3">SUM(C31)</f>
        <v>1</v>
      </c>
      <c r="D32" s="84">
        <f t="shared" si="3"/>
        <v>0</v>
      </c>
      <c r="E32" s="84">
        <f>SUM(E31)</f>
        <v>0</v>
      </c>
      <c r="F32" s="103">
        <f t="shared" ref="F32:V32" si="4">SUM(F31)</f>
        <v>0</v>
      </c>
      <c r="G32" s="113">
        <f t="shared" si="4"/>
        <v>0</v>
      </c>
      <c r="H32" s="89">
        <f t="shared" si="4"/>
        <v>0</v>
      </c>
      <c r="I32" s="89">
        <f t="shared" si="4"/>
        <v>1</v>
      </c>
      <c r="J32" s="84">
        <f t="shared" si="4"/>
        <v>0</v>
      </c>
      <c r="K32" s="84">
        <f t="shared" si="4"/>
        <v>0</v>
      </c>
      <c r="L32" s="84">
        <f t="shared" si="4"/>
        <v>0</v>
      </c>
      <c r="M32" s="84">
        <f t="shared" si="4"/>
        <v>0</v>
      </c>
      <c r="N32" s="89">
        <f t="shared" si="4"/>
        <v>0</v>
      </c>
      <c r="O32" s="89">
        <f t="shared" si="4"/>
        <v>0</v>
      </c>
      <c r="P32" s="84">
        <f t="shared" si="4"/>
        <v>0</v>
      </c>
      <c r="Q32" s="84">
        <f t="shared" si="4"/>
        <v>0</v>
      </c>
      <c r="R32" s="84">
        <f t="shared" si="4"/>
        <v>0</v>
      </c>
      <c r="S32" s="84">
        <f t="shared" si="4"/>
        <v>0</v>
      </c>
      <c r="T32" s="84">
        <f t="shared" si="4"/>
        <v>0</v>
      </c>
      <c r="U32" s="84">
        <f t="shared" si="4"/>
        <v>0</v>
      </c>
      <c r="V32" s="84">
        <f t="shared" si="4"/>
        <v>0</v>
      </c>
    </row>
    <row r="33" spans="1:22" s="8" customFormat="1" x14ac:dyDescent="0.25">
      <c r="A33" s="78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20</v>
      </c>
      <c r="B34" s="12" t="s">
        <v>135</v>
      </c>
      <c r="C34" s="9">
        <f>SUM(D34:V34)</f>
        <v>0</v>
      </c>
      <c r="D34" s="9">
        <v>0</v>
      </c>
      <c r="E34" s="9">
        <v>0</v>
      </c>
      <c r="F34" s="9">
        <v>0</v>
      </c>
      <c r="G34" s="9">
        <v>0</v>
      </c>
      <c r="H34" s="88">
        <v>0</v>
      </c>
      <c r="I34" s="88">
        <v>0</v>
      </c>
      <c r="J34" s="9">
        <v>0</v>
      </c>
      <c r="K34" s="9">
        <v>0</v>
      </c>
      <c r="L34" s="9">
        <v>0</v>
      </c>
      <c r="M34" s="9">
        <v>0</v>
      </c>
      <c r="N34" s="88">
        <v>0</v>
      </c>
      <c r="O34" s="88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s="8" customFormat="1" x14ac:dyDescent="0.25">
      <c r="A35" s="78">
        <v>1</v>
      </c>
      <c r="B35" s="76" t="s">
        <v>24</v>
      </c>
      <c r="C35" s="80">
        <f t="shared" ref="C35:D35" si="5">SUM(C34)</f>
        <v>0</v>
      </c>
      <c r="D35" s="84">
        <f t="shared" si="5"/>
        <v>0</v>
      </c>
      <c r="E35" s="84">
        <f>SUM(E34)</f>
        <v>0</v>
      </c>
      <c r="F35" s="103">
        <f t="shared" ref="F35:V35" si="6">SUM(F34)</f>
        <v>0</v>
      </c>
      <c r="G35" s="113">
        <f t="shared" si="6"/>
        <v>0</v>
      </c>
      <c r="H35" s="89">
        <f t="shared" si="6"/>
        <v>0</v>
      </c>
      <c r="I35" s="89">
        <f t="shared" si="6"/>
        <v>0</v>
      </c>
      <c r="J35" s="84">
        <f t="shared" si="6"/>
        <v>0</v>
      </c>
      <c r="K35" s="84">
        <f t="shared" si="6"/>
        <v>0</v>
      </c>
      <c r="L35" s="84">
        <f t="shared" si="6"/>
        <v>0</v>
      </c>
      <c r="M35" s="84">
        <f t="shared" si="6"/>
        <v>0</v>
      </c>
      <c r="N35" s="89">
        <f t="shared" si="6"/>
        <v>0</v>
      </c>
      <c r="O35" s="89">
        <f t="shared" si="6"/>
        <v>0</v>
      </c>
      <c r="P35" s="84">
        <f t="shared" si="6"/>
        <v>0</v>
      </c>
      <c r="Q35" s="84">
        <f t="shared" si="6"/>
        <v>0</v>
      </c>
      <c r="R35" s="84">
        <f t="shared" si="6"/>
        <v>0</v>
      </c>
      <c r="S35" s="84">
        <f t="shared" si="6"/>
        <v>0</v>
      </c>
      <c r="T35" s="84">
        <f t="shared" si="6"/>
        <v>0</v>
      </c>
      <c r="U35" s="84">
        <f t="shared" si="6"/>
        <v>0</v>
      </c>
      <c r="V35" s="84">
        <f t="shared" si="6"/>
        <v>0</v>
      </c>
    </row>
    <row r="36" spans="1:22" s="8" customFormat="1" x14ac:dyDescent="0.25">
      <c r="A36" s="78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21</v>
      </c>
      <c r="B37" s="12" t="s">
        <v>155</v>
      </c>
      <c r="C37" s="9">
        <f>SUM(D37:V37)</f>
        <v>0</v>
      </c>
      <c r="D37" s="9">
        <v>0</v>
      </c>
      <c r="E37" s="9">
        <v>0</v>
      </c>
      <c r="F37" s="9">
        <v>0</v>
      </c>
      <c r="G37" s="9">
        <v>0</v>
      </c>
      <c r="H37" s="88">
        <v>0</v>
      </c>
      <c r="I37" s="88">
        <v>0</v>
      </c>
      <c r="J37" s="9">
        <v>0</v>
      </c>
      <c r="K37" s="9">
        <v>0</v>
      </c>
      <c r="L37" s="9">
        <v>0</v>
      </c>
      <c r="M37" s="9">
        <v>0</v>
      </c>
      <c r="N37" s="88">
        <v>0</v>
      </c>
      <c r="O37" s="88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s="8" customFormat="1" x14ac:dyDescent="0.25">
      <c r="A38" s="78">
        <v>1</v>
      </c>
      <c r="B38" s="76" t="s">
        <v>24</v>
      </c>
      <c r="C38" s="80">
        <f t="shared" ref="C38:D38" si="7">SUM(C37)</f>
        <v>0</v>
      </c>
      <c r="D38" s="84">
        <f t="shared" si="7"/>
        <v>0</v>
      </c>
      <c r="E38" s="84">
        <f>SUM(E37)</f>
        <v>0</v>
      </c>
      <c r="F38" s="103">
        <f t="shared" ref="F38:V38" si="8">SUM(F37)</f>
        <v>0</v>
      </c>
      <c r="G38" s="113">
        <f t="shared" si="8"/>
        <v>0</v>
      </c>
      <c r="H38" s="89">
        <f t="shared" si="8"/>
        <v>0</v>
      </c>
      <c r="I38" s="89">
        <f t="shared" si="8"/>
        <v>0</v>
      </c>
      <c r="J38" s="84">
        <f t="shared" si="8"/>
        <v>0</v>
      </c>
      <c r="K38" s="84">
        <f t="shared" si="8"/>
        <v>0</v>
      </c>
      <c r="L38" s="84">
        <f t="shared" si="8"/>
        <v>0</v>
      </c>
      <c r="M38" s="84">
        <f t="shared" si="8"/>
        <v>0</v>
      </c>
      <c r="N38" s="89">
        <f t="shared" si="8"/>
        <v>0</v>
      </c>
      <c r="O38" s="89">
        <f t="shared" si="8"/>
        <v>0</v>
      </c>
      <c r="P38" s="84">
        <f t="shared" si="8"/>
        <v>0</v>
      </c>
      <c r="Q38" s="84">
        <f t="shared" si="8"/>
        <v>0</v>
      </c>
      <c r="R38" s="84">
        <f t="shared" si="8"/>
        <v>0</v>
      </c>
      <c r="S38" s="84">
        <f t="shared" si="8"/>
        <v>0</v>
      </c>
      <c r="T38" s="84">
        <f t="shared" si="8"/>
        <v>0</v>
      </c>
      <c r="U38" s="84">
        <f t="shared" si="8"/>
        <v>0</v>
      </c>
      <c r="V38" s="84">
        <f t="shared" si="8"/>
        <v>0</v>
      </c>
    </row>
    <row r="39" spans="1:22" s="8" customFormat="1" x14ac:dyDescent="0.25">
      <c r="A39" s="78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22</v>
      </c>
      <c r="B40" s="12" t="s">
        <v>156</v>
      </c>
      <c r="C40" s="9">
        <f>SUM(D40:V40)</f>
        <v>0</v>
      </c>
      <c r="D40" s="9">
        <v>0</v>
      </c>
      <c r="E40" s="9">
        <v>0</v>
      </c>
      <c r="F40" s="9">
        <v>0</v>
      </c>
      <c r="G40" s="9">
        <v>0</v>
      </c>
      <c r="H40" s="88">
        <v>0</v>
      </c>
      <c r="I40" s="88">
        <v>0</v>
      </c>
      <c r="J40" s="9">
        <v>0</v>
      </c>
      <c r="K40" s="9">
        <v>0</v>
      </c>
      <c r="L40" s="9">
        <v>0</v>
      </c>
      <c r="M40" s="9">
        <v>0</v>
      </c>
      <c r="N40" s="88">
        <v>0</v>
      </c>
      <c r="O40" s="88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s="8" customFormat="1" x14ac:dyDescent="0.25">
      <c r="A41" s="78">
        <v>1</v>
      </c>
      <c r="B41" s="76" t="s">
        <v>24</v>
      </c>
      <c r="C41" s="80">
        <f t="shared" ref="C41:D41" si="9">SUM(C40)</f>
        <v>0</v>
      </c>
      <c r="D41" s="84">
        <f t="shared" si="9"/>
        <v>0</v>
      </c>
      <c r="E41" s="84">
        <f t="shared" ref="E41:V41" si="10">SUM(E40)</f>
        <v>0</v>
      </c>
      <c r="F41" s="103">
        <f t="shared" si="10"/>
        <v>0</v>
      </c>
      <c r="G41" s="113">
        <f t="shared" si="10"/>
        <v>0</v>
      </c>
      <c r="H41" s="89">
        <f t="shared" si="10"/>
        <v>0</v>
      </c>
      <c r="I41" s="89">
        <f t="shared" si="10"/>
        <v>0</v>
      </c>
      <c r="J41" s="84">
        <f t="shared" si="10"/>
        <v>0</v>
      </c>
      <c r="K41" s="84">
        <f t="shared" si="10"/>
        <v>0</v>
      </c>
      <c r="L41" s="84">
        <f t="shared" si="10"/>
        <v>0</v>
      </c>
      <c r="M41" s="84">
        <f t="shared" si="10"/>
        <v>0</v>
      </c>
      <c r="N41" s="89">
        <f t="shared" si="10"/>
        <v>0</v>
      </c>
      <c r="O41" s="89">
        <f t="shared" si="10"/>
        <v>0</v>
      </c>
      <c r="P41" s="84">
        <f t="shared" si="10"/>
        <v>0</v>
      </c>
      <c r="Q41" s="84">
        <f t="shared" si="10"/>
        <v>0</v>
      </c>
      <c r="R41" s="84">
        <f t="shared" si="10"/>
        <v>0</v>
      </c>
      <c r="S41" s="84">
        <f t="shared" si="10"/>
        <v>0</v>
      </c>
      <c r="T41" s="84">
        <f t="shared" si="10"/>
        <v>0</v>
      </c>
      <c r="U41" s="84">
        <f t="shared" si="10"/>
        <v>0</v>
      </c>
      <c r="V41" s="84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23</v>
      </c>
      <c r="B43" s="12" t="s">
        <v>165</v>
      </c>
      <c r="C43" s="17">
        <f>SUM(D43:V43)</f>
        <v>0</v>
      </c>
      <c r="D43" s="9">
        <v>0</v>
      </c>
      <c r="E43" s="9">
        <v>0</v>
      </c>
      <c r="F43" s="9">
        <v>0</v>
      </c>
      <c r="G43" s="9">
        <v>0</v>
      </c>
      <c r="H43" s="88">
        <v>0</v>
      </c>
      <c r="I43" s="88">
        <v>0</v>
      </c>
      <c r="J43" s="9">
        <v>0</v>
      </c>
      <c r="K43" s="9">
        <v>0</v>
      </c>
      <c r="L43" s="9">
        <v>0</v>
      </c>
      <c r="M43" s="9">
        <v>0</v>
      </c>
      <c r="N43" s="88">
        <v>0</v>
      </c>
      <c r="O43" s="88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1:22" ht="120.75" customHeight="1" x14ac:dyDescent="0.25">
      <c r="A44" s="6">
        <v>24</v>
      </c>
      <c r="B44" s="12" t="s">
        <v>166</v>
      </c>
      <c r="C44" s="17">
        <f>SUM(D44:V44)</f>
        <v>0</v>
      </c>
      <c r="D44" s="9">
        <v>0</v>
      </c>
      <c r="E44" s="9">
        <v>0</v>
      </c>
      <c r="F44" s="9">
        <v>0</v>
      </c>
      <c r="G44" s="9">
        <v>0</v>
      </c>
      <c r="H44" s="88">
        <v>0</v>
      </c>
      <c r="I44" s="88">
        <v>0</v>
      </c>
      <c r="J44" s="9">
        <v>0</v>
      </c>
      <c r="K44" s="9">
        <v>0</v>
      </c>
      <c r="L44" s="9">
        <v>0</v>
      </c>
      <c r="M44" s="9">
        <v>0</v>
      </c>
      <c r="N44" s="88">
        <v>0</v>
      </c>
      <c r="O44" s="88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1:22" ht="88.5" customHeight="1" x14ac:dyDescent="0.25">
      <c r="A45" s="6">
        <v>25</v>
      </c>
      <c r="B45" s="12" t="s">
        <v>86</v>
      </c>
      <c r="C45" s="17">
        <f>SUM(D45:V45)</f>
        <v>0</v>
      </c>
      <c r="D45" s="9">
        <v>0</v>
      </c>
      <c r="E45" s="9">
        <v>0</v>
      </c>
      <c r="F45" s="9">
        <v>0</v>
      </c>
      <c r="G45" s="9">
        <v>0</v>
      </c>
      <c r="H45" s="88">
        <v>0</v>
      </c>
      <c r="I45" s="88">
        <v>0</v>
      </c>
      <c r="J45" s="9">
        <v>0</v>
      </c>
      <c r="K45" s="9">
        <v>0</v>
      </c>
      <c r="L45" s="9">
        <v>0</v>
      </c>
      <c r="M45" s="9">
        <v>0</v>
      </c>
      <c r="N45" s="88">
        <v>0</v>
      </c>
      <c r="O45" s="88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ht="30" x14ac:dyDescent="0.25">
      <c r="A46" s="6">
        <v>26</v>
      </c>
      <c r="B46" s="12" t="s">
        <v>87</v>
      </c>
      <c r="C46" s="17">
        <f>SUM(D46:V46)</f>
        <v>0</v>
      </c>
      <c r="D46" s="9">
        <v>0</v>
      </c>
      <c r="E46" s="9">
        <v>0</v>
      </c>
      <c r="F46" s="9">
        <v>0</v>
      </c>
      <c r="G46" s="9">
        <v>0</v>
      </c>
      <c r="H46" s="88">
        <v>0</v>
      </c>
      <c r="I46" s="88">
        <v>0</v>
      </c>
      <c r="J46" s="9">
        <v>0</v>
      </c>
      <c r="K46" s="9">
        <v>0</v>
      </c>
      <c r="L46" s="9">
        <v>0</v>
      </c>
      <c r="M46" s="9">
        <v>0</v>
      </c>
      <c r="N46" s="88">
        <v>0</v>
      </c>
      <c r="O46" s="88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61.5" customHeight="1" x14ac:dyDescent="0.25">
      <c r="A47" s="6">
        <v>27</v>
      </c>
      <c r="B47" s="12" t="s">
        <v>88</v>
      </c>
      <c r="C47" s="17">
        <f>SUM(D47:V47)</f>
        <v>0</v>
      </c>
      <c r="D47" s="9">
        <v>0</v>
      </c>
      <c r="E47" s="9">
        <v>0</v>
      </c>
      <c r="F47" s="9">
        <v>0</v>
      </c>
      <c r="G47" s="9">
        <v>0</v>
      </c>
      <c r="H47" s="88">
        <v>0</v>
      </c>
      <c r="I47" s="88">
        <v>0</v>
      </c>
      <c r="J47" s="9">
        <v>0</v>
      </c>
      <c r="K47" s="9">
        <v>0</v>
      </c>
      <c r="L47" s="9">
        <v>0</v>
      </c>
      <c r="M47" s="9">
        <v>0</v>
      </c>
      <c r="N47" s="88">
        <v>0</v>
      </c>
      <c r="O47" s="88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s="8" customFormat="1" x14ac:dyDescent="0.25">
      <c r="A48" s="78">
        <v>5</v>
      </c>
      <c r="B48" s="76" t="s">
        <v>24</v>
      </c>
      <c r="C48" s="80">
        <f t="shared" ref="C48:V48" si="11">SUM(C43:C47)</f>
        <v>0</v>
      </c>
      <c r="D48" s="84">
        <f t="shared" si="11"/>
        <v>0</v>
      </c>
      <c r="E48" s="13">
        <f>SUM(E43:E47)</f>
        <v>0</v>
      </c>
      <c r="F48" s="103">
        <f t="shared" ref="F48:M48" si="12">SUM(F43:F47)</f>
        <v>0</v>
      </c>
      <c r="G48" s="113">
        <f t="shared" si="12"/>
        <v>0</v>
      </c>
      <c r="H48" s="89">
        <f t="shared" si="12"/>
        <v>0</v>
      </c>
      <c r="I48" s="89">
        <f t="shared" si="12"/>
        <v>0</v>
      </c>
      <c r="J48" s="84">
        <f t="shared" si="12"/>
        <v>0</v>
      </c>
      <c r="K48" s="84">
        <f t="shared" si="12"/>
        <v>0</v>
      </c>
      <c r="L48" s="84">
        <f t="shared" si="12"/>
        <v>0</v>
      </c>
      <c r="M48" s="84">
        <f t="shared" si="12"/>
        <v>0</v>
      </c>
      <c r="N48" s="89">
        <f t="shared" si="11"/>
        <v>0</v>
      </c>
      <c r="O48" s="89">
        <f t="shared" si="11"/>
        <v>0</v>
      </c>
      <c r="P48" s="84">
        <f t="shared" si="11"/>
        <v>0</v>
      </c>
      <c r="Q48" s="84">
        <f t="shared" si="11"/>
        <v>0</v>
      </c>
      <c r="R48" s="84">
        <f t="shared" si="11"/>
        <v>0</v>
      </c>
      <c r="S48" s="84">
        <f t="shared" si="11"/>
        <v>0</v>
      </c>
      <c r="T48" s="84">
        <f t="shared" si="11"/>
        <v>0</v>
      </c>
      <c r="U48" s="84">
        <f t="shared" si="11"/>
        <v>0</v>
      </c>
      <c r="V48" s="84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28</v>
      </c>
      <c r="B50" s="12" t="s">
        <v>21</v>
      </c>
      <c r="C50" s="9">
        <f t="shared" ref="C50:C57" si="13">SUM(D50:V50)</f>
        <v>23</v>
      </c>
      <c r="D50" s="9">
        <v>1</v>
      </c>
      <c r="E50" s="9">
        <v>0</v>
      </c>
      <c r="F50" s="9">
        <v>0</v>
      </c>
      <c r="G50" s="9">
        <v>0</v>
      </c>
      <c r="H50" s="88">
        <v>6</v>
      </c>
      <c r="I50" s="88">
        <v>1</v>
      </c>
      <c r="J50" s="9">
        <v>5</v>
      </c>
      <c r="K50" s="9">
        <v>0</v>
      </c>
      <c r="L50" s="9">
        <v>2</v>
      </c>
      <c r="M50" s="9">
        <v>0</v>
      </c>
      <c r="N50" s="88">
        <v>0</v>
      </c>
      <c r="O50" s="88">
        <v>0</v>
      </c>
      <c r="P50" s="9">
        <v>7</v>
      </c>
      <c r="Q50" s="9">
        <v>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</row>
    <row r="51" spans="1:22" ht="44.25" customHeight="1" x14ac:dyDescent="0.25">
      <c r="A51" s="6">
        <v>29</v>
      </c>
      <c r="B51" s="12" t="s">
        <v>39</v>
      </c>
      <c r="C51" s="9">
        <f t="shared" si="13"/>
        <v>4940</v>
      </c>
      <c r="D51" s="9">
        <v>685</v>
      </c>
      <c r="E51" s="9">
        <v>262</v>
      </c>
      <c r="F51" s="9">
        <v>145</v>
      </c>
      <c r="G51" s="9">
        <v>320</v>
      </c>
      <c r="H51" s="88">
        <v>1289</v>
      </c>
      <c r="I51" s="88">
        <v>406</v>
      </c>
      <c r="J51" s="9">
        <v>149</v>
      </c>
      <c r="K51" s="9">
        <v>558</v>
      </c>
      <c r="L51" s="9">
        <v>70</v>
      </c>
      <c r="M51" s="9">
        <v>55</v>
      </c>
      <c r="N51" s="88">
        <v>118</v>
      </c>
      <c r="O51" s="88">
        <v>74</v>
      </c>
      <c r="P51" s="9">
        <v>73</v>
      </c>
      <c r="Q51" s="9">
        <v>209</v>
      </c>
      <c r="R51" s="9">
        <v>220</v>
      </c>
      <c r="S51" s="9">
        <v>36</v>
      </c>
      <c r="T51" s="9">
        <v>92</v>
      </c>
      <c r="U51" s="9">
        <v>44</v>
      </c>
      <c r="V51" s="9">
        <v>135</v>
      </c>
    </row>
    <row r="52" spans="1:22" ht="60" x14ac:dyDescent="0.25">
      <c r="A52" s="6">
        <v>30</v>
      </c>
      <c r="B52" s="12" t="s">
        <v>92</v>
      </c>
      <c r="C52" s="9">
        <f t="shared" si="13"/>
        <v>650</v>
      </c>
      <c r="D52" s="9">
        <v>92</v>
      </c>
      <c r="E52" s="9">
        <v>47</v>
      </c>
      <c r="F52" s="9">
        <v>26</v>
      </c>
      <c r="G52" s="9">
        <v>35</v>
      </c>
      <c r="H52" s="88">
        <v>41</v>
      </c>
      <c r="I52" s="88">
        <v>45</v>
      </c>
      <c r="J52" s="9">
        <v>13</v>
      </c>
      <c r="K52" s="9">
        <v>31</v>
      </c>
      <c r="L52" s="9">
        <v>0</v>
      </c>
      <c r="M52" s="9">
        <v>0</v>
      </c>
      <c r="N52" s="88">
        <v>98</v>
      </c>
      <c r="O52" s="88">
        <v>53</v>
      </c>
      <c r="P52" s="9">
        <v>0</v>
      </c>
      <c r="Q52" s="9">
        <v>106</v>
      </c>
      <c r="R52" s="9">
        <v>33</v>
      </c>
      <c r="S52" s="9">
        <v>16</v>
      </c>
      <c r="T52" s="9">
        <v>8</v>
      </c>
      <c r="U52" s="9">
        <v>3</v>
      </c>
      <c r="V52" s="9">
        <v>3</v>
      </c>
    </row>
    <row r="53" spans="1:22" ht="60" x14ac:dyDescent="0.25">
      <c r="A53" s="6">
        <v>31</v>
      </c>
      <c r="B53" s="12" t="s">
        <v>93</v>
      </c>
      <c r="C53" s="9">
        <f t="shared" si="13"/>
        <v>935</v>
      </c>
      <c r="D53" s="9">
        <v>29</v>
      </c>
      <c r="E53" s="9">
        <v>16</v>
      </c>
      <c r="F53" s="9">
        <v>42</v>
      </c>
      <c r="G53" s="9">
        <v>171</v>
      </c>
      <c r="H53" s="88">
        <v>271</v>
      </c>
      <c r="I53" s="88">
        <v>22</v>
      </c>
      <c r="J53" s="9">
        <v>25</v>
      </c>
      <c r="K53" s="9">
        <v>84</v>
      </c>
      <c r="L53" s="9">
        <v>51</v>
      </c>
      <c r="M53" s="9">
        <v>12</v>
      </c>
      <c r="N53" s="88">
        <v>6</v>
      </c>
      <c r="O53" s="88">
        <v>14</v>
      </c>
      <c r="P53" s="9">
        <v>17</v>
      </c>
      <c r="Q53" s="9">
        <v>5</v>
      </c>
      <c r="R53" s="9">
        <v>75</v>
      </c>
      <c r="S53" s="9">
        <v>24</v>
      </c>
      <c r="T53" s="9">
        <v>25</v>
      </c>
      <c r="U53" s="9">
        <v>25</v>
      </c>
      <c r="V53" s="9">
        <v>21</v>
      </c>
    </row>
    <row r="54" spans="1:22" ht="45" x14ac:dyDescent="0.25">
      <c r="A54" s="6">
        <v>32</v>
      </c>
      <c r="B54" s="12" t="s">
        <v>182</v>
      </c>
      <c r="C54" s="9">
        <f t="shared" si="13"/>
        <v>2765</v>
      </c>
      <c r="D54" s="9">
        <v>318</v>
      </c>
      <c r="E54" s="9">
        <v>170</v>
      </c>
      <c r="F54" s="9">
        <v>151</v>
      </c>
      <c r="G54" s="9">
        <v>333</v>
      </c>
      <c r="H54" s="88">
        <v>579</v>
      </c>
      <c r="I54" s="88">
        <v>221</v>
      </c>
      <c r="J54" s="9">
        <v>152</v>
      </c>
      <c r="K54" s="9">
        <v>220</v>
      </c>
      <c r="L54" s="9">
        <v>90</v>
      </c>
      <c r="M54" s="9">
        <v>47</v>
      </c>
      <c r="N54" s="88">
        <v>40</v>
      </c>
      <c r="O54" s="88">
        <v>39</v>
      </c>
      <c r="P54" s="9">
        <v>37</v>
      </c>
      <c r="Q54" s="9">
        <v>62</v>
      </c>
      <c r="R54" s="9">
        <v>136</v>
      </c>
      <c r="S54" s="9">
        <v>34</v>
      </c>
      <c r="T54" s="9">
        <v>41</v>
      </c>
      <c r="U54" s="9">
        <v>61</v>
      </c>
      <c r="V54" s="9">
        <v>34</v>
      </c>
    </row>
    <row r="55" spans="1:22" ht="45" x14ac:dyDescent="0.25">
      <c r="A55" s="6">
        <v>33</v>
      </c>
      <c r="B55" s="12" t="s">
        <v>89</v>
      </c>
      <c r="C55" s="9">
        <f t="shared" si="13"/>
        <v>1308</v>
      </c>
      <c r="D55" s="9">
        <v>105</v>
      </c>
      <c r="E55" s="9">
        <v>66</v>
      </c>
      <c r="F55" s="9">
        <v>33</v>
      </c>
      <c r="G55" s="9">
        <v>107</v>
      </c>
      <c r="H55" s="88">
        <v>283</v>
      </c>
      <c r="I55" s="88">
        <v>51</v>
      </c>
      <c r="J55" s="9">
        <v>57</v>
      </c>
      <c r="K55" s="9">
        <v>139</v>
      </c>
      <c r="L55" s="9">
        <v>107</v>
      </c>
      <c r="M55" s="9">
        <v>48</v>
      </c>
      <c r="N55" s="88">
        <v>37</v>
      </c>
      <c r="O55" s="88">
        <v>6</v>
      </c>
      <c r="P55" s="9">
        <v>2</v>
      </c>
      <c r="Q55" s="9">
        <v>32</v>
      </c>
      <c r="R55" s="9">
        <v>106</v>
      </c>
      <c r="S55" s="9">
        <v>23</v>
      </c>
      <c r="T55" s="9">
        <v>57</v>
      </c>
      <c r="U55" s="9">
        <v>35</v>
      </c>
      <c r="V55" s="9">
        <v>14</v>
      </c>
    </row>
    <row r="56" spans="1:22" ht="75" x14ac:dyDescent="0.25">
      <c r="A56" s="6">
        <v>34</v>
      </c>
      <c r="B56" s="12" t="s">
        <v>90</v>
      </c>
      <c r="C56" s="9">
        <f t="shared" si="13"/>
        <v>7175</v>
      </c>
      <c r="D56" s="9">
        <v>1090</v>
      </c>
      <c r="E56" s="9">
        <v>464</v>
      </c>
      <c r="F56" s="9">
        <v>708</v>
      </c>
      <c r="G56" s="9">
        <v>905</v>
      </c>
      <c r="H56" s="88">
        <v>760</v>
      </c>
      <c r="I56" s="88">
        <v>160</v>
      </c>
      <c r="J56" s="9">
        <v>676</v>
      </c>
      <c r="K56" s="9">
        <v>638</v>
      </c>
      <c r="L56" s="9">
        <v>353</v>
      </c>
      <c r="M56" s="9">
        <v>138</v>
      </c>
      <c r="N56" s="88">
        <v>39</v>
      </c>
      <c r="O56" s="88">
        <v>123</v>
      </c>
      <c r="P56" s="9">
        <v>140</v>
      </c>
      <c r="Q56" s="9">
        <v>293</v>
      </c>
      <c r="R56" s="9">
        <v>388</v>
      </c>
      <c r="S56" s="9">
        <v>46</v>
      </c>
      <c r="T56" s="9">
        <v>107</v>
      </c>
      <c r="U56" s="9">
        <v>143</v>
      </c>
      <c r="V56" s="9">
        <v>4</v>
      </c>
    </row>
    <row r="57" spans="1:22" ht="60" x14ac:dyDescent="0.25">
      <c r="A57" s="6">
        <v>35</v>
      </c>
      <c r="B57" s="12" t="s">
        <v>91</v>
      </c>
      <c r="C57" s="9">
        <f t="shared" si="13"/>
        <v>2271</v>
      </c>
      <c r="D57" s="9">
        <v>549</v>
      </c>
      <c r="E57" s="9">
        <v>122</v>
      </c>
      <c r="F57" s="9">
        <v>517</v>
      </c>
      <c r="G57" s="9">
        <v>404</v>
      </c>
      <c r="H57" s="88">
        <v>238</v>
      </c>
      <c r="I57" s="88">
        <v>127</v>
      </c>
      <c r="J57" s="9">
        <v>126</v>
      </c>
      <c r="K57" s="9">
        <v>32</v>
      </c>
      <c r="L57" s="9">
        <v>11</v>
      </c>
      <c r="M57" s="9">
        <v>5</v>
      </c>
      <c r="N57" s="88">
        <v>4</v>
      </c>
      <c r="O57" s="88">
        <v>0</v>
      </c>
      <c r="P57" s="9">
        <v>28</v>
      </c>
      <c r="Q57" s="9">
        <v>7</v>
      </c>
      <c r="R57" s="9">
        <v>44</v>
      </c>
      <c r="S57" s="9">
        <v>7</v>
      </c>
      <c r="T57" s="9">
        <v>0</v>
      </c>
      <c r="U57" s="9">
        <v>50</v>
      </c>
      <c r="V57" s="9">
        <v>0</v>
      </c>
    </row>
    <row r="58" spans="1:22" s="8" customFormat="1" x14ac:dyDescent="0.25">
      <c r="A58" s="78">
        <v>8</v>
      </c>
      <c r="B58" s="76" t="s">
        <v>24</v>
      </c>
      <c r="C58" s="80">
        <f t="shared" ref="C58:V58" si="14">SUM(C50:C57)</f>
        <v>20067</v>
      </c>
      <c r="D58" s="84">
        <f t="shared" si="14"/>
        <v>2869</v>
      </c>
      <c r="E58" s="84">
        <f t="shared" si="14"/>
        <v>1147</v>
      </c>
      <c r="F58" s="103">
        <f t="shared" si="14"/>
        <v>1622</v>
      </c>
      <c r="G58" s="113">
        <f t="shared" si="14"/>
        <v>2275</v>
      </c>
      <c r="H58" s="89">
        <f t="shared" si="14"/>
        <v>3467</v>
      </c>
      <c r="I58" s="89">
        <f t="shared" si="14"/>
        <v>1033</v>
      </c>
      <c r="J58" s="84">
        <f>SUM(J50:J57)</f>
        <v>1203</v>
      </c>
      <c r="K58" s="84">
        <f t="shared" si="14"/>
        <v>1702</v>
      </c>
      <c r="L58" s="84">
        <f t="shared" si="14"/>
        <v>684</v>
      </c>
      <c r="M58" s="84">
        <f t="shared" si="14"/>
        <v>305</v>
      </c>
      <c r="N58" s="89">
        <f t="shared" si="14"/>
        <v>342</v>
      </c>
      <c r="O58" s="89">
        <f t="shared" si="14"/>
        <v>309</v>
      </c>
      <c r="P58" s="84">
        <f t="shared" si="14"/>
        <v>304</v>
      </c>
      <c r="Q58" s="84">
        <f t="shared" si="14"/>
        <v>715</v>
      </c>
      <c r="R58" s="84">
        <f t="shared" si="14"/>
        <v>1002</v>
      </c>
      <c r="S58" s="84">
        <f t="shared" si="14"/>
        <v>186</v>
      </c>
      <c r="T58" s="84">
        <f t="shared" si="14"/>
        <v>330</v>
      </c>
      <c r="U58" s="84">
        <f t="shared" si="14"/>
        <v>361</v>
      </c>
      <c r="V58" s="84">
        <f t="shared" si="14"/>
        <v>211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36</v>
      </c>
      <c r="B60" s="24" t="s">
        <v>33</v>
      </c>
      <c r="C60" s="9">
        <f>SUM(D60:V60)</f>
        <v>0</v>
      </c>
      <c r="D60" s="9">
        <v>0</v>
      </c>
      <c r="E60" s="9">
        <v>0</v>
      </c>
      <c r="F60" s="9">
        <v>0</v>
      </c>
      <c r="G60" s="9">
        <v>0</v>
      </c>
      <c r="H60" s="88">
        <v>0</v>
      </c>
      <c r="I60" s="88">
        <v>0</v>
      </c>
      <c r="J60" s="9">
        <v>0</v>
      </c>
      <c r="K60" s="9">
        <v>0</v>
      </c>
      <c r="L60" s="9">
        <v>0</v>
      </c>
      <c r="M60" s="9">
        <v>0</v>
      </c>
      <c r="N60" s="88">
        <v>0</v>
      </c>
      <c r="O60" s="88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59.25" customHeight="1" x14ac:dyDescent="0.25">
      <c r="A61" s="6">
        <v>37</v>
      </c>
      <c r="B61" s="12" t="s">
        <v>94</v>
      </c>
      <c r="C61" s="9">
        <f>SUM(D61:V61)</f>
        <v>0</v>
      </c>
      <c r="D61" s="9">
        <v>0</v>
      </c>
      <c r="E61" s="9">
        <v>0</v>
      </c>
      <c r="F61" s="9">
        <v>0</v>
      </c>
      <c r="G61" s="9">
        <v>0</v>
      </c>
      <c r="H61" s="88">
        <v>0</v>
      </c>
      <c r="I61" s="88">
        <v>0</v>
      </c>
      <c r="J61" s="9">
        <v>0</v>
      </c>
      <c r="K61" s="9">
        <v>0</v>
      </c>
      <c r="L61" s="9">
        <v>0</v>
      </c>
      <c r="M61" s="9">
        <v>0</v>
      </c>
      <c r="N61" s="88">
        <v>0</v>
      </c>
      <c r="O61" s="88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1:22" s="8" customFormat="1" x14ac:dyDescent="0.25">
      <c r="A62" s="78">
        <v>2</v>
      </c>
      <c r="B62" s="76" t="s">
        <v>24</v>
      </c>
      <c r="C62" s="80">
        <f t="shared" ref="C62:V62" si="15">SUM(C60:C61)</f>
        <v>0</v>
      </c>
      <c r="D62" s="84">
        <f t="shared" si="15"/>
        <v>0</v>
      </c>
      <c r="E62" s="84">
        <f t="shared" si="15"/>
        <v>0</v>
      </c>
      <c r="F62" s="103">
        <f t="shared" si="15"/>
        <v>0</v>
      </c>
      <c r="G62" s="113">
        <f t="shared" si="15"/>
        <v>0</v>
      </c>
      <c r="H62" s="89">
        <f t="shared" si="15"/>
        <v>0</v>
      </c>
      <c r="I62" s="89">
        <f t="shared" si="15"/>
        <v>0</v>
      </c>
      <c r="J62" s="84">
        <f t="shared" si="15"/>
        <v>0</v>
      </c>
      <c r="K62" s="84">
        <f t="shared" si="15"/>
        <v>0</v>
      </c>
      <c r="L62" s="84">
        <f t="shared" si="15"/>
        <v>0</v>
      </c>
      <c r="M62" s="84">
        <f t="shared" si="15"/>
        <v>0</v>
      </c>
      <c r="N62" s="89">
        <f t="shared" si="15"/>
        <v>0</v>
      </c>
      <c r="O62" s="89">
        <f t="shared" si="15"/>
        <v>0</v>
      </c>
      <c r="P62" s="84">
        <f t="shared" si="15"/>
        <v>0</v>
      </c>
      <c r="Q62" s="84">
        <f t="shared" si="15"/>
        <v>0</v>
      </c>
      <c r="R62" s="84">
        <f t="shared" si="15"/>
        <v>0</v>
      </c>
      <c r="S62" s="84">
        <f t="shared" si="15"/>
        <v>0</v>
      </c>
      <c r="T62" s="84">
        <f t="shared" si="15"/>
        <v>0</v>
      </c>
      <c r="U62" s="84">
        <f t="shared" si="15"/>
        <v>0</v>
      </c>
      <c r="V62" s="84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38</v>
      </c>
      <c r="B64" s="12" t="s">
        <v>169</v>
      </c>
      <c r="C64" s="9">
        <f>SUM(D64:V64)</f>
        <v>13388</v>
      </c>
      <c r="D64" s="9">
        <v>2347</v>
      </c>
      <c r="E64" s="9">
        <v>645</v>
      </c>
      <c r="F64" s="9">
        <v>1418</v>
      </c>
      <c r="G64" s="9">
        <v>1089</v>
      </c>
      <c r="H64" s="88">
        <v>2148</v>
      </c>
      <c r="I64" s="88">
        <v>927</v>
      </c>
      <c r="J64" s="9">
        <v>711</v>
      </c>
      <c r="K64" s="9">
        <v>941</v>
      </c>
      <c r="L64" s="9">
        <v>154</v>
      </c>
      <c r="M64" s="9">
        <v>548</v>
      </c>
      <c r="N64" s="88">
        <v>160</v>
      </c>
      <c r="O64" s="88">
        <v>86</v>
      </c>
      <c r="P64" s="9">
        <v>163</v>
      </c>
      <c r="Q64" s="9">
        <v>449</v>
      </c>
      <c r="R64" s="9">
        <v>847</v>
      </c>
      <c r="S64" s="9">
        <v>81</v>
      </c>
      <c r="T64" s="9">
        <v>137</v>
      </c>
      <c r="U64" s="9">
        <v>120</v>
      </c>
      <c r="V64" s="9">
        <v>417</v>
      </c>
    </row>
    <row r="65" spans="1:22" ht="30" x14ac:dyDescent="0.25">
      <c r="A65" s="6">
        <v>39</v>
      </c>
      <c r="B65" s="12" t="s">
        <v>170</v>
      </c>
      <c r="C65" s="9">
        <f>SUM(D65:V65)</f>
        <v>4872</v>
      </c>
      <c r="D65" s="9">
        <v>356</v>
      </c>
      <c r="E65" s="9">
        <v>187</v>
      </c>
      <c r="F65" s="9">
        <v>525</v>
      </c>
      <c r="G65" s="9">
        <v>751</v>
      </c>
      <c r="H65" s="88">
        <v>704</v>
      </c>
      <c r="I65" s="88">
        <v>159</v>
      </c>
      <c r="J65" s="9">
        <v>332</v>
      </c>
      <c r="K65" s="9">
        <v>1505</v>
      </c>
      <c r="L65" s="9">
        <v>51</v>
      </c>
      <c r="M65" s="9">
        <v>3</v>
      </c>
      <c r="N65" s="88">
        <v>11</v>
      </c>
      <c r="O65" s="88">
        <v>20</v>
      </c>
      <c r="P65" s="9">
        <v>24</v>
      </c>
      <c r="Q65" s="9">
        <v>18</v>
      </c>
      <c r="R65" s="9">
        <v>131</v>
      </c>
      <c r="S65" s="9">
        <v>19</v>
      </c>
      <c r="T65" s="9">
        <v>16</v>
      </c>
      <c r="U65" s="9">
        <v>56</v>
      </c>
      <c r="V65" s="9">
        <v>4</v>
      </c>
    </row>
    <row r="66" spans="1:22" ht="126" customHeight="1" x14ac:dyDescent="0.25">
      <c r="A66" s="6">
        <v>40</v>
      </c>
      <c r="B66" s="12" t="s">
        <v>96</v>
      </c>
      <c r="C66" s="9">
        <f>SUM(D66:V66)</f>
        <v>3</v>
      </c>
      <c r="D66" s="9">
        <v>0</v>
      </c>
      <c r="E66" s="9">
        <v>0</v>
      </c>
      <c r="F66" s="9">
        <v>3</v>
      </c>
      <c r="G66" s="9">
        <v>0</v>
      </c>
      <c r="H66" s="88">
        <v>0</v>
      </c>
      <c r="I66" s="88">
        <v>0</v>
      </c>
      <c r="J66" s="9">
        <v>0</v>
      </c>
      <c r="K66" s="9">
        <v>0</v>
      </c>
      <c r="L66" s="9">
        <v>0</v>
      </c>
      <c r="M66" s="9">
        <v>0</v>
      </c>
      <c r="N66" s="88">
        <v>0</v>
      </c>
      <c r="O66" s="88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s="8" customFormat="1" x14ac:dyDescent="0.25">
      <c r="A67" s="78">
        <v>3</v>
      </c>
      <c r="B67" s="76" t="s">
        <v>24</v>
      </c>
      <c r="C67" s="10">
        <f>SUM(C64:C66)</f>
        <v>18263</v>
      </c>
      <c r="D67" s="10">
        <f t="shared" ref="D67:V67" si="16">SUM(D64:D66)</f>
        <v>2703</v>
      </c>
      <c r="E67" s="10">
        <f t="shared" si="16"/>
        <v>832</v>
      </c>
      <c r="F67" s="10">
        <f t="shared" si="16"/>
        <v>1946</v>
      </c>
      <c r="G67" s="10">
        <f t="shared" si="16"/>
        <v>1840</v>
      </c>
      <c r="H67" s="90">
        <f t="shared" si="16"/>
        <v>2852</v>
      </c>
      <c r="I67" s="90">
        <f t="shared" si="16"/>
        <v>1086</v>
      </c>
      <c r="J67" s="10">
        <f t="shared" si="16"/>
        <v>1043</v>
      </c>
      <c r="K67" s="10">
        <f t="shared" si="16"/>
        <v>2446</v>
      </c>
      <c r="L67" s="10">
        <f t="shared" si="16"/>
        <v>205</v>
      </c>
      <c r="M67" s="10">
        <f t="shared" si="16"/>
        <v>551</v>
      </c>
      <c r="N67" s="90">
        <f t="shared" si="16"/>
        <v>171</v>
      </c>
      <c r="O67" s="90">
        <f t="shared" si="16"/>
        <v>106</v>
      </c>
      <c r="P67" s="10">
        <f t="shared" si="16"/>
        <v>187</v>
      </c>
      <c r="Q67" s="10">
        <f t="shared" si="16"/>
        <v>467</v>
      </c>
      <c r="R67" s="10">
        <f t="shared" si="16"/>
        <v>978</v>
      </c>
      <c r="S67" s="10">
        <f t="shared" si="16"/>
        <v>100</v>
      </c>
      <c r="T67" s="10">
        <f t="shared" si="16"/>
        <v>153</v>
      </c>
      <c r="U67" s="10">
        <f t="shared" si="16"/>
        <v>176</v>
      </c>
      <c r="V67" s="10">
        <f t="shared" si="16"/>
        <v>421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41</v>
      </c>
      <c r="B69" s="12" t="s">
        <v>95</v>
      </c>
      <c r="C69" s="9">
        <f>SUM(D69:V69)</f>
        <v>4</v>
      </c>
      <c r="D69" s="9">
        <v>1</v>
      </c>
      <c r="E69" s="9">
        <v>0</v>
      </c>
      <c r="F69" s="9">
        <v>0</v>
      </c>
      <c r="G69" s="9">
        <v>0</v>
      </c>
      <c r="H69" s="88">
        <v>0</v>
      </c>
      <c r="I69" s="88">
        <v>0</v>
      </c>
      <c r="J69" s="9">
        <v>0</v>
      </c>
      <c r="K69" s="9">
        <v>0</v>
      </c>
      <c r="L69" s="9">
        <v>0</v>
      </c>
      <c r="M69" s="9">
        <v>0</v>
      </c>
      <c r="N69" s="88">
        <v>0</v>
      </c>
      <c r="O69" s="88">
        <v>0</v>
      </c>
      <c r="P69" s="9">
        <v>0</v>
      </c>
      <c r="Q69" s="9">
        <v>0</v>
      </c>
      <c r="R69" s="9">
        <v>3</v>
      </c>
      <c r="S69" s="9">
        <v>0</v>
      </c>
      <c r="T69" s="9">
        <v>0</v>
      </c>
      <c r="U69" s="9">
        <v>0</v>
      </c>
      <c r="V69" s="9">
        <v>0</v>
      </c>
    </row>
    <row r="70" spans="1:22" s="8" customFormat="1" x14ac:dyDescent="0.25">
      <c r="A70" s="78">
        <v>1</v>
      </c>
      <c r="B70" s="76" t="s">
        <v>24</v>
      </c>
      <c r="C70" s="80">
        <f>SUM(C69)</f>
        <v>4</v>
      </c>
      <c r="D70" s="84">
        <f t="shared" ref="D70:V70" si="17">SUM(D69)</f>
        <v>1</v>
      </c>
      <c r="E70" s="84">
        <f>SUM(E69)</f>
        <v>0</v>
      </c>
      <c r="F70" s="103">
        <f t="shared" ref="F70:M70" si="18">SUM(F69)</f>
        <v>0</v>
      </c>
      <c r="G70" s="113">
        <f t="shared" si="18"/>
        <v>0</v>
      </c>
      <c r="H70" s="89">
        <f t="shared" si="18"/>
        <v>0</v>
      </c>
      <c r="I70" s="89">
        <f t="shared" si="18"/>
        <v>0</v>
      </c>
      <c r="J70" s="84">
        <f t="shared" si="18"/>
        <v>0</v>
      </c>
      <c r="K70" s="84">
        <f t="shared" si="18"/>
        <v>0</v>
      </c>
      <c r="L70" s="84">
        <f t="shared" si="18"/>
        <v>0</v>
      </c>
      <c r="M70" s="84">
        <f t="shared" si="18"/>
        <v>0</v>
      </c>
      <c r="N70" s="89">
        <f t="shared" si="17"/>
        <v>0</v>
      </c>
      <c r="O70" s="89">
        <f t="shared" si="17"/>
        <v>0</v>
      </c>
      <c r="P70" s="84">
        <f t="shared" si="17"/>
        <v>0</v>
      </c>
      <c r="Q70" s="84">
        <f t="shared" si="17"/>
        <v>0</v>
      </c>
      <c r="R70" s="84">
        <f t="shared" si="17"/>
        <v>3</v>
      </c>
      <c r="S70" s="84">
        <f t="shared" si="17"/>
        <v>0</v>
      </c>
      <c r="T70" s="84">
        <f t="shared" si="17"/>
        <v>0</v>
      </c>
      <c r="U70" s="84">
        <f t="shared" si="17"/>
        <v>0</v>
      </c>
      <c r="V70" s="84">
        <f t="shared" si="17"/>
        <v>0</v>
      </c>
    </row>
    <row r="71" spans="1:22" x14ac:dyDescent="0.25">
      <c r="A71" s="6"/>
      <c r="B71" s="128" t="s">
        <v>232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42</v>
      </c>
      <c r="B72" s="7" t="s">
        <v>171</v>
      </c>
      <c r="C72" s="9">
        <f>SUM(D72:V72)</f>
        <v>0</v>
      </c>
      <c r="D72" s="9">
        <v>0</v>
      </c>
      <c r="E72" s="9">
        <v>0</v>
      </c>
      <c r="F72" s="9">
        <v>0</v>
      </c>
      <c r="G72" s="9">
        <v>0</v>
      </c>
      <c r="H72" s="88">
        <v>0</v>
      </c>
      <c r="I72" s="88">
        <v>0</v>
      </c>
      <c r="J72" s="9">
        <v>0</v>
      </c>
      <c r="K72" s="9">
        <v>0</v>
      </c>
      <c r="L72" s="9">
        <v>0</v>
      </c>
      <c r="M72" s="9">
        <v>0</v>
      </c>
      <c r="N72" s="88">
        <v>0</v>
      </c>
      <c r="O72" s="88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s="8" customFormat="1" x14ac:dyDescent="0.25">
      <c r="A73" s="78">
        <v>1</v>
      </c>
      <c r="B73" s="76" t="s">
        <v>24</v>
      </c>
      <c r="C73" s="77">
        <f t="shared" ref="C73:V73" si="19">SUM(C72:C72)</f>
        <v>0</v>
      </c>
      <c r="D73" s="83">
        <f t="shared" si="19"/>
        <v>0</v>
      </c>
      <c r="E73" s="83">
        <f>SUM(E72:E72)</f>
        <v>0</v>
      </c>
      <c r="F73" s="101">
        <f t="shared" ref="F73:M73" si="20">SUM(F72:F72)</f>
        <v>0</v>
      </c>
      <c r="G73" s="110">
        <f t="shared" si="20"/>
        <v>0</v>
      </c>
      <c r="H73" s="91">
        <f t="shared" si="20"/>
        <v>0</v>
      </c>
      <c r="I73" s="91">
        <f t="shared" si="20"/>
        <v>0</v>
      </c>
      <c r="J73" s="83">
        <f t="shared" si="20"/>
        <v>0</v>
      </c>
      <c r="K73" s="83">
        <f t="shared" si="20"/>
        <v>0</v>
      </c>
      <c r="L73" s="83">
        <f t="shared" si="20"/>
        <v>0</v>
      </c>
      <c r="M73" s="83">
        <f t="shared" si="20"/>
        <v>0</v>
      </c>
      <c r="N73" s="91">
        <f t="shared" si="19"/>
        <v>0</v>
      </c>
      <c r="O73" s="91">
        <f t="shared" si="19"/>
        <v>0</v>
      </c>
      <c r="P73" s="83">
        <f t="shared" si="19"/>
        <v>0</v>
      </c>
      <c r="Q73" s="83">
        <f t="shared" si="19"/>
        <v>0</v>
      </c>
      <c r="R73" s="83">
        <f t="shared" si="19"/>
        <v>0</v>
      </c>
      <c r="S73" s="83">
        <f t="shared" si="19"/>
        <v>0</v>
      </c>
      <c r="T73" s="83">
        <f t="shared" si="19"/>
        <v>0</v>
      </c>
      <c r="U73" s="83">
        <f t="shared" si="19"/>
        <v>0</v>
      </c>
      <c r="V73" s="83">
        <f t="shared" si="19"/>
        <v>0</v>
      </c>
    </row>
    <row r="74" spans="1:22" s="8" customFormat="1" x14ac:dyDescent="0.25">
      <c r="A74" s="78"/>
      <c r="B74" s="76" t="s">
        <v>26</v>
      </c>
      <c r="C74" s="77">
        <f t="shared" ref="C74:E74" si="21">C73+C70+C67+C62+C58+C48+C29+C26+C32+C35+C41+C38</f>
        <v>40486</v>
      </c>
      <c r="D74" s="83">
        <f>D73+D70+D67+D62+D58+D48+D29+D26+D32+D35+D41+D38</f>
        <v>5675</v>
      </c>
      <c r="E74" s="83">
        <f t="shared" si="21"/>
        <v>2036</v>
      </c>
      <c r="F74" s="101">
        <f>F73+F70+F67+F62+F58+F48+F29+F26+F32+F35+F41+F38</f>
        <v>3674</v>
      </c>
      <c r="G74" s="110">
        <f t="shared" ref="G74:V74" si="22">G73+G70+G67+G62+G58+G48+G29+G26+G32+G35+G41+G38</f>
        <v>4256</v>
      </c>
      <c r="H74" s="91">
        <f t="shared" si="22"/>
        <v>6681</v>
      </c>
      <c r="I74" s="91">
        <f t="shared" si="22"/>
        <v>2188</v>
      </c>
      <c r="J74" s="83">
        <f t="shared" si="22"/>
        <v>2457</v>
      </c>
      <c r="K74" s="83">
        <f t="shared" si="22"/>
        <v>4299</v>
      </c>
      <c r="L74" s="83">
        <f t="shared" si="22"/>
        <v>1017</v>
      </c>
      <c r="M74" s="83">
        <f t="shared" si="22"/>
        <v>912</v>
      </c>
      <c r="N74" s="91">
        <f t="shared" si="22"/>
        <v>569</v>
      </c>
      <c r="O74" s="91">
        <f t="shared" si="22"/>
        <v>456</v>
      </c>
      <c r="P74" s="83">
        <f t="shared" si="22"/>
        <v>602</v>
      </c>
      <c r="Q74" s="83">
        <f t="shared" si="22"/>
        <v>1357</v>
      </c>
      <c r="R74" s="83">
        <f t="shared" si="22"/>
        <v>2113</v>
      </c>
      <c r="S74" s="83">
        <f t="shared" si="22"/>
        <v>317</v>
      </c>
      <c r="T74" s="83">
        <f t="shared" si="22"/>
        <v>576</v>
      </c>
      <c r="U74" s="83">
        <f t="shared" si="22"/>
        <v>608</v>
      </c>
      <c r="V74" s="83">
        <f t="shared" si="22"/>
        <v>693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43</v>
      </c>
      <c r="B77" s="12" t="s">
        <v>106</v>
      </c>
      <c r="C77" s="9">
        <f t="shared" ref="C77:C110" si="23">SUM(D77:V77)</f>
        <v>92</v>
      </c>
      <c r="D77" s="9">
        <v>14</v>
      </c>
      <c r="E77" s="9">
        <v>0</v>
      </c>
      <c r="F77" s="9">
        <v>5</v>
      </c>
      <c r="G77" s="9">
        <v>12</v>
      </c>
      <c r="H77" s="88">
        <v>18</v>
      </c>
      <c r="I77" s="88">
        <v>12</v>
      </c>
      <c r="J77" s="9">
        <v>1</v>
      </c>
      <c r="K77" s="9">
        <v>7</v>
      </c>
      <c r="L77" s="9">
        <v>2</v>
      </c>
      <c r="M77" s="9">
        <v>0</v>
      </c>
      <c r="N77" s="88">
        <v>1</v>
      </c>
      <c r="O77" s="88">
        <v>0</v>
      </c>
      <c r="P77" s="9">
        <v>3</v>
      </c>
      <c r="Q77" s="9">
        <v>7</v>
      </c>
      <c r="R77" s="9">
        <v>0</v>
      </c>
      <c r="S77" s="9">
        <v>0</v>
      </c>
      <c r="T77" s="9">
        <v>1</v>
      </c>
      <c r="U77" s="9">
        <v>5</v>
      </c>
      <c r="V77" s="9">
        <v>4</v>
      </c>
    </row>
    <row r="78" spans="1:22" ht="45" x14ac:dyDescent="0.25">
      <c r="A78" s="6">
        <v>44</v>
      </c>
      <c r="B78" s="12" t="s">
        <v>104</v>
      </c>
      <c r="C78" s="9">
        <f t="shared" si="23"/>
        <v>0</v>
      </c>
      <c r="D78" s="9">
        <v>0</v>
      </c>
      <c r="E78" s="9">
        <v>0</v>
      </c>
      <c r="F78" s="9">
        <v>0</v>
      </c>
      <c r="G78" s="9">
        <v>0</v>
      </c>
      <c r="H78" s="88">
        <v>0</v>
      </c>
      <c r="I78" s="88">
        <v>0</v>
      </c>
      <c r="J78" s="9">
        <v>0</v>
      </c>
      <c r="K78" s="9">
        <v>0</v>
      </c>
      <c r="L78" s="9">
        <v>0</v>
      </c>
      <c r="M78" s="9">
        <v>0</v>
      </c>
      <c r="N78" s="88">
        <v>0</v>
      </c>
      <c r="O78" s="88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ht="30" x14ac:dyDescent="0.25">
      <c r="A79" s="6">
        <v>45</v>
      </c>
      <c r="B79" s="12" t="s">
        <v>17</v>
      </c>
      <c r="C79" s="9">
        <f t="shared" si="23"/>
        <v>64</v>
      </c>
      <c r="D79" s="9">
        <v>11</v>
      </c>
      <c r="E79" s="9">
        <v>1</v>
      </c>
      <c r="F79" s="9">
        <v>8</v>
      </c>
      <c r="G79" s="9">
        <v>6</v>
      </c>
      <c r="H79" s="88">
        <v>5</v>
      </c>
      <c r="I79" s="88">
        <v>5</v>
      </c>
      <c r="J79" s="9">
        <v>0</v>
      </c>
      <c r="K79" s="9">
        <v>7</v>
      </c>
      <c r="L79" s="9">
        <v>3</v>
      </c>
      <c r="M79" s="9">
        <v>1</v>
      </c>
      <c r="N79" s="88">
        <v>2</v>
      </c>
      <c r="O79" s="88">
        <v>1</v>
      </c>
      <c r="P79" s="9">
        <v>7</v>
      </c>
      <c r="Q79" s="9">
        <v>1</v>
      </c>
      <c r="R79" s="9">
        <v>0</v>
      </c>
      <c r="S79" s="9">
        <v>0</v>
      </c>
      <c r="T79" s="9">
        <v>3</v>
      </c>
      <c r="U79" s="9">
        <v>1</v>
      </c>
      <c r="V79" s="9">
        <v>2</v>
      </c>
    </row>
    <row r="80" spans="1:22" x14ac:dyDescent="0.25">
      <c r="A80" s="6">
        <v>46</v>
      </c>
      <c r="B80" s="12" t="s">
        <v>125</v>
      </c>
      <c r="C80" s="9">
        <f t="shared" si="23"/>
        <v>468</v>
      </c>
      <c r="D80" s="9">
        <v>71</v>
      </c>
      <c r="E80" s="9">
        <v>8</v>
      </c>
      <c r="F80" s="9">
        <v>21</v>
      </c>
      <c r="G80" s="9">
        <v>57</v>
      </c>
      <c r="H80" s="88">
        <v>114</v>
      </c>
      <c r="I80" s="88">
        <v>54</v>
      </c>
      <c r="J80" s="9">
        <v>0</v>
      </c>
      <c r="K80" s="9">
        <v>50</v>
      </c>
      <c r="L80" s="9">
        <v>3</v>
      </c>
      <c r="M80" s="9">
        <v>0</v>
      </c>
      <c r="N80" s="88">
        <v>8</v>
      </c>
      <c r="O80" s="88">
        <v>0</v>
      </c>
      <c r="P80" s="9">
        <v>38</v>
      </c>
      <c r="Q80" s="9">
        <v>0</v>
      </c>
      <c r="R80" s="9">
        <v>0</v>
      </c>
      <c r="S80" s="9">
        <v>0</v>
      </c>
      <c r="T80" s="9">
        <v>12</v>
      </c>
      <c r="U80" s="9">
        <v>5</v>
      </c>
      <c r="V80" s="9">
        <v>27</v>
      </c>
    </row>
    <row r="81" spans="1:22" x14ac:dyDescent="0.25">
      <c r="A81" s="6">
        <v>47</v>
      </c>
      <c r="B81" s="12" t="s">
        <v>16</v>
      </c>
      <c r="C81" s="9">
        <f t="shared" si="23"/>
        <v>146</v>
      </c>
      <c r="D81" s="9">
        <v>12</v>
      </c>
      <c r="E81" s="9">
        <v>8</v>
      </c>
      <c r="F81" s="9">
        <v>8</v>
      </c>
      <c r="G81" s="9">
        <v>11</v>
      </c>
      <c r="H81" s="88">
        <v>26</v>
      </c>
      <c r="I81" s="88">
        <v>33</v>
      </c>
      <c r="J81" s="9">
        <v>1</v>
      </c>
      <c r="K81" s="9">
        <v>15</v>
      </c>
      <c r="L81" s="9">
        <v>4</v>
      </c>
      <c r="M81" s="9">
        <v>0</v>
      </c>
      <c r="N81" s="88">
        <v>3</v>
      </c>
      <c r="O81" s="88">
        <v>1</v>
      </c>
      <c r="P81" s="9">
        <v>11</v>
      </c>
      <c r="Q81" s="9">
        <v>3</v>
      </c>
      <c r="R81" s="9">
        <v>0</v>
      </c>
      <c r="S81" s="9">
        <v>0</v>
      </c>
      <c r="T81" s="9">
        <v>4</v>
      </c>
      <c r="U81" s="9">
        <v>4</v>
      </c>
      <c r="V81" s="9">
        <v>2</v>
      </c>
    </row>
    <row r="82" spans="1:22" ht="45" x14ac:dyDescent="0.25">
      <c r="A82" s="6">
        <v>48</v>
      </c>
      <c r="B82" s="12" t="s">
        <v>9</v>
      </c>
      <c r="C82" s="9">
        <f t="shared" si="23"/>
        <v>2</v>
      </c>
      <c r="D82" s="9">
        <v>0</v>
      </c>
      <c r="E82" s="9">
        <v>0</v>
      </c>
      <c r="F82" s="9">
        <v>0</v>
      </c>
      <c r="G82" s="9">
        <v>0</v>
      </c>
      <c r="H82" s="88">
        <v>0</v>
      </c>
      <c r="I82" s="88">
        <v>2</v>
      </c>
      <c r="J82" s="9">
        <v>0</v>
      </c>
      <c r="K82" s="9">
        <v>0</v>
      </c>
      <c r="L82" s="9">
        <v>0</v>
      </c>
      <c r="M82" s="9">
        <v>0</v>
      </c>
      <c r="N82" s="88">
        <v>0</v>
      </c>
      <c r="O82" s="88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ht="75" x14ac:dyDescent="0.25">
      <c r="A83" s="6">
        <v>49</v>
      </c>
      <c r="B83" s="12" t="s">
        <v>18</v>
      </c>
      <c r="C83" s="9">
        <f t="shared" si="23"/>
        <v>1</v>
      </c>
      <c r="D83" s="9">
        <v>1</v>
      </c>
      <c r="E83" s="9">
        <v>0</v>
      </c>
      <c r="F83" s="9">
        <v>0</v>
      </c>
      <c r="G83" s="9">
        <v>0</v>
      </c>
      <c r="H83" s="88">
        <v>0</v>
      </c>
      <c r="I83" s="88">
        <v>0</v>
      </c>
      <c r="J83" s="9">
        <v>0</v>
      </c>
      <c r="K83" s="9">
        <v>0</v>
      </c>
      <c r="L83" s="9">
        <v>0</v>
      </c>
      <c r="M83" s="9">
        <v>0</v>
      </c>
      <c r="N83" s="88">
        <v>0</v>
      </c>
      <c r="O83" s="88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ht="75" x14ac:dyDescent="0.25">
      <c r="A84" s="6">
        <v>50</v>
      </c>
      <c r="B84" s="12" t="s">
        <v>101</v>
      </c>
      <c r="C84" s="9">
        <f t="shared" si="23"/>
        <v>540</v>
      </c>
      <c r="D84" s="9">
        <v>105</v>
      </c>
      <c r="E84" s="9">
        <v>2</v>
      </c>
      <c r="F84" s="9">
        <v>17</v>
      </c>
      <c r="G84" s="9">
        <v>39</v>
      </c>
      <c r="H84" s="88">
        <v>141</v>
      </c>
      <c r="I84" s="88">
        <v>81</v>
      </c>
      <c r="J84" s="9">
        <v>3</v>
      </c>
      <c r="K84" s="9">
        <v>39</v>
      </c>
      <c r="L84" s="9">
        <v>3</v>
      </c>
      <c r="M84" s="9">
        <v>0</v>
      </c>
      <c r="N84" s="88">
        <v>16</v>
      </c>
      <c r="O84" s="88">
        <v>1</v>
      </c>
      <c r="P84" s="9">
        <v>68</v>
      </c>
      <c r="Q84" s="9">
        <v>0</v>
      </c>
      <c r="R84" s="9">
        <v>0</v>
      </c>
      <c r="S84" s="9">
        <v>0</v>
      </c>
      <c r="T84" s="9">
        <v>11</v>
      </c>
      <c r="U84" s="9">
        <v>4</v>
      </c>
      <c r="V84" s="9">
        <v>10</v>
      </c>
    </row>
    <row r="85" spans="1:22" ht="63.75" customHeight="1" x14ac:dyDescent="0.25">
      <c r="A85" s="6">
        <v>51</v>
      </c>
      <c r="B85" s="12" t="s">
        <v>99</v>
      </c>
      <c r="C85" s="9">
        <f t="shared" si="23"/>
        <v>1</v>
      </c>
      <c r="D85" s="9">
        <v>0</v>
      </c>
      <c r="E85" s="9">
        <v>0</v>
      </c>
      <c r="F85" s="9">
        <v>0</v>
      </c>
      <c r="G85" s="9">
        <v>0</v>
      </c>
      <c r="H85" s="88">
        <v>0</v>
      </c>
      <c r="I85" s="88">
        <v>1</v>
      </c>
      <c r="J85" s="9">
        <v>0</v>
      </c>
      <c r="K85" s="9">
        <v>0</v>
      </c>
      <c r="L85" s="9">
        <v>0</v>
      </c>
      <c r="M85" s="9">
        <v>0</v>
      </c>
      <c r="N85" s="88">
        <v>0</v>
      </c>
      <c r="O85" s="88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30" x14ac:dyDescent="0.25">
      <c r="A86" s="6">
        <v>52</v>
      </c>
      <c r="B86" s="12" t="s">
        <v>105</v>
      </c>
      <c r="C86" s="9">
        <f t="shared" si="23"/>
        <v>4</v>
      </c>
      <c r="D86" s="9">
        <v>0</v>
      </c>
      <c r="E86" s="9">
        <v>0</v>
      </c>
      <c r="F86" s="9">
        <v>0</v>
      </c>
      <c r="G86" s="9">
        <v>0</v>
      </c>
      <c r="H86" s="88">
        <v>0</v>
      </c>
      <c r="I86" s="88">
        <v>1</v>
      </c>
      <c r="J86" s="9">
        <v>0</v>
      </c>
      <c r="K86" s="9">
        <v>0</v>
      </c>
      <c r="L86" s="9">
        <v>0</v>
      </c>
      <c r="M86" s="9">
        <v>0</v>
      </c>
      <c r="N86" s="88">
        <v>0</v>
      </c>
      <c r="O86" s="88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3</v>
      </c>
    </row>
    <row r="87" spans="1:22" ht="30" x14ac:dyDescent="0.25">
      <c r="A87" s="6">
        <v>53</v>
      </c>
      <c r="B87" s="12" t="s">
        <v>102</v>
      </c>
      <c r="C87" s="9">
        <f t="shared" si="23"/>
        <v>544</v>
      </c>
      <c r="D87" s="9">
        <v>84</v>
      </c>
      <c r="E87" s="9">
        <v>13</v>
      </c>
      <c r="F87" s="9">
        <v>79</v>
      </c>
      <c r="G87" s="9">
        <v>95</v>
      </c>
      <c r="H87" s="88">
        <v>70</v>
      </c>
      <c r="I87" s="88">
        <v>70</v>
      </c>
      <c r="J87" s="9">
        <v>9</v>
      </c>
      <c r="K87" s="9">
        <v>71</v>
      </c>
      <c r="L87" s="9">
        <v>17</v>
      </c>
      <c r="M87" s="9">
        <v>0</v>
      </c>
      <c r="N87" s="88">
        <v>0</v>
      </c>
      <c r="O87" s="88">
        <v>2</v>
      </c>
      <c r="P87" s="9">
        <v>6</v>
      </c>
      <c r="Q87" s="9">
        <v>0</v>
      </c>
      <c r="R87" s="9">
        <v>0</v>
      </c>
      <c r="S87" s="9">
        <v>0</v>
      </c>
      <c r="T87" s="9">
        <v>5</v>
      </c>
      <c r="U87" s="9">
        <v>10</v>
      </c>
      <c r="V87" s="9">
        <v>13</v>
      </c>
    </row>
    <row r="88" spans="1:22" x14ac:dyDescent="0.25">
      <c r="A88" s="6">
        <v>54</v>
      </c>
      <c r="B88" s="12" t="s">
        <v>100</v>
      </c>
      <c r="C88" s="9">
        <f t="shared" si="23"/>
        <v>120</v>
      </c>
      <c r="D88" s="9">
        <v>13</v>
      </c>
      <c r="E88" s="9">
        <v>2</v>
      </c>
      <c r="F88" s="9">
        <v>16</v>
      </c>
      <c r="G88" s="9">
        <v>29</v>
      </c>
      <c r="H88" s="88">
        <v>28</v>
      </c>
      <c r="I88" s="88">
        <v>14</v>
      </c>
      <c r="J88" s="9">
        <v>1</v>
      </c>
      <c r="K88" s="9">
        <v>6</v>
      </c>
      <c r="L88" s="9">
        <v>3</v>
      </c>
      <c r="M88" s="9">
        <v>0</v>
      </c>
      <c r="N88" s="88">
        <v>0</v>
      </c>
      <c r="O88" s="88">
        <v>0</v>
      </c>
      <c r="P88" s="9">
        <v>1</v>
      </c>
      <c r="Q88" s="9">
        <v>0</v>
      </c>
      <c r="R88" s="9">
        <v>4</v>
      </c>
      <c r="S88" s="9">
        <v>0</v>
      </c>
      <c r="T88" s="9">
        <v>0</v>
      </c>
      <c r="U88" s="9">
        <v>2</v>
      </c>
      <c r="V88" s="9">
        <v>1</v>
      </c>
    </row>
    <row r="89" spans="1:22" ht="30" x14ac:dyDescent="0.25">
      <c r="A89" s="6">
        <v>55</v>
      </c>
      <c r="B89" s="12" t="s">
        <v>172</v>
      </c>
      <c r="C89" s="9">
        <f t="shared" si="23"/>
        <v>439</v>
      </c>
      <c r="D89" s="9">
        <v>107</v>
      </c>
      <c r="E89" s="9">
        <v>14</v>
      </c>
      <c r="F89" s="9">
        <v>6</v>
      </c>
      <c r="G89" s="9">
        <v>6</v>
      </c>
      <c r="H89" s="88">
        <v>158</v>
      </c>
      <c r="I89" s="88">
        <v>89</v>
      </c>
      <c r="J89" s="9">
        <v>3</v>
      </c>
      <c r="K89" s="9">
        <v>36</v>
      </c>
      <c r="L89" s="9">
        <v>0</v>
      </c>
      <c r="M89" s="9">
        <v>0</v>
      </c>
      <c r="N89" s="88">
        <v>0</v>
      </c>
      <c r="O89" s="88">
        <v>0</v>
      </c>
      <c r="P89" s="9">
        <v>14</v>
      </c>
      <c r="Q89" s="9">
        <v>0</v>
      </c>
      <c r="R89" s="9">
        <v>0</v>
      </c>
      <c r="S89" s="9">
        <v>0</v>
      </c>
      <c r="T89" s="9">
        <v>0</v>
      </c>
      <c r="U89" s="9">
        <v>3</v>
      </c>
      <c r="V89" s="9">
        <v>3</v>
      </c>
    </row>
    <row r="90" spans="1:22" x14ac:dyDescent="0.25">
      <c r="A90" s="6">
        <v>56</v>
      </c>
      <c r="B90" s="12" t="s">
        <v>142</v>
      </c>
      <c r="C90" s="9">
        <f t="shared" si="23"/>
        <v>9</v>
      </c>
      <c r="D90" s="9">
        <v>3</v>
      </c>
      <c r="E90" s="9">
        <v>0</v>
      </c>
      <c r="F90" s="9">
        <v>0</v>
      </c>
      <c r="G90" s="9">
        <v>0</v>
      </c>
      <c r="H90" s="88">
        <v>0</v>
      </c>
      <c r="I90" s="88">
        <v>0</v>
      </c>
      <c r="J90" s="9">
        <v>6</v>
      </c>
      <c r="K90" s="9">
        <v>0</v>
      </c>
      <c r="L90" s="9">
        <v>0</v>
      </c>
      <c r="M90" s="9">
        <v>0</v>
      </c>
      <c r="N90" s="88">
        <v>0</v>
      </c>
      <c r="O90" s="88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1:22" ht="45" x14ac:dyDescent="0.25">
      <c r="A91" s="6">
        <v>57</v>
      </c>
      <c r="B91" s="12" t="s">
        <v>98</v>
      </c>
      <c r="C91" s="9">
        <f t="shared" si="23"/>
        <v>197</v>
      </c>
      <c r="D91" s="9">
        <v>24</v>
      </c>
      <c r="E91" s="9">
        <v>8</v>
      </c>
      <c r="F91" s="9">
        <v>16</v>
      </c>
      <c r="G91" s="9">
        <v>52</v>
      </c>
      <c r="H91" s="88">
        <v>0</v>
      </c>
      <c r="I91" s="88">
        <v>62</v>
      </c>
      <c r="J91" s="9">
        <v>0</v>
      </c>
      <c r="K91" s="9">
        <v>10</v>
      </c>
      <c r="L91" s="9">
        <v>3</v>
      </c>
      <c r="M91" s="9">
        <v>0</v>
      </c>
      <c r="N91" s="88">
        <v>0</v>
      </c>
      <c r="O91" s="88">
        <v>2</v>
      </c>
      <c r="P91" s="9">
        <v>4</v>
      </c>
      <c r="Q91" s="9">
        <v>1</v>
      </c>
      <c r="R91" s="9">
        <v>0</v>
      </c>
      <c r="S91" s="9">
        <v>2</v>
      </c>
      <c r="T91" s="9">
        <v>4</v>
      </c>
      <c r="U91" s="9">
        <v>8</v>
      </c>
      <c r="V91" s="9">
        <v>1</v>
      </c>
    </row>
    <row r="92" spans="1:22" ht="45" x14ac:dyDescent="0.25">
      <c r="A92" s="6">
        <v>58</v>
      </c>
      <c r="B92" s="12" t="s">
        <v>10</v>
      </c>
      <c r="C92" s="9">
        <f t="shared" si="23"/>
        <v>17</v>
      </c>
      <c r="D92" s="9">
        <v>0</v>
      </c>
      <c r="E92" s="9">
        <v>0</v>
      </c>
      <c r="F92" s="9">
        <v>0</v>
      </c>
      <c r="G92" s="9">
        <v>0</v>
      </c>
      <c r="H92" s="88">
        <v>17</v>
      </c>
      <c r="I92" s="88">
        <v>0</v>
      </c>
      <c r="J92" s="9">
        <v>0</v>
      </c>
      <c r="K92" s="9">
        <v>0</v>
      </c>
      <c r="L92" s="9">
        <v>0</v>
      </c>
      <c r="M92" s="9">
        <v>0</v>
      </c>
      <c r="N92" s="88">
        <v>0</v>
      </c>
      <c r="O92" s="88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1:22" ht="77.25" customHeight="1" x14ac:dyDescent="0.25">
      <c r="A93" s="6">
        <v>59</v>
      </c>
      <c r="B93" s="12" t="s">
        <v>143</v>
      </c>
      <c r="C93" s="9">
        <f t="shared" si="23"/>
        <v>0</v>
      </c>
      <c r="D93" s="9">
        <v>0</v>
      </c>
      <c r="E93" s="9">
        <v>0</v>
      </c>
      <c r="F93" s="9">
        <v>0</v>
      </c>
      <c r="G93" s="9">
        <v>0</v>
      </c>
      <c r="H93" s="88">
        <v>0</v>
      </c>
      <c r="I93" s="88">
        <v>0</v>
      </c>
      <c r="J93" s="9">
        <v>0</v>
      </c>
      <c r="K93" s="9">
        <v>0</v>
      </c>
      <c r="L93" s="9">
        <v>0</v>
      </c>
      <c r="M93" s="9">
        <v>0</v>
      </c>
      <c r="N93" s="88">
        <v>0</v>
      </c>
      <c r="O93" s="88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1:22" ht="30" x14ac:dyDescent="0.25">
      <c r="A94" s="6">
        <v>60</v>
      </c>
      <c r="B94" s="12" t="s">
        <v>37</v>
      </c>
      <c r="C94" s="9">
        <f t="shared" si="23"/>
        <v>0</v>
      </c>
      <c r="D94" s="9">
        <v>0</v>
      </c>
      <c r="E94" s="9">
        <v>0</v>
      </c>
      <c r="F94" s="9">
        <v>0</v>
      </c>
      <c r="G94" s="9">
        <v>0</v>
      </c>
      <c r="H94" s="88">
        <v>0</v>
      </c>
      <c r="I94" s="88">
        <v>0</v>
      </c>
      <c r="J94" s="9">
        <v>0</v>
      </c>
      <c r="K94" s="9">
        <v>0</v>
      </c>
      <c r="L94" s="9">
        <v>0</v>
      </c>
      <c r="M94" s="9">
        <v>0</v>
      </c>
      <c r="N94" s="88">
        <v>0</v>
      </c>
      <c r="O94" s="88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1:22" ht="170.25" customHeight="1" x14ac:dyDescent="0.25">
      <c r="A95" s="6">
        <v>61</v>
      </c>
      <c r="B95" s="12" t="s">
        <v>144</v>
      </c>
      <c r="C95" s="9">
        <f t="shared" si="23"/>
        <v>1</v>
      </c>
      <c r="D95" s="9">
        <v>0</v>
      </c>
      <c r="E95" s="9">
        <v>0</v>
      </c>
      <c r="F95" s="9">
        <v>1</v>
      </c>
      <c r="G95" s="9">
        <v>0</v>
      </c>
      <c r="H95" s="88">
        <v>0</v>
      </c>
      <c r="I95" s="88">
        <v>0</v>
      </c>
      <c r="J95" s="9">
        <v>0</v>
      </c>
      <c r="K95" s="9">
        <v>0</v>
      </c>
      <c r="L95" s="9">
        <v>0</v>
      </c>
      <c r="M95" s="9">
        <v>0</v>
      </c>
      <c r="N95" s="88">
        <v>0</v>
      </c>
      <c r="O95" s="88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1:22" ht="168.75" customHeight="1" x14ac:dyDescent="0.25">
      <c r="A96" s="6">
        <v>62</v>
      </c>
      <c r="B96" s="12" t="s">
        <v>145</v>
      </c>
      <c r="C96" s="9">
        <f t="shared" si="23"/>
        <v>0</v>
      </c>
      <c r="D96" s="9">
        <v>0</v>
      </c>
      <c r="E96" s="9">
        <v>0</v>
      </c>
      <c r="F96" s="9">
        <v>0</v>
      </c>
      <c r="G96" s="9">
        <v>0</v>
      </c>
      <c r="H96" s="88">
        <v>0</v>
      </c>
      <c r="I96" s="88">
        <v>0</v>
      </c>
      <c r="J96" s="9">
        <v>0</v>
      </c>
      <c r="K96" s="9">
        <v>0</v>
      </c>
      <c r="L96" s="9">
        <v>0</v>
      </c>
      <c r="M96" s="9">
        <v>0</v>
      </c>
      <c r="N96" s="88">
        <v>0</v>
      </c>
      <c r="O96" s="88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1:22" ht="45" x14ac:dyDescent="0.25">
      <c r="A97" s="6">
        <v>63</v>
      </c>
      <c r="B97" s="12" t="s">
        <v>154</v>
      </c>
      <c r="C97" s="9">
        <f t="shared" si="23"/>
        <v>0</v>
      </c>
      <c r="D97" s="9">
        <v>0</v>
      </c>
      <c r="E97" s="9">
        <v>0</v>
      </c>
      <c r="F97" s="9">
        <v>0</v>
      </c>
      <c r="G97" s="9">
        <v>0</v>
      </c>
      <c r="H97" s="88">
        <v>0</v>
      </c>
      <c r="I97" s="88">
        <v>0</v>
      </c>
      <c r="J97" s="9">
        <v>0</v>
      </c>
      <c r="K97" s="9">
        <v>0</v>
      </c>
      <c r="L97" s="9">
        <v>0</v>
      </c>
      <c r="M97" s="9">
        <v>0</v>
      </c>
      <c r="N97" s="88">
        <v>0</v>
      </c>
      <c r="O97" s="88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1:22" ht="152.25" customHeight="1" x14ac:dyDescent="0.25">
      <c r="A98" s="6">
        <v>64</v>
      </c>
      <c r="B98" s="12" t="s">
        <v>146</v>
      </c>
      <c r="C98" s="9">
        <f t="shared" si="23"/>
        <v>0</v>
      </c>
      <c r="D98" s="9">
        <v>0</v>
      </c>
      <c r="E98" s="9">
        <v>0</v>
      </c>
      <c r="F98" s="9">
        <v>0</v>
      </c>
      <c r="G98" s="9">
        <v>0</v>
      </c>
      <c r="H98" s="88">
        <v>0</v>
      </c>
      <c r="I98" s="88">
        <v>0</v>
      </c>
      <c r="J98" s="9">
        <v>0</v>
      </c>
      <c r="K98" s="9">
        <v>0</v>
      </c>
      <c r="L98" s="9">
        <v>0</v>
      </c>
      <c r="M98" s="9">
        <v>0</v>
      </c>
      <c r="N98" s="88">
        <v>0</v>
      </c>
      <c r="O98" s="88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1:22" ht="45" x14ac:dyDescent="0.25">
      <c r="A99" s="6">
        <v>65</v>
      </c>
      <c r="B99" s="12" t="s">
        <v>54</v>
      </c>
      <c r="C99" s="9">
        <f t="shared" si="23"/>
        <v>3</v>
      </c>
      <c r="D99" s="9">
        <v>2</v>
      </c>
      <c r="E99" s="9">
        <v>0</v>
      </c>
      <c r="F99" s="9">
        <v>0</v>
      </c>
      <c r="G99" s="9">
        <v>0</v>
      </c>
      <c r="H99" s="88">
        <v>0</v>
      </c>
      <c r="I99" s="88">
        <v>1</v>
      </c>
      <c r="J99" s="9">
        <v>0</v>
      </c>
      <c r="K99" s="9">
        <v>0</v>
      </c>
      <c r="L99" s="9">
        <v>0</v>
      </c>
      <c r="M99" s="9">
        <v>0</v>
      </c>
      <c r="N99" s="88">
        <v>0</v>
      </c>
      <c r="O99" s="88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1:22" x14ac:dyDescent="0.25">
      <c r="A100" s="6">
        <v>66</v>
      </c>
      <c r="B100" s="12" t="s">
        <v>103</v>
      </c>
      <c r="C100" s="9">
        <f t="shared" si="23"/>
        <v>6</v>
      </c>
      <c r="D100" s="9">
        <v>0</v>
      </c>
      <c r="E100" s="9">
        <v>1</v>
      </c>
      <c r="F100" s="9">
        <v>1</v>
      </c>
      <c r="G100" s="9">
        <v>3</v>
      </c>
      <c r="H100" s="88">
        <v>0</v>
      </c>
      <c r="I100" s="88">
        <v>0</v>
      </c>
      <c r="J100" s="9">
        <v>0</v>
      </c>
      <c r="K100" s="9">
        <v>0</v>
      </c>
      <c r="L100" s="9">
        <v>0</v>
      </c>
      <c r="M100" s="9">
        <v>0</v>
      </c>
      <c r="N100" s="88">
        <v>0</v>
      </c>
      <c r="O100" s="88">
        <v>0</v>
      </c>
      <c r="P100" s="9">
        <v>0</v>
      </c>
      <c r="Q100" s="9">
        <v>0</v>
      </c>
      <c r="R100" s="9">
        <v>0</v>
      </c>
      <c r="S100" s="9">
        <v>0</v>
      </c>
      <c r="T100" s="9">
        <v>1</v>
      </c>
      <c r="U100" s="9">
        <v>0</v>
      </c>
      <c r="V100" s="9">
        <v>0</v>
      </c>
    </row>
    <row r="101" spans="1:22" ht="30" x14ac:dyDescent="0.25">
      <c r="A101" s="6">
        <v>67</v>
      </c>
      <c r="B101" s="12" t="s">
        <v>107</v>
      </c>
      <c r="C101" s="9">
        <f t="shared" si="23"/>
        <v>1108</v>
      </c>
      <c r="D101" s="9">
        <v>256</v>
      </c>
      <c r="E101" s="9">
        <v>14</v>
      </c>
      <c r="F101" s="9">
        <v>103</v>
      </c>
      <c r="G101" s="9">
        <v>140</v>
      </c>
      <c r="H101" s="88">
        <v>209</v>
      </c>
      <c r="I101" s="88">
        <v>164</v>
      </c>
      <c r="J101" s="9">
        <v>18</v>
      </c>
      <c r="K101" s="9">
        <v>110</v>
      </c>
      <c r="L101" s="9">
        <v>20</v>
      </c>
      <c r="M101" s="9">
        <v>0</v>
      </c>
      <c r="N101" s="88">
        <v>3</v>
      </c>
      <c r="O101" s="88">
        <v>3</v>
      </c>
      <c r="P101" s="9">
        <v>10</v>
      </c>
      <c r="Q101" s="9">
        <v>8</v>
      </c>
      <c r="R101" s="9">
        <v>2</v>
      </c>
      <c r="S101" s="9">
        <v>0</v>
      </c>
      <c r="T101" s="9">
        <v>13</v>
      </c>
      <c r="U101" s="9">
        <v>19</v>
      </c>
      <c r="V101" s="9">
        <v>16</v>
      </c>
    </row>
    <row r="102" spans="1:22" ht="30" x14ac:dyDescent="0.25">
      <c r="A102" s="6">
        <v>68</v>
      </c>
      <c r="B102" s="12" t="s">
        <v>147</v>
      </c>
      <c r="C102" s="9">
        <f t="shared" si="23"/>
        <v>115</v>
      </c>
      <c r="D102" s="9">
        <v>20</v>
      </c>
      <c r="E102" s="9">
        <v>0</v>
      </c>
      <c r="F102" s="9">
        <v>4</v>
      </c>
      <c r="G102" s="9">
        <v>9</v>
      </c>
      <c r="H102" s="88">
        <v>28</v>
      </c>
      <c r="I102" s="88">
        <v>29</v>
      </c>
      <c r="J102" s="9">
        <v>1</v>
      </c>
      <c r="K102" s="9">
        <v>6</v>
      </c>
      <c r="L102" s="9">
        <v>0</v>
      </c>
      <c r="M102" s="9">
        <v>0</v>
      </c>
      <c r="N102" s="88">
        <v>2</v>
      </c>
      <c r="O102" s="88">
        <v>0</v>
      </c>
      <c r="P102" s="9">
        <v>8</v>
      </c>
      <c r="Q102" s="9">
        <v>0</v>
      </c>
      <c r="R102" s="9">
        <v>0</v>
      </c>
      <c r="S102" s="9">
        <v>0</v>
      </c>
      <c r="T102" s="9">
        <v>1</v>
      </c>
      <c r="U102" s="9">
        <v>1</v>
      </c>
      <c r="V102" s="9">
        <v>6</v>
      </c>
    </row>
    <row r="103" spans="1:22" x14ac:dyDescent="0.25">
      <c r="A103" s="6">
        <v>69</v>
      </c>
      <c r="B103" s="12" t="s">
        <v>108</v>
      </c>
      <c r="C103" s="9">
        <f t="shared" si="23"/>
        <v>78</v>
      </c>
      <c r="D103" s="9">
        <v>11</v>
      </c>
      <c r="E103" s="9">
        <v>2</v>
      </c>
      <c r="F103" s="9">
        <v>7</v>
      </c>
      <c r="G103" s="9">
        <v>12</v>
      </c>
      <c r="H103" s="88">
        <v>21</v>
      </c>
      <c r="I103" s="88">
        <v>6</v>
      </c>
      <c r="J103" s="9">
        <v>2</v>
      </c>
      <c r="K103" s="9">
        <v>0</v>
      </c>
      <c r="L103" s="9">
        <v>1</v>
      </c>
      <c r="M103" s="9">
        <v>0</v>
      </c>
      <c r="N103" s="88">
        <v>0</v>
      </c>
      <c r="O103" s="88">
        <v>0</v>
      </c>
      <c r="P103" s="9">
        <v>4</v>
      </c>
      <c r="Q103" s="9">
        <v>3</v>
      </c>
      <c r="R103" s="9">
        <v>0</v>
      </c>
      <c r="S103" s="9">
        <v>0</v>
      </c>
      <c r="T103" s="9">
        <v>2</v>
      </c>
      <c r="U103" s="9">
        <v>2</v>
      </c>
      <c r="V103" s="9">
        <v>5</v>
      </c>
    </row>
    <row r="104" spans="1:22" ht="30" x14ac:dyDescent="0.25">
      <c r="A104" s="6">
        <v>70</v>
      </c>
      <c r="B104" s="12" t="s">
        <v>148</v>
      </c>
      <c r="C104" s="9">
        <f t="shared" si="23"/>
        <v>2</v>
      </c>
      <c r="D104" s="9">
        <v>0</v>
      </c>
      <c r="E104" s="9">
        <v>0</v>
      </c>
      <c r="F104" s="9">
        <v>0</v>
      </c>
      <c r="G104" s="9">
        <v>0</v>
      </c>
      <c r="H104" s="88">
        <v>1</v>
      </c>
      <c r="I104" s="88">
        <v>0</v>
      </c>
      <c r="J104" s="9">
        <v>0</v>
      </c>
      <c r="K104" s="9">
        <v>0</v>
      </c>
      <c r="L104" s="9">
        <v>0</v>
      </c>
      <c r="M104" s="9">
        <v>0</v>
      </c>
      <c r="N104" s="88">
        <v>0</v>
      </c>
      <c r="O104" s="88">
        <v>0</v>
      </c>
      <c r="P104" s="9">
        <v>0</v>
      </c>
      <c r="Q104" s="9">
        <v>0</v>
      </c>
      <c r="R104" s="9">
        <v>1</v>
      </c>
      <c r="S104" s="9">
        <v>0</v>
      </c>
      <c r="T104" s="9">
        <v>0</v>
      </c>
      <c r="U104" s="9">
        <v>0</v>
      </c>
      <c r="V104" s="9">
        <v>0</v>
      </c>
    </row>
    <row r="105" spans="1:22" x14ac:dyDescent="0.25">
      <c r="A105" s="6">
        <v>71</v>
      </c>
      <c r="B105" s="12" t="s">
        <v>149</v>
      </c>
      <c r="C105" s="9">
        <f t="shared" si="23"/>
        <v>96</v>
      </c>
      <c r="D105" s="9">
        <v>6</v>
      </c>
      <c r="E105" s="9">
        <v>8</v>
      </c>
      <c r="F105" s="9">
        <v>12</v>
      </c>
      <c r="G105" s="9">
        <v>11</v>
      </c>
      <c r="H105" s="88">
        <v>22</v>
      </c>
      <c r="I105" s="88">
        <v>14</v>
      </c>
      <c r="J105" s="9">
        <v>4</v>
      </c>
      <c r="K105" s="9">
        <v>10</v>
      </c>
      <c r="L105" s="9">
        <v>0</v>
      </c>
      <c r="M105" s="9">
        <v>0</v>
      </c>
      <c r="N105" s="88">
        <v>1</v>
      </c>
      <c r="O105" s="88">
        <v>0</v>
      </c>
      <c r="P105" s="9">
        <v>5</v>
      </c>
      <c r="Q105" s="9">
        <v>1</v>
      </c>
      <c r="R105" s="9">
        <v>1</v>
      </c>
      <c r="S105" s="9">
        <v>0</v>
      </c>
      <c r="T105" s="9">
        <v>1</v>
      </c>
      <c r="U105" s="9">
        <v>0</v>
      </c>
      <c r="V105" s="9">
        <v>0</v>
      </c>
    </row>
    <row r="106" spans="1:22" x14ac:dyDescent="0.25">
      <c r="A106" s="6">
        <v>72</v>
      </c>
      <c r="B106" s="12" t="s">
        <v>150</v>
      </c>
      <c r="C106" s="9">
        <f t="shared" si="23"/>
        <v>15</v>
      </c>
      <c r="D106" s="9">
        <v>0</v>
      </c>
      <c r="E106" s="9">
        <v>0</v>
      </c>
      <c r="F106" s="9">
        <v>2</v>
      </c>
      <c r="G106" s="9">
        <v>0</v>
      </c>
      <c r="H106" s="88">
        <v>0</v>
      </c>
      <c r="I106" s="88">
        <v>2</v>
      </c>
      <c r="J106" s="9">
        <v>4</v>
      </c>
      <c r="K106" s="9">
        <v>1</v>
      </c>
      <c r="L106" s="9">
        <v>1</v>
      </c>
      <c r="M106" s="9">
        <v>0</v>
      </c>
      <c r="N106" s="88">
        <v>0</v>
      </c>
      <c r="O106" s="88">
        <v>0</v>
      </c>
      <c r="P106" s="9">
        <v>1</v>
      </c>
      <c r="Q106" s="9">
        <v>2</v>
      </c>
      <c r="R106" s="9">
        <v>0</v>
      </c>
      <c r="S106" s="9">
        <v>0</v>
      </c>
      <c r="T106" s="9">
        <v>0</v>
      </c>
      <c r="U106" s="9">
        <v>2</v>
      </c>
      <c r="V106" s="9">
        <v>0</v>
      </c>
    </row>
    <row r="107" spans="1:22" ht="45" x14ac:dyDescent="0.25">
      <c r="A107" s="6">
        <v>73</v>
      </c>
      <c r="B107" s="12" t="s">
        <v>151</v>
      </c>
      <c r="C107" s="9">
        <f t="shared" si="23"/>
        <v>0</v>
      </c>
      <c r="D107" s="9">
        <v>0</v>
      </c>
      <c r="E107" s="9">
        <v>0</v>
      </c>
      <c r="F107" s="9">
        <v>0</v>
      </c>
      <c r="G107" s="9">
        <v>0</v>
      </c>
      <c r="H107" s="88">
        <v>0</v>
      </c>
      <c r="I107" s="88">
        <v>0</v>
      </c>
      <c r="J107" s="9">
        <v>0</v>
      </c>
      <c r="K107" s="9">
        <v>0</v>
      </c>
      <c r="L107" s="9">
        <v>0</v>
      </c>
      <c r="M107" s="9">
        <v>0</v>
      </c>
      <c r="N107" s="88">
        <v>0</v>
      </c>
      <c r="O107" s="88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60" x14ac:dyDescent="0.25">
      <c r="A108" s="6">
        <v>74</v>
      </c>
      <c r="B108" s="12" t="s">
        <v>152</v>
      </c>
      <c r="C108" s="9">
        <f t="shared" si="23"/>
        <v>0</v>
      </c>
      <c r="D108" s="9">
        <v>0</v>
      </c>
      <c r="E108" s="9">
        <v>0</v>
      </c>
      <c r="F108" s="9">
        <v>0</v>
      </c>
      <c r="G108" s="9">
        <v>0</v>
      </c>
      <c r="H108" s="88">
        <v>0</v>
      </c>
      <c r="I108" s="88">
        <v>0</v>
      </c>
      <c r="J108" s="9">
        <v>0</v>
      </c>
      <c r="K108" s="9">
        <v>0</v>
      </c>
      <c r="L108" s="9">
        <v>0</v>
      </c>
      <c r="M108" s="9">
        <v>0</v>
      </c>
      <c r="N108" s="88">
        <v>0</v>
      </c>
      <c r="O108" s="88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1:22" ht="60" x14ac:dyDescent="0.25">
      <c r="A109" s="6">
        <v>75</v>
      </c>
      <c r="B109" s="12" t="s">
        <v>153</v>
      </c>
      <c r="C109" s="9">
        <f t="shared" si="23"/>
        <v>0</v>
      </c>
      <c r="D109" s="9">
        <v>0</v>
      </c>
      <c r="E109" s="9">
        <v>0</v>
      </c>
      <c r="F109" s="9">
        <v>0</v>
      </c>
      <c r="G109" s="9">
        <v>0</v>
      </c>
      <c r="H109" s="88">
        <v>0</v>
      </c>
      <c r="I109" s="88">
        <v>0</v>
      </c>
      <c r="J109" s="9">
        <v>0</v>
      </c>
      <c r="K109" s="9">
        <v>0</v>
      </c>
      <c r="L109" s="9">
        <v>0</v>
      </c>
      <c r="M109" s="9">
        <v>0</v>
      </c>
      <c r="N109" s="88">
        <v>0</v>
      </c>
      <c r="O109" s="88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1:22" ht="30" x14ac:dyDescent="0.25">
      <c r="A110" s="6">
        <v>76</v>
      </c>
      <c r="B110" s="12" t="s">
        <v>206</v>
      </c>
      <c r="C110" s="9">
        <f t="shared" si="23"/>
        <v>66</v>
      </c>
      <c r="D110" s="9">
        <v>13</v>
      </c>
      <c r="E110" s="9">
        <v>3</v>
      </c>
      <c r="F110" s="9">
        <v>10</v>
      </c>
      <c r="G110" s="9">
        <v>8</v>
      </c>
      <c r="H110" s="88">
        <v>10</v>
      </c>
      <c r="I110" s="88">
        <v>6</v>
      </c>
      <c r="J110" s="9">
        <v>0</v>
      </c>
      <c r="K110" s="9">
        <v>9</v>
      </c>
      <c r="L110" s="9">
        <v>1</v>
      </c>
      <c r="M110" s="9">
        <v>0</v>
      </c>
      <c r="N110" s="88">
        <v>0</v>
      </c>
      <c r="O110" s="88">
        <v>1</v>
      </c>
      <c r="P110" s="9">
        <v>3</v>
      </c>
      <c r="Q110" s="9">
        <v>1</v>
      </c>
      <c r="R110" s="9">
        <v>0</v>
      </c>
      <c r="S110" s="9">
        <v>0</v>
      </c>
      <c r="T110" s="9">
        <v>1</v>
      </c>
      <c r="U110" s="9">
        <v>0</v>
      </c>
      <c r="V110" s="9">
        <v>0</v>
      </c>
    </row>
    <row r="111" spans="1:22" s="8" customFormat="1" x14ac:dyDescent="0.25">
      <c r="A111" s="78">
        <v>34</v>
      </c>
      <c r="B111" s="76" t="s">
        <v>24</v>
      </c>
      <c r="C111" s="77">
        <f>SUM(C77:C110)</f>
        <v>4134</v>
      </c>
      <c r="D111" s="83">
        <f>SUM(D77:D110)</f>
        <v>753</v>
      </c>
      <c r="E111" s="83">
        <f>SUM(E77:E110)</f>
        <v>84</v>
      </c>
      <c r="F111" s="101">
        <f>SUM(F77:F110)</f>
        <v>316</v>
      </c>
      <c r="G111" s="110">
        <f t="shared" ref="G111:V111" si="24">SUM(G77:G110)</f>
        <v>490</v>
      </c>
      <c r="H111" s="91">
        <f t="shared" si="24"/>
        <v>868</v>
      </c>
      <c r="I111" s="91">
        <f t="shared" si="24"/>
        <v>646</v>
      </c>
      <c r="J111" s="83">
        <f t="shared" si="24"/>
        <v>53</v>
      </c>
      <c r="K111" s="83">
        <f t="shared" si="24"/>
        <v>377</v>
      </c>
      <c r="L111" s="83">
        <f t="shared" si="24"/>
        <v>61</v>
      </c>
      <c r="M111" s="83">
        <f t="shared" si="24"/>
        <v>1</v>
      </c>
      <c r="N111" s="91">
        <f t="shared" si="24"/>
        <v>36</v>
      </c>
      <c r="O111" s="91">
        <f t="shared" si="24"/>
        <v>11</v>
      </c>
      <c r="P111" s="83">
        <f t="shared" si="24"/>
        <v>183</v>
      </c>
      <c r="Q111" s="83">
        <f t="shared" si="24"/>
        <v>27</v>
      </c>
      <c r="R111" s="83">
        <f t="shared" si="24"/>
        <v>8</v>
      </c>
      <c r="S111" s="83">
        <f t="shared" si="24"/>
        <v>2</v>
      </c>
      <c r="T111" s="83">
        <f t="shared" si="24"/>
        <v>59</v>
      </c>
      <c r="U111" s="83">
        <f t="shared" si="24"/>
        <v>66</v>
      </c>
      <c r="V111" s="83">
        <f t="shared" si="24"/>
        <v>93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77</v>
      </c>
      <c r="B113" s="11" t="s">
        <v>183</v>
      </c>
      <c r="C113" s="9">
        <f t="shared" ref="C113:C118" si="25">SUM(D113:V113)</f>
        <v>21</v>
      </c>
      <c r="D113" s="9">
        <v>0</v>
      </c>
      <c r="E113" s="9">
        <v>0</v>
      </c>
      <c r="F113" s="9">
        <v>0</v>
      </c>
      <c r="G113" s="9">
        <v>1</v>
      </c>
      <c r="H113" s="88">
        <v>8</v>
      </c>
      <c r="I113" s="88">
        <v>0</v>
      </c>
      <c r="J113" s="9">
        <v>3</v>
      </c>
      <c r="K113" s="9">
        <v>9</v>
      </c>
      <c r="L113" s="9">
        <v>0</v>
      </c>
      <c r="M113" s="9">
        <v>0</v>
      </c>
      <c r="N113" s="88">
        <v>0</v>
      </c>
      <c r="O113" s="88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1:22" ht="30" x14ac:dyDescent="0.25">
      <c r="A114" s="6">
        <v>78</v>
      </c>
      <c r="B114" s="11" t="s">
        <v>60</v>
      </c>
      <c r="C114" s="9">
        <f t="shared" si="25"/>
        <v>1</v>
      </c>
      <c r="D114" s="9">
        <v>0</v>
      </c>
      <c r="E114" s="9">
        <v>0</v>
      </c>
      <c r="F114" s="9">
        <v>0</v>
      </c>
      <c r="G114" s="9">
        <v>0</v>
      </c>
      <c r="H114" s="88">
        <v>0</v>
      </c>
      <c r="I114" s="88">
        <v>0</v>
      </c>
      <c r="J114" s="9">
        <v>1</v>
      </c>
      <c r="K114" s="9">
        <v>0</v>
      </c>
      <c r="L114" s="9">
        <v>0</v>
      </c>
      <c r="M114" s="9">
        <v>0</v>
      </c>
      <c r="N114" s="88">
        <v>0</v>
      </c>
      <c r="O114" s="88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1:22" x14ac:dyDescent="0.25">
      <c r="A115" s="6">
        <v>79</v>
      </c>
      <c r="B115" s="11" t="s">
        <v>59</v>
      </c>
      <c r="C115" s="9">
        <f t="shared" si="25"/>
        <v>26</v>
      </c>
      <c r="D115" s="9">
        <v>0</v>
      </c>
      <c r="E115" s="9">
        <v>0</v>
      </c>
      <c r="F115" s="9">
        <v>1</v>
      </c>
      <c r="G115" s="9">
        <v>0</v>
      </c>
      <c r="H115" s="88">
        <v>5</v>
      </c>
      <c r="I115" s="88">
        <v>1</v>
      </c>
      <c r="J115" s="9">
        <v>1</v>
      </c>
      <c r="K115" s="9">
        <v>15</v>
      </c>
      <c r="L115" s="9">
        <v>2</v>
      </c>
      <c r="M115" s="9">
        <v>1</v>
      </c>
      <c r="N115" s="88">
        <v>0</v>
      </c>
      <c r="O115" s="88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1:22" ht="60" x14ac:dyDescent="0.25">
      <c r="A116" s="6">
        <v>80</v>
      </c>
      <c r="B116" s="11" t="s">
        <v>58</v>
      </c>
      <c r="C116" s="9">
        <f t="shared" si="25"/>
        <v>1</v>
      </c>
      <c r="D116" s="9">
        <v>0</v>
      </c>
      <c r="E116" s="9">
        <v>0</v>
      </c>
      <c r="F116" s="9">
        <v>0</v>
      </c>
      <c r="G116" s="9">
        <v>0</v>
      </c>
      <c r="H116" s="88">
        <v>1</v>
      </c>
      <c r="I116" s="88">
        <v>0</v>
      </c>
      <c r="J116" s="9">
        <v>0</v>
      </c>
      <c r="K116" s="9">
        <v>0</v>
      </c>
      <c r="L116" s="9">
        <v>0</v>
      </c>
      <c r="M116" s="9">
        <v>0</v>
      </c>
      <c r="N116" s="88">
        <v>0</v>
      </c>
      <c r="O116" s="88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1:22" ht="60" x14ac:dyDescent="0.25">
      <c r="A117" s="6">
        <v>81</v>
      </c>
      <c r="B117" s="11" t="s">
        <v>57</v>
      </c>
      <c r="C117" s="9">
        <f t="shared" si="25"/>
        <v>0</v>
      </c>
      <c r="D117" s="9">
        <v>0</v>
      </c>
      <c r="E117" s="9">
        <v>0</v>
      </c>
      <c r="F117" s="9">
        <v>0</v>
      </c>
      <c r="G117" s="9">
        <v>0</v>
      </c>
      <c r="H117" s="88">
        <v>0</v>
      </c>
      <c r="I117" s="88">
        <v>0</v>
      </c>
      <c r="J117" s="9">
        <v>0</v>
      </c>
      <c r="K117" s="9">
        <v>0</v>
      </c>
      <c r="L117" s="9">
        <v>0</v>
      </c>
      <c r="M117" s="9">
        <v>0</v>
      </c>
      <c r="N117" s="88">
        <v>0</v>
      </c>
      <c r="O117" s="88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1:22" ht="60" x14ac:dyDescent="0.25">
      <c r="A118" s="6">
        <v>82</v>
      </c>
      <c r="B118" s="11" t="s">
        <v>109</v>
      </c>
      <c r="C118" s="9">
        <f t="shared" si="25"/>
        <v>0</v>
      </c>
      <c r="D118" s="9">
        <v>0</v>
      </c>
      <c r="E118" s="9">
        <v>0</v>
      </c>
      <c r="F118" s="9">
        <v>0</v>
      </c>
      <c r="G118" s="9">
        <v>0</v>
      </c>
      <c r="H118" s="88">
        <v>0</v>
      </c>
      <c r="I118" s="88">
        <v>0</v>
      </c>
      <c r="J118" s="9">
        <v>0</v>
      </c>
      <c r="K118" s="9">
        <v>0</v>
      </c>
      <c r="L118" s="9">
        <v>0</v>
      </c>
      <c r="M118" s="9">
        <v>0</v>
      </c>
      <c r="N118" s="88">
        <v>0</v>
      </c>
      <c r="O118" s="88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1:22" s="8" customFormat="1" x14ac:dyDescent="0.25">
      <c r="A119" s="78">
        <v>6</v>
      </c>
      <c r="B119" s="76" t="s">
        <v>24</v>
      </c>
      <c r="C119" s="80">
        <f t="shared" ref="C119:V119" si="26">SUM(C113:C118)</f>
        <v>49</v>
      </c>
      <c r="D119" s="84">
        <f t="shared" si="26"/>
        <v>0</v>
      </c>
      <c r="E119" s="84">
        <f t="shared" si="26"/>
        <v>0</v>
      </c>
      <c r="F119" s="103">
        <f t="shared" si="26"/>
        <v>1</v>
      </c>
      <c r="G119" s="113">
        <f t="shared" si="26"/>
        <v>1</v>
      </c>
      <c r="H119" s="89">
        <f t="shared" si="26"/>
        <v>14</v>
      </c>
      <c r="I119" s="89">
        <f t="shared" si="26"/>
        <v>1</v>
      </c>
      <c r="J119" s="84">
        <f t="shared" si="26"/>
        <v>5</v>
      </c>
      <c r="K119" s="84">
        <f t="shared" si="26"/>
        <v>24</v>
      </c>
      <c r="L119" s="84">
        <f t="shared" si="26"/>
        <v>2</v>
      </c>
      <c r="M119" s="84">
        <f t="shared" si="26"/>
        <v>1</v>
      </c>
      <c r="N119" s="89">
        <f t="shared" si="26"/>
        <v>0</v>
      </c>
      <c r="O119" s="89">
        <f t="shared" si="26"/>
        <v>0</v>
      </c>
      <c r="P119" s="84">
        <f t="shared" si="26"/>
        <v>0</v>
      </c>
      <c r="Q119" s="84">
        <f t="shared" si="26"/>
        <v>0</v>
      </c>
      <c r="R119" s="84">
        <f t="shared" si="26"/>
        <v>0</v>
      </c>
      <c r="S119" s="84">
        <f t="shared" si="26"/>
        <v>0</v>
      </c>
      <c r="T119" s="84">
        <f t="shared" si="26"/>
        <v>0</v>
      </c>
      <c r="U119" s="84">
        <f t="shared" si="26"/>
        <v>0</v>
      </c>
      <c r="V119" s="84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83</v>
      </c>
      <c r="B121" s="12" t="s">
        <v>45</v>
      </c>
      <c r="C121" s="9">
        <f>SUM(D121:V121)</f>
        <v>5</v>
      </c>
      <c r="D121" s="9">
        <v>0</v>
      </c>
      <c r="E121" s="9">
        <v>0</v>
      </c>
      <c r="F121" s="9">
        <v>0</v>
      </c>
      <c r="G121" s="9">
        <v>1</v>
      </c>
      <c r="H121" s="88">
        <v>1</v>
      </c>
      <c r="I121" s="88">
        <v>0</v>
      </c>
      <c r="J121" s="9">
        <v>0</v>
      </c>
      <c r="K121" s="9">
        <v>0</v>
      </c>
      <c r="L121" s="9">
        <v>0</v>
      </c>
      <c r="M121" s="9">
        <v>0</v>
      </c>
      <c r="N121" s="88">
        <v>0</v>
      </c>
      <c r="O121" s="88">
        <v>0</v>
      </c>
      <c r="P121" s="9">
        <v>0</v>
      </c>
      <c r="Q121" s="9">
        <v>0</v>
      </c>
      <c r="R121" s="9">
        <v>3</v>
      </c>
      <c r="S121" s="9">
        <v>0</v>
      </c>
      <c r="T121" s="9">
        <v>0</v>
      </c>
      <c r="U121" s="9">
        <v>0</v>
      </c>
      <c r="V121" s="9">
        <v>0</v>
      </c>
    </row>
    <row r="122" spans="1:22" s="8" customFormat="1" x14ac:dyDescent="0.25">
      <c r="A122" s="78">
        <v>1</v>
      </c>
      <c r="B122" s="76" t="s">
        <v>24</v>
      </c>
      <c r="C122" s="80">
        <f t="shared" ref="C122" si="27">SUM(C121)</f>
        <v>5</v>
      </c>
      <c r="D122" s="84">
        <f t="shared" ref="D122:V122" si="28">SUM(D121)</f>
        <v>0</v>
      </c>
      <c r="E122" s="84">
        <f t="shared" si="28"/>
        <v>0</v>
      </c>
      <c r="F122" s="103">
        <f t="shared" si="28"/>
        <v>0</v>
      </c>
      <c r="G122" s="113">
        <f t="shared" si="28"/>
        <v>1</v>
      </c>
      <c r="H122" s="89">
        <f t="shared" si="28"/>
        <v>1</v>
      </c>
      <c r="I122" s="89">
        <f t="shared" si="28"/>
        <v>0</v>
      </c>
      <c r="J122" s="84">
        <f t="shared" si="28"/>
        <v>0</v>
      </c>
      <c r="K122" s="84">
        <f t="shared" si="28"/>
        <v>0</v>
      </c>
      <c r="L122" s="84">
        <f t="shared" si="28"/>
        <v>0</v>
      </c>
      <c r="M122" s="84">
        <f t="shared" si="28"/>
        <v>0</v>
      </c>
      <c r="N122" s="89">
        <f t="shared" si="28"/>
        <v>0</v>
      </c>
      <c r="O122" s="89">
        <f t="shared" si="28"/>
        <v>0</v>
      </c>
      <c r="P122" s="84">
        <f t="shared" si="28"/>
        <v>0</v>
      </c>
      <c r="Q122" s="84">
        <f t="shared" si="28"/>
        <v>0</v>
      </c>
      <c r="R122" s="84">
        <f t="shared" si="28"/>
        <v>3</v>
      </c>
      <c r="S122" s="84">
        <f t="shared" si="28"/>
        <v>0</v>
      </c>
      <c r="T122" s="84">
        <f t="shared" si="28"/>
        <v>0</v>
      </c>
      <c r="U122" s="84">
        <f t="shared" si="28"/>
        <v>0</v>
      </c>
      <c r="V122" s="84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84</v>
      </c>
      <c r="B124" s="12" t="s">
        <v>212</v>
      </c>
      <c r="C124" s="9">
        <f>SUM(D124:V124)</f>
        <v>11</v>
      </c>
      <c r="D124" s="9">
        <v>1</v>
      </c>
      <c r="E124" s="9">
        <v>0</v>
      </c>
      <c r="F124" s="9">
        <v>1</v>
      </c>
      <c r="G124" s="9">
        <v>4</v>
      </c>
      <c r="H124" s="88">
        <v>2</v>
      </c>
      <c r="I124" s="88">
        <v>0</v>
      </c>
      <c r="J124" s="9">
        <v>0</v>
      </c>
      <c r="K124" s="9">
        <v>0</v>
      </c>
      <c r="L124" s="9">
        <v>0</v>
      </c>
      <c r="M124" s="9">
        <v>0</v>
      </c>
      <c r="N124" s="88">
        <v>0</v>
      </c>
      <c r="O124" s="88">
        <v>0</v>
      </c>
      <c r="P124" s="9">
        <v>0</v>
      </c>
      <c r="Q124" s="9">
        <v>0</v>
      </c>
      <c r="R124" s="9">
        <v>2</v>
      </c>
      <c r="S124" s="9">
        <v>0</v>
      </c>
      <c r="T124" s="9">
        <v>1</v>
      </c>
      <c r="U124" s="9">
        <v>0</v>
      </c>
      <c r="V124" s="9">
        <v>0</v>
      </c>
    </row>
    <row r="125" spans="1:22" s="8" customFormat="1" ht="60" x14ac:dyDescent="0.25">
      <c r="A125" s="6">
        <v>85</v>
      </c>
      <c r="B125" s="12" t="s">
        <v>53</v>
      </c>
      <c r="C125" s="9">
        <f>SUM(D125:V125)</f>
        <v>39</v>
      </c>
      <c r="D125" s="9">
        <v>0</v>
      </c>
      <c r="E125" s="9">
        <v>0</v>
      </c>
      <c r="F125" s="9">
        <v>3</v>
      </c>
      <c r="G125" s="9">
        <v>7</v>
      </c>
      <c r="H125" s="88">
        <v>7</v>
      </c>
      <c r="I125" s="88">
        <v>0</v>
      </c>
      <c r="J125" s="9">
        <v>0</v>
      </c>
      <c r="K125" s="9">
        <v>0</v>
      </c>
      <c r="L125" s="9">
        <v>2</v>
      </c>
      <c r="M125" s="9">
        <v>0</v>
      </c>
      <c r="N125" s="88">
        <v>0</v>
      </c>
      <c r="O125" s="88">
        <v>0</v>
      </c>
      <c r="P125" s="9">
        <v>0</v>
      </c>
      <c r="Q125" s="9">
        <v>0</v>
      </c>
      <c r="R125" s="9">
        <v>1</v>
      </c>
      <c r="S125" s="9">
        <v>0</v>
      </c>
      <c r="T125" s="9">
        <v>14</v>
      </c>
      <c r="U125" s="9">
        <v>5</v>
      </c>
      <c r="V125" s="9">
        <v>0</v>
      </c>
    </row>
    <row r="126" spans="1:22" s="8" customFormat="1" x14ac:dyDescent="0.25">
      <c r="A126" s="78">
        <v>2</v>
      </c>
      <c r="B126" s="76" t="s">
        <v>24</v>
      </c>
      <c r="C126" s="80">
        <f>SUM(C124,C125)</f>
        <v>50</v>
      </c>
      <c r="D126" s="84">
        <f>SUM(D124,D125)</f>
        <v>1</v>
      </c>
      <c r="E126" s="84">
        <f t="shared" ref="E126:V126" si="29">SUM(E124,E125)</f>
        <v>0</v>
      </c>
      <c r="F126" s="103">
        <f t="shared" si="29"/>
        <v>4</v>
      </c>
      <c r="G126" s="113">
        <f t="shared" si="29"/>
        <v>11</v>
      </c>
      <c r="H126" s="89">
        <f t="shared" si="29"/>
        <v>9</v>
      </c>
      <c r="I126" s="89">
        <f t="shared" si="29"/>
        <v>0</v>
      </c>
      <c r="J126" s="84">
        <f t="shared" si="29"/>
        <v>0</v>
      </c>
      <c r="K126" s="84">
        <f t="shared" si="29"/>
        <v>0</v>
      </c>
      <c r="L126" s="84">
        <f t="shared" si="29"/>
        <v>2</v>
      </c>
      <c r="M126" s="84">
        <f t="shared" si="29"/>
        <v>0</v>
      </c>
      <c r="N126" s="89">
        <f t="shared" si="29"/>
        <v>0</v>
      </c>
      <c r="O126" s="89">
        <f t="shared" si="29"/>
        <v>0</v>
      </c>
      <c r="P126" s="84">
        <f t="shared" si="29"/>
        <v>0</v>
      </c>
      <c r="Q126" s="84">
        <f t="shared" si="29"/>
        <v>0</v>
      </c>
      <c r="R126" s="84">
        <f t="shared" si="29"/>
        <v>3</v>
      </c>
      <c r="S126" s="84">
        <f t="shared" si="29"/>
        <v>0</v>
      </c>
      <c r="T126" s="84">
        <f t="shared" si="29"/>
        <v>15</v>
      </c>
      <c r="U126" s="84">
        <f t="shared" si="29"/>
        <v>5</v>
      </c>
      <c r="V126" s="84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86</v>
      </c>
      <c r="B128" s="7" t="s">
        <v>189</v>
      </c>
      <c r="C128" s="9">
        <f>SUM(D128:V128)</f>
        <v>13</v>
      </c>
      <c r="D128" s="9">
        <v>0</v>
      </c>
      <c r="E128" s="9">
        <v>0</v>
      </c>
      <c r="F128" s="9">
        <v>1</v>
      </c>
      <c r="G128" s="9">
        <v>0</v>
      </c>
      <c r="H128" s="88">
        <v>10</v>
      </c>
      <c r="I128" s="88">
        <v>0</v>
      </c>
      <c r="J128" s="9">
        <v>2</v>
      </c>
      <c r="K128" s="9">
        <v>0</v>
      </c>
      <c r="L128" s="9">
        <v>0</v>
      </c>
      <c r="M128" s="9">
        <v>0</v>
      </c>
      <c r="N128" s="88">
        <v>0</v>
      </c>
      <c r="O128" s="88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</row>
    <row r="129" spans="1:22" s="8" customFormat="1" ht="45" x14ac:dyDescent="0.25">
      <c r="A129" s="6">
        <v>87</v>
      </c>
      <c r="B129" s="7" t="s">
        <v>190</v>
      </c>
      <c r="C129" s="9">
        <f>SUM(D129:V129)</f>
        <v>5</v>
      </c>
      <c r="D129" s="9">
        <v>0</v>
      </c>
      <c r="E129" s="9">
        <v>0</v>
      </c>
      <c r="F129" s="9">
        <v>0</v>
      </c>
      <c r="G129" s="9">
        <v>1</v>
      </c>
      <c r="H129" s="88">
        <v>0</v>
      </c>
      <c r="I129" s="88">
        <v>0</v>
      </c>
      <c r="J129" s="9">
        <v>3</v>
      </c>
      <c r="K129" s="9">
        <v>0</v>
      </c>
      <c r="L129" s="9">
        <v>1</v>
      </c>
      <c r="M129" s="9">
        <v>0</v>
      </c>
      <c r="N129" s="88">
        <v>0</v>
      </c>
      <c r="O129" s="88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</row>
    <row r="130" spans="1:22" s="8" customFormat="1" x14ac:dyDescent="0.25">
      <c r="A130" s="78">
        <v>2</v>
      </c>
      <c r="B130" s="19" t="s">
        <v>24</v>
      </c>
      <c r="C130" s="80">
        <f>SUM(C128:C129)</f>
        <v>18</v>
      </c>
      <c r="D130" s="84">
        <f t="shared" ref="D130:V130" si="30">SUM(D128:D129)</f>
        <v>0</v>
      </c>
      <c r="E130" s="84">
        <f t="shared" si="30"/>
        <v>0</v>
      </c>
      <c r="F130" s="103">
        <f t="shared" si="30"/>
        <v>1</v>
      </c>
      <c r="G130" s="113">
        <f t="shared" si="30"/>
        <v>1</v>
      </c>
      <c r="H130" s="89">
        <f t="shared" si="30"/>
        <v>10</v>
      </c>
      <c r="I130" s="89">
        <f t="shared" si="30"/>
        <v>0</v>
      </c>
      <c r="J130" s="84">
        <f t="shared" si="30"/>
        <v>5</v>
      </c>
      <c r="K130" s="84">
        <f t="shared" si="30"/>
        <v>0</v>
      </c>
      <c r="L130" s="84">
        <f t="shared" si="30"/>
        <v>1</v>
      </c>
      <c r="M130" s="84">
        <f t="shared" si="30"/>
        <v>0</v>
      </c>
      <c r="N130" s="89">
        <f t="shared" si="30"/>
        <v>0</v>
      </c>
      <c r="O130" s="89">
        <f t="shared" si="30"/>
        <v>0</v>
      </c>
      <c r="P130" s="84">
        <f t="shared" si="30"/>
        <v>0</v>
      </c>
      <c r="Q130" s="84">
        <f t="shared" si="30"/>
        <v>0</v>
      </c>
      <c r="R130" s="84">
        <f t="shared" si="30"/>
        <v>0</v>
      </c>
      <c r="S130" s="84">
        <f t="shared" si="30"/>
        <v>0</v>
      </c>
      <c r="T130" s="84">
        <f t="shared" si="30"/>
        <v>0</v>
      </c>
      <c r="U130" s="84">
        <f t="shared" si="30"/>
        <v>0</v>
      </c>
      <c r="V130" s="84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88</v>
      </c>
      <c r="B132" s="12" t="s">
        <v>173</v>
      </c>
      <c r="C132" s="13">
        <f>SUM(D132:V132)</f>
        <v>2</v>
      </c>
      <c r="D132" s="9">
        <v>0</v>
      </c>
      <c r="E132" s="9">
        <v>0</v>
      </c>
      <c r="F132" s="9">
        <v>0</v>
      </c>
      <c r="G132" s="9">
        <v>0</v>
      </c>
      <c r="H132" s="88">
        <v>2</v>
      </c>
      <c r="I132" s="88">
        <v>0</v>
      </c>
      <c r="J132" s="9">
        <v>0</v>
      </c>
      <c r="K132" s="9">
        <v>0</v>
      </c>
      <c r="L132" s="9">
        <v>0</v>
      </c>
      <c r="M132" s="9">
        <v>0</v>
      </c>
      <c r="N132" s="88">
        <v>0</v>
      </c>
      <c r="O132" s="88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</row>
    <row r="133" spans="1:22" s="8" customFormat="1" ht="15.75" customHeight="1" x14ac:dyDescent="0.25">
      <c r="A133" s="78">
        <v>1</v>
      </c>
      <c r="B133" s="76" t="s">
        <v>24</v>
      </c>
      <c r="C133" s="80">
        <f>SUM(C132)</f>
        <v>2</v>
      </c>
      <c r="D133" s="84">
        <f t="shared" ref="D133:V133" si="31">SUM(D132)</f>
        <v>0</v>
      </c>
      <c r="E133" s="84">
        <f t="shared" si="31"/>
        <v>0</v>
      </c>
      <c r="F133" s="103">
        <f t="shared" si="31"/>
        <v>0</v>
      </c>
      <c r="G133" s="113">
        <f t="shared" si="31"/>
        <v>0</v>
      </c>
      <c r="H133" s="89">
        <f t="shared" si="31"/>
        <v>2</v>
      </c>
      <c r="I133" s="89">
        <f t="shared" si="31"/>
        <v>0</v>
      </c>
      <c r="J133" s="84">
        <f t="shared" si="31"/>
        <v>0</v>
      </c>
      <c r="K133" s="84">
        <f t="shared" si="31"/>
        <v>0</v>
      </c>
      <c r="L133" s="84">
        <f t="shared" si="31"/>
        <v>0</v>
      </c>
      <c r="M133" s="84">
        <f t="shared" si="31"/>
        <v>0</v>
      </c>
      <c r="N133" s="89">
        <f t="shared" si="31"/>
        <v>0</v>
      </c>
      <c r="O133" s="89">
        <f t="shared" si="31"/>
        <v>0</v>
      </c>
      <c r="P133" s="84">
        <f t="shared" si="31"/>
        <v>0</v>
      </c>
      <c r="Q133" s="84">
        <f t="shared" si="31"/>
        <v>0</v>
      </c>
      <c r="R133" s="84">
        <f t="shared" si="31"/>
        <v>0</v>
      </c>
      <c r="S133" s="84">
        <f t="shared" si="31"/>
        <v>0</v>
      </c>
      <c r="T133" s="84">
        <f t="shared" si="31"/>
        <v>0</v>
      </c>
      <c r="U133" s="84">
        <f t="shared" si="31"/>
        <v>0</v>
      </c>
      <c r="V133" s="84">
        <f t="shared" si="31"/>
        <v>0</v>
      </c>
    </row>
    <row r="134" spans="1:22" s="8" customFormat="1" x14ac:dyDescent="0.25">
      <c r="A134" s="78"/>
      <c r="B134" s="76" t="s">
        <v>27</v>
      </c>
      <c r="C134" s="80">
        <f t="shared" ref="C134:V134" si="32">C133+C126+C122+C119+C111+C130</f>
        <v>4258</v>
      </c>
      <c r="D134" s="84">
        <f t="shared" si="32"/>
        <v>754</v>
      </c>
      <c r="E134" s="84">
        <f t="shared" si="32"/>
        <v>84</v>
      </c>
      <c r="F134" s="103">
        <f>F133+F126+F122+F119+F111+F130</f>
        <v>322</v>
      </c>
      <c r="G134" s="113">
        <f>G133+G126+G122+G119+G111+G130</f>
        <v>504</v>
      </c>
      <c r="H134" s="89">
        <f t="shared" si="32"/>
        <v>904</v>
      </c>
      <c r="I134" s="89">
        <f t="shared" si="32"/>
        <v>647</v>
      </c>
      <c r="J134" s="84">
        <f t="shared" si="32"/>
        <v>63</v>
      </c>
      <c r="K134" s="84">
        <f t="shared" si="32"/>
        <v>401</v>
      </c>
      <c r="L134" s="84">
        <f t="shared" si="32"/>
        <v>66</v>
      </c>
      <c r="M134" s="84">
        <f t="shared" si="32"/>
        <v>2</v>
      </c>
      <c r="N134" s="89">
        <f t="shared" si="32"/>
        <v>36</v>
      </c>
      <c r="O134" s="89">
        <f t="shared" si="32"/>
        <v>11</v>
      </c>
      <c r="P134" s="84">
        <f t="shared" si="32"/>
        <v>183</v>
      </c>
      <c r="Q134" s="84">
        <f t="shared" si="32"/>
        <v>27</v>
      </c>
      <c r="R134" s="84">
        <f t="shared" si="32"/>
        <v>14</v>
      </c>
      <c r="S134" s="84">
        <f t="shared" si="32"/>
        <v>2</v>
      </c>
      <c r="T134" s="84">
        <f t="shared" si="32"/>
        <v>74</v>
      </c>
      <c r="U134" s="84">
        <f t="shared" si="32"/>
        <v>71</v>
      </c>
      <c r="V134" s="84">
        <f t="shared" si="32"/>
        <v>93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89</v>
      </c>
      <c r="B137" s="12" t="s">
        <v>110</v>
      </c>
      <c r="C137" s="17">
        <v>0</v>
      </c>
      <c r="D137" s="17">
        <v>0</v>
      </c>
      <c r="E137" s="1" t="s">
        <v>126</v>
      </c>
      <c r="F137" s="1" t="s">
        <v>126</v>
      </c>
      <c r="G137" s="1" t="s">
        <v>126</v>
      </c>
      <c r="H137" s="92" t="s">
        <v>126</v>
      </c>
      <c r="I137" s="92" t="s">
        <v>126</v>
      </c>
      <c r="J137" s="1" t="s">
        <v>126</v>
      </c>
      <c r="K137" s="1" t="s">
        <v>126</v>
      </c>
      <c r="L137" s="1" t="s">
        <v>126</v>
      </c>
      <c r="M137" s="1" t="s">
        <v>126</v>
      </c>
      <c r="N137" s="92" t="s">
        <v>126</v>
      </c>
      <c r="O137" s="92" t="s">
        <v>126</v>
      </c>
      <c r="P137" s="1" t="s">
        <v>126</v>
      </c>
      <c r="Q137" s="1" t="s">
        <v>126</v>
      </c>
      <c r="R137" s="1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60" x14ac:dyDescent="0.25">
      <c r="A138" s="6">
        <v>90</v>
      </c>
      <c r="B138" s="12" t="s">
        <v>111</v>
      </c>
      <c r="C138" s="17">
        <v>0</v>
      </c>
      <c r="D138" s="17">
        <v>0</v>
      </c>
      <c r="E138" s="1" t="s">
        <v>126</v>
      </c>
      <c r="F138" s="1" t="s">
        <v>126</v>
      </c>
      <c r="G138" s="1" t="s">
        <v>126</v>
      </c>
      <c r="H138" s="92" t="s">
        <v>126</v>
      </c>
      <c r="I138" s="92" t="s">
        <v>126</v>
      </c>
      <c r="J138" s="1" t="s">
        <v>126</v>
      </c>
      <c r="K138" s="1" t="s">
        <v>126</v>
      </c>
      <c r="L138" s="1" t="s">
        <v>126</v>
      </c>
      <c r="M138" s="1" t="s">
        <v>126</v>
      </c>
      <c r="N138" s="92" t="s">
        <v>126</v>
      </c>
      <c r="O138" s="92" t="s">
        <v>126</v>
      </c>
      <c r="P138" s="1" t="s">
        <v>126</v>
      </c>
      <c r="Q138" s="1" t="s">
        <v>126</v>
      </c>
      <c r="R138" s="1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33.75" customHeight="1" x14ac:dyDescent="0.25">
      <c r="A139" s="6">
        <v>91</v>
      </c>
      <c r="B139" s="12" t="s">
        <v>112</v>
      </c>
      <c r="C139" s="17">
        <v>0</v>
      </c>
      <c r="D139" s="17">
        <v>0</v>
      </c>
      <c r="E139" s="1" t="s">
        <v>126</v>
      </c>
      <c r="F139" s="1" t="s">
        <v>126</v>
      </c>
      <c r="G139" s="1" t="s">
        <v>126</v>
      </c>
      <c r="H139" s="92" t="s">
        <v>126</v>
      </c>
      <c r="I139" s="92" t="s">
        <v>126</v>
      </c>
      <c r="J139" s="1" t="s">
        <v>126</v>
      </c>
      <c r="K139" s="1" t="s">
        <v>126</v>
      </c>
      <c r="L139" s="1" t="s">
        <v>126</v>
      </c>
      <c r="M139" s="1" t="s">
        <v>126</v>
      </c>
      <c r="N139" s="92" t="s">
        <v>126</v>
      </c>
      <c r="O139" s="92" t="s">
        <v>126</v>
      </c>
      <c r="P139" s="1" t="s">
        <v>126</v>
      </c>
      <c r="Q139" s="1" t="s">
        <v>126</v>
      </c>
      <c r="R139" s="1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45" x14ac:dyDescent="0.25">
      <c r="A140" s="6">
        <v>92</v>
      </c>
      <c r="B140" s="12" t="s">
        <v>113</v>
      </c>
      <c r="C140" s="17">
        <v>0</v>
      </c>
      <c r="D140" s="17">
        <v>0</v>
      </c>
      <c r="E140" s="1" t="s">
        <v>126</v>
      </c>
      <c r="F140" s="1" t="s">
        <v>126</v>
      </c>
      <c r="G140" s="1" t="s">
        <v>126</v>
      </c>
      <c r="H140" s="92" t="s">
        <v>126</v>
      </c>
      <c r="I140" s="92" t="s">
        <v>126</v>
      </c>
      <c r="J140" s="1" t="s">
        <v>126</v>
      </c>
      <c r="K140" s="1" t="s">
        <v>126</v>
      </c>
      <c r="L140" s="1" t="s">
        <v>126</v>
      </c>
      <c r="M140" s="1" t="s">
        <v>126</v>
      </c>
      <c r="N140" s="92" t="s">
        <v>126</v>
      </c>
      <c r="O140" s="92" t="s">
        <v>126</v>
      </c>
      <c r="P140" s="1" t="s">
        <v>126</v>
      </c>
      <c r="Q140" s="1" t="s">
        <v>126</v>
      </c>
      <c r="R140" s="1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14.5" customHeight="1" x14ac:dyDescent="0.25">
      <c r="A141" s="6">
        <v>93</v>
      </c>
      <c r="B141" s="12" t="s">
        <v>136</v>
      </c>
      <c r="C141" s="9">
        <f>SUM(D141:V141)</f>
        <v>0</v>
      </c>
      <c r="D141" s="9">
        <v>0</v>
      </c>
      <c r="E141" s="9">
        <v>0</v>
      </c>
      <c r="F141" s="9">
        <v>0</v>
      </c>
      <c r="G141" s="9">
        <v>0</v>
      </c>
      <c r="H141" s="88">
        <v>0</v>
      </c>
      <c r="I141" s="88">
        <v>0</v>
      </c>
      <c r="J141" s="9">
        <v>0</v>
      </c>
      <c r="K141" s="9">
        <v>0</v>
      </c>
      <c r="L141" s="9">
        <v>0</v>
      </c>
      <c r="M141" s="9">
        <v>0</v>
      </c>
      <c r="N141" s="88">
        <v>0</v>
      </c>
      <c r="O141" s="88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</row>
    <row r="142" spans="1:22" s="8" customFormat="1" x14ac:dyDescent="0.25">
      <c r="A142" s="78">
        <v>5</v>
      </c>
      <c r="B142" s="76" t="s">
        <v>24</v>
      </c>
      <c r="C142" s="80">
        <f t="shared" ref="C142:V142" si="33">SUM(C137:C141)</f>
        <v>0</v>
      </c>
      <c r="D142" s="84">
        <f t="shared" si="33"/>
        <v>0</v>
      </c>
      <c r="E142" s="84">
        <f t="shared" si="33"/>
        <v>0</v>
      </c>
      <c r="F142" s="103">
        <f t="shared" si="33"/>
        <v>0</v>
      </c>
      <c r="G142" s="113">
        <f t="shared" si="33"/>
        <v>0</v>
      </c>
      <c r="H142" s="89">
        <f t="shared" si="33"/>
        <v>0</v>
      </c>
      <c r="I142" s="89">
        <f t="shared" si="33"/>
        <v>0</v>
      </c>
      <c r="J142" s="84">
        <f t="shared" si="33"/>
        <v>0</v>
      </c>
      <c r="K142" s="84">
        <f t="shared" si="33"/>
        <v>0</v>
      </c>
      <c r="L142" s="84">
        <f t="shared" si="33"/>
        <v>0</v>
      </c>
      <c r="M142" s="84">
        <f t="shared" si="33"/>
        <v>0</v>
      </c>
      <c r="N142" s="89">
        <f t="shared" si="33"/>
        <v>0</v>
      </c>
      <c r="O142" s="89">
        <f t="shared" si="33"/>
        <v>0</v>
      </c>
      <c r="P142" s="84">
        <f t="shared" si="33"/>
        <v>0</v>
      </c>
      <c r="Q142" s="84">
        <f t="shared" si="33"/>
        <v>0</v>
      </c>
      <c r="R142" s="84">
        <f t="shared" si="33"/>
        <v>0</v>
      </c>
      <c r="S142" s="84">
        <f t="shared" si="33"/>
        <v>0</v>
      </c>
      <c r="T142" s="84">
        <f t="shared" si="33"/>
        <v>0</v>
      </c>
      <c r="U142" s="84">
        <f t="shared" si="33"/>
        <v>0</v>
      </c>
      <c r="V142" s="84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94</v>
      </c>
      <c r="B144" s="12" t="s">
        <v>177</v>
      </c>
      <c r="C144" s="9">
        <f t="shared" ref="C144:C154" si="34">SUM(D144:V144)</f>
        <v>309</v>
      </c>
      <c r="D144" s="9">
        <v>52</v>
      </c>
      <c r="E144" s="9">
        <v>6</v>
      </c>
      <c r="F144" s="9">
        <v>19</v>
      </c>
      <c r="G144" s="9">
        <v>33</v>
      </c>
      <c r="H144" s="88">
        <v>80</v>
      </c>
      <c r="I144" s="88">
        <v>18</v>
      </c>
      <c r="J144" s="9">
        <v>13</v>
      </c>
      <c r="K144" s="9">
        <v>18</v>
      </c>
      <c r="L144" s="9">
        <v>9</v>
      </c>
      <c r="M144" s="9">
        <v>1</v>
      </c>
      <c r="N144" s="88">
        <v>13</v>
      </c>
      <c r="O144" s="88">
        <v>3</v>
      </c>
      <c r="P144" s="9">
        <v>0</v>
      </c>
      <c r="Q144" s="9">
        <v>12</v>
      </c>
      <c r="R144" s="9">
        <v>19</v>
      </c>
      <c r="S144" s="9">
        <v>3</v>
      </c>
      <c r="T144" s="9">
        <v>6</v>
      </c>
      <c r="U144" s="9">
        <v>3</v>
      </c>
      <c r="V144" s="9">
        <v>1</v>
      </c>
    </row>
    <row r="145" spans="1:22" ht="31.5" customHeight="1" x14ac:dyDescent="0.25">
      <c r="A145" s="6">
        <v>95</v>
      </c>
      <c r="B145" s="12" t="s">
        <v>178</v>
      </c>
      <c r="C145" s="9">
        <f t="shared" si="34"/>
        <v>321</v>
      </c>
      <c r="D145" s="9">
        <v>42</v>
      </c>
      <c r="E145" s="9">
        <v>6</v>
      </c>
      <c r="F145" s="9">
        <v>24</v>
      </c>
      <c r="G145" s="9">
        <v>28</v>
      </c>
      <c r="H145" s="88">
        <v>74</v>
      </c>
      <c r="I145" s="88">
        <v>18</v>
      </c>
      <c r="J145" s="9">
        <v>5</v>
      </c>
      <c r="K145" s="9">
        <v>49</v>
      </c>
      <c r="L145" s="9">
        <v>12</v>
      </c>
      <c r="M145" s="9">
        <v>0</v>
      </c>
      <c r="N145" s="88">
        <v>9</v>
      </c>
      <c r="O145" s="88">
        <v>4</v>
      </c>
      <c r="P145" s="9">
        <v>0</v>
      </c>
      <c r="Q145" s="9">
        <v>13</v>
      </c>
      <c r="R145" s="9">
        <v>23</v>
      </c>
      <c r="S145" s="9">
        <v>3</v>
      </c>
      <c r="T145" s="9">
        <v>8</v>
      </c>
      <c r="U145" s="9">
        <v>3</v>
      </c>
      <c r="V145" s="9">
        <v>0</v>
      </c>
    </row>
    <row r="146" spans="1:22" ht="31.5" customHeight="1" x14ac:dyDescent="0.25">
      <c r="A146" s="6">
        <v>96</v>
      </c>
      <c r="B146" s="12" t="s">
        <v>179</v>
      </c>
      <c r="C146" s="9">
        <f t="shared" si="34"/>
        <v>65</v>
      </c>
      <c r="D146" s="9">
        <v>7</v>
      </c>
      <c r="E146" s="9">
        <v>0</v>
      </c>
      <c r="F146" s="9">
        <v>5</v>
      </c>
      <c r="G146" s="9">
        <v>12</v>
      </c>
      <c r="H146" s="88">
        <v>15</v>
      </c>
      <c r="I146" s="88">
        <v>0</v>
      </c>
      <c r="J146" s="9">
        <v>1</v>
      </c>
      <c r="K146" s="9">
        <v>3</v>
      </c>
      <c r="L146" s="9">
        <v>2</v>
      </c>
      <c r="M146" s="9">
        <v>0</v>
      </c>
      <c r="N146" s="88">
        <v>0</v>
      </c>
      <c r="O146" s="88">
        <v>0</v>
      </c>
      <c r="P146" s="9">
        <v>0</v>
      </c>
      <c r="Q146" s="9">
        <v>0</v>
      </c>
      <c r="R146" s="9">
        <v>8</v>
      </c>
      <c r="S146" s="9">
        <v>1</v>
      </c>
      <c r="T146" s="9">
        <v>7</v>
      </c>
      <c r="U146" s="9">
        <v>4</v>
      </c>
      <c r="V146" s="9">
        <v>0</v>
      </c>
    </row>
    <row r="147" spans="1:22" ht="45" x14ac:dyDescent="0.25">
      <c r="A147" s="6">
        <v>97</v>
      </c>
      <c r="B147" s="12" t="s">
        <v>114</v>
      </c>
      <c r="C147" s="9">
        <f t="shared" si="34"/>
        <v>9</v>
      </c>
      <c r="D147" s="9">
        <v>0</v>
      </c>
      <c r="E147" s="9">
        <v>0</v>
      </c>
      <c r="F147" s="9">
        <v>2</v>
      </c>
      <c r="G147" s="9">
        <v>0</v>
      </c>
      <c r="H147" s="88">
        <v>1</v>
      </c>
      <c r="I147" s="88">
        <v>0</v>
      </c>
      <c r="J147" s="9">
        <v>0</v>
      </c>
      <c r="K147" s="9">
        <v>0</v>
      </c>
      <c r="L147" s="9">
        <v>0</v>
      </c>
      <c r="M147" s="9">
        <v>0</v>
      </c>
      <c r="N147" s="88">
        <v>0</v>
      </c>
      <c r="O147" s="88">
        <v>0</v>
      </c>
      <c r="P147" s="9">
        <v>0</v>
      </c>
      <c r="Q147" s="9">
        <v>0</v>
      </c>
      <c r="R147" s="9">
        <v>6</v>
      </c>
      <c r="S147" s="9">
        <v>0</v>
      </c>
      <c r="T147" s="9">
        <v>0</v>
      </c>
      <c r="U147" s="9">
        <v>0</v>
      </c>
      <c r="V147" s="9">
        <v>0</v>
      </c>
    </row>
    <row r="148" spans="1:22" ht="75" x14ac:dyDescent="0.25">
      <c r="A148" s="6">
        <v>98</v>
      </c>
      <c r="B148" s="12" t="s">
        <v>115</v>
      </c>
      <c r="C148" s="9">
        <f t="shared" si="34"/>
        <v>722</v>
      </c>
      <c r="D148" s="9">
        <v>81</v>
      </c>
      <c r="E148" s="9">
        <v>2</v>
      </c>
      <c r="F148" s="9">
        <v>63</v>
      </c>
      <c r="G148" s="9">
        <v>95</v>
      </c>
      <c r="H148" s="88">
        <v>272</v>
      </c>
      <c r="I148" s="88">
        <v>76</v>
      </c>
      <c r="J148" s="9">
        <v>6</v>
      </c>
      <c r="K148" s="9">
        <v>45</v>
      </c>
      <c r="L148" s="9">
        <v>17</v>
      </c>
      <c r="M148" s="9">
        <v>0</v>
      </c>
      <c r="N148" s="88">
        <v>6</v>
      </c>
      <c r="O148" s="88">
        <v>0</v>
      </c>
      <c r="P148" s="9">
        <v>0</v>
      </c>
      <c r="Q148" s="9">
        <v>0</v>
      </c>
      <c r="R148" s="9">
        <v>29</v>
      </c>
      <c r="S148" s="9">
        <v>8</v>
      </c>
      <c r="T148" s="9">
        <v>8</v>
      </c>
      <c r="U148" s="9">
        <v>14</v>
      </c>
      <c r="V148" s="9">
        <v>0</v>
      </c>
    </row>
    <row r="149" spans="1:22" ht="48" customHeight="1" x14ac:dyDescent="0.25">
      <c r="A149" s="6">
        <v>99</v>
      </c>
      <c r="B149" s="12" t="s">
        <v>35</v>
      </c>
      <c r="C149" s="9">
        <f t="shared" si="34"/>
        <v>975</v>
      </c>
      <c r="D149" s="9">
        <v>53</v>
      </c>
      <c r="E149" s="9">
        <v>13</v>
      </c>
      <c r="F149" s="9">
        <v>79</v>
      </c>
      <c r="G149" s="9">
        <v>268</v>
      </c>
      <c r="H149" s="88">
        <v>131</v>
      </c>
      <c r="I149" s="88">
        <v>14</v>
      </c>
      <c r="J149" s="9">
        <v>57</v>
      </c>
      <c r="K149" s="9">
        <v>70</v>
      </c>
      <c r="L149" s="9">
        <v>59</v>
      </c>
      <c r="M149" s="9">
        <v>2</v>
      </c>
      <c r="N149" s="88">
        <v>14</v>
      </c>
      <c r="O149" s="88">
        <v>23</v>
      </c>
      <c r="P149" s="9">
        <v>11</v>
      </c>
      <c r="Q149" s="9">
        <v>12</v>
      </c>
      <c r="R149" s="9">
        <v>87</v>
      </c>
      <c r="S149" s="9">
        <v>16</v>
      </c>
      <c r="T149" s="9">
        <v>25</v>
      </c>
      <c r="U149" s="9">
        <v>36</v>
      </c>
      <c r="V149" s="9">
        <v>5</v>
      </c>
    </row>
    <row r="150" spans="1:22" ht="33" customHeight="1" x14ac:dyDescent="0.25">
      <c r="A150" s="6">
        <v>100</v>
      </c>
      <c r="B150" s="12" t="s">
        <v>116</v>
      </c>
      <c r="C150" s="9">
        <f t="shared" si="34"/>
        <v>493</v>
      </c>
      <c r="D150" s="9">
        <v>34</v>
      </c>
      <c r="E150" s="9">
        <v>0</v>
      </c>
      <c r="F150" s="9">
        <v>50</v>
      </c>
      <c r="G150" s="9">
        <v>76</v>
      </c>
      <c r="H150" s="88">
        <v>159</v>
      </c>
      <c r="I150" s="88">
        <v>4</v>
      </c>
      <c r="J150" s="9">
        <v>32</v>
      </c>
      <c r="K150" s="9">
        <v>6</v>
      </c>
      <c r="L150" s="9">
        <v>14</v>
      </c>
      <c r="M150" s="9">
        <v>0</v>
      </c>
      <c r="N150" s="88">
        <v>3</v>
      </c>
      <c r="O150" s="88">
        <v>0</v>
      </c>
      <c r="P150" s="9">
        <v>0</v>
      </c>
      <c r="Q150" s="9">
        <v>0</v>
      </c>
      <c r="R150" s="9">
        <v>49</v>
      </c>
      <c r="S150" s="9">
        <v>10</v>
      </c>
      <c r="T150" s="9">
        <v>21</v>
      </c>
      <c r="U150" s="9">
        <v>35</v>
      </c>
      <c r="V150" s="9">
        <v>0</v>
      </c>
    </row>
    <row r="151" spans="1:22" ht="30" x14ac:dyDescent="0.25">
      <c r="A151" s="6">
        <v>101</v>
      </c>
      <c r="B151" s="12" t="s">
        <v>117</v>
      </c>
      <c r="C151" s="9">
        <f t="shared" si="34"/>
        <v>713</v>
      </c>
      <c r="D151" s="9">
        <v>58</v>
      </c>
      <c r="E151" s="9">
        <v>0</v>
      </c>
      <c r="F151" s="9">
        <v>63</v>
      </c>
      <c r="G151" s="9">
        <v>136</v>
      </c>
      <c r="H151" s="88">
        <v>199</v>
      </c>
      <c r="I151" s="88">
        <v>5</v>
      </c>
      <c r="J151" s="9">
        <v>77</v>
      </c>
      <c r="K151" s="9">
        <v>7</v>
      </c>
      <c r="L151" s="9">
        <v>21</v>
      </c>
      <c r="M151" s="9">
        <v>0</v>
      </c>
      <c r="N151" s="88">
        <v>11</v>
      </c>
      <c r="O151" s="88">
        <v>0</v>
      </c>
      <c r="P151" s="9">
        <v>0</v>
      </c>
      <c r="Q151" s="9">
        <v>0</v>
      </c>
      <c r="R151" s="9">
        <v>57</v>
      </c>
      <c r="S151" s="9">
        <v>16</v>
      </c>
      <c r="T151" s="9">
        <v>40</v>
      </c>
      <c r="U151" s="9">
        <v>23</v>
      </c>
      <c r="V151" s="9">
        <v>0</v>
      </c>
    </row>
    <row r="152" spans="1:22" ht="90" x14ac:dyDescent="0.25">
      <c r="A152" s="6">
        <v>102</v>
      </c>
      <c r="B152" s="12" t="s">
        <v>118</v>
      </c>
      <c r="C152" s="9">
        <f t="shared" si="34"/>
        <v>135</v>
      </c>
      <c r="D152" s="9">
        <v>1</v>
      </c>
      <c r="E152" s="9">
        <v>3</v>
      </c>
      <c r="F152" s="9">
        <v>10</v>
      </c>
      <c r="G152" s="9">
        <v>14</v>
      </c>
      <c r="H152" s="88">
        <v>31</v>
      </c>
      <c r="I152" s="88">
        <v>6</v>
      </c>
      <c r="J152" s="9">
        <v>2</v>
      </c>
      <c r="K152" s="9">
        <v>4</v>
      </c>
      <c r="L152" s="9">
        <v>6</v>
      </c>
      <c r="M152" s="9">
        <v>0</v>
      </c>
      <c r="N152" s="88">
        <v>0</v>
      </c>
      <c r="O152" s="88">
        <v>7</v>
      </c>
      <c r="P152" s="9">
        <v>0</v>
      </c>
      <c r="Q152" s="9">
        <v>1</v>
      </c>
      <c r="R152" s="9">
        <v>4</v>
      </c>
      <c r="S152" s="9">
        <v>5</v>
      </c>
      <c r="T152" s="9">
        <v>21</v>
      </c>
      <c r="U152" s="9">
        <v>20</v>
      </c>
      <c r="V152" s="9">
        <v>0</v>
      </c>
    </row>
    <row r="153" spans="1:22" ht="30" x14ac:dyDescent="0.25">
      <c r="A153" s="6">
        <v>103</v>
      </c>
      <c r="B153" s="12" t="s">
        <v>119</v>
      </c>
      <c r="C153" s="9">
        <f t="shared" si="34"/>
        <v>42</v>
      </c>
      <c r="D153" s="9">
        <v>8</v>
      </c>
      <c r="E153" s="9">
        <v>0</v>
      </c>
      <c r="F153" s="9">
        <v>0</v>
      </c>
      <c r="G153" s="9">
        <v>1</v>
      </c>
      <c r="H153" s="88">
        <v>25</v>
      </c>
      <c r="I153" s="88">
        <v>2</v>
      </c>
      <c r="J153" s="9">
        <v>0</v>
      </c>
      <c r="K153" s="9">
        <v>0</v>
      </c>
      <c r="L153" s="9">
        <v>5</v>
      </c>
      <c r="M153" s="9">
        <v>0</v>
      </c>
      <c r="N153" s="88">
        <v>0</v>
      </c>
      <c r="O153" s="88">
        <v>0</v>
      </c>
      <c r="P153" s="9">
        <v>0</v>
      </c>
      <c r="Q153" s="9">
        <v>0</v>
      </c>
      <c r="R153" s="9">
        <v>0</v>
      </c>
      <c r="S153" s="9">
        <v>0</v>
      </c>
      <c r="T153" s="9">
        <v>1</v>
      </c>
      <c r="U153" s="9">
        <v>0</v>
      </c>
      <c r="V153" s="9">
        <v>0</v>
      </c>
    </row>
    <row r="154" spans="1:22" x14ac:dyDescent="0.25">
      <c r="A154" s="6">
        <v>104</v>
      </c>
      <c r="B154" s="12" t="s">
        <v>42</v>
      </c>
      <c r="C154" s="9">
        <f t="shared" si="34"/>
        <v>359</v>
      </c>
      <c r="D154" s="9">
        <v>32</v>
      </c>
      <c r="E154" s="9">
        <v>0</v>
      </c>
      <c r="F154" s="9">
        <v>53</v>
      </c>
      <c r="G154" s="9">
        <v>65</v>
      </c>
      <c r="H154" s="88">
        <v>21</v>
      </c>
      <c r="I154" s="88">
        <v>1</v>
      </c>
      <c r="J154" s="9">
        <v>0</v>
      </c>
      <c r="K154" s="9">
        <v>7</v>
      </c>
      <c r="L154" s="9">
        <v>23</v>
      </c>
      <c r="M154" s="9">
        <v>0</v>
      </c>
      <c r="N154" s="88">
        <v>4</v>
      </c>
      <c r="O154" s="88">
        <v>1</v>
      </c>
      <c r="P154" s="9">
        <v>0</v>
      </c>
      <c r="Q154" s="9">
        <v>0</v>
      </c>
      <c r="R154" s="9">
        <v>16</v>
      </c>
      <c r="S154" s="9">
        <v>24</v>
      </c>
      <c r="T154" s="9">
        <v>62</v>
      </c>
      <c r="U154" s="9">
        <v>50</v>
      </c>
      <c r="V154" s="9">
        <v>0</v>
      </c>
    </row>
    <row r="155" spans="1:22" s="8" customFormat="1" x14ac:dyDescent="0.25">
      <c r="A155" s="78">
        <v>11</v>
      </c>
      <c r="B155" s="76" t="s">
        <v>24</v>
      </c>
      <c r="C155" s="80">
        <f t="shared" ref="C155:V155" si="35">SUM(C144:C154)</f>
        <v>4143</v>
      </c>
      <c r="D155" s="84">
        <f>SUM(D144:D154)</f>
        <v>368</v>
      </c>
      <c r="E155" s="84">
        <f t="shared" si="35"/>
        <v>30</v>
      </c>
      <c r="F155" s="103">
        <f t="shared" si="35"/>
        <v>368</v>
      </c>
      <c r="G155" s="113">
        <f t="shared" si="35"/>
        <v>728</v>
      </c>
      <c r="H155" s="89">
        <f t="shared" si="35"/>
        <v>1008</v>
      </c>
      <c r="I155" s="89">
        <f t="shared" si="35"/>
        <v>144</v>
      </c>
      <c r="J155" s="84">
        <f>SUM(J144:J154)</f>
        <v>193</v>
      </c>
      <c r="K155" s="84">
        <f t="shared" si="35"/>
        <v>209</v>
      </c>
      <c r="L155" s="84">
        <f t="shared" si="35"/>
        <v>168</v>
      </c>
      <c r="M155" s="84">
        <f t="shared" si="35"/>
        <v>3</v>
      </c>
      <c r="N155" s="89">
        <f>SUM(N144:N154)</f>
        <v>60</v>
      </c>
      <c r="O155" s="89">
        <f t="shared" si="35"/>
        <v>38</v>
      </c>
      <c r="P155" s="84">
        <f t="shared" si="35"/>
        <v>11</v>
      </c>
      <c r="Q155" s="84">
        <f t="shared" si="35"/>
        <v>38</v>
      </c>
      <c r="R155" s="84">
        <f t="shared" si="35"/>
        <v>298</v>
      </c>
      <c r="S155" s="84">
        <f t="shared" si="35"/>
        <v>86</v>
      </c>
      <c r="T155" s="84">
        <f t="shared" si="35"/>
        <v>199</v>
      </c>
      <c r="U155" s="84">
        <f t="shared" si="35"/>
        <v>188</v>
      </c>
      <c r="V155" s="84">
        <f t="shared" si="35"/>
        <v>6</v>
      </c>
    </row>
    <row r="156" spans="1:22" s="8" customFormat="1" x14ac:dyDescent="0.25">
      <c r="A156" s="78"/>
      <c r="B156" s="76" t="s">
        <v>28</v>
      </c>
      <c r="C156" s="80">
        <f>C155+C142</f>
        <v>4143</v>
      </c>
      <c r="D156" s="84">
        <f t="shared" ref="D156:V156" si="36">D155+D142</f>
        <v>368</v>
      </c>
      <c r="E156" s="84">
        <f>E155+E142</f>
        <v>30</v>
      </c>
      <c r="F156" s="103">
        <f>F155+F142</f>
        <v>368</v>
      </c>
      <c r="G156" s="113">
        <f t="shared" ref="G156:M156" si="37">G155+G142</f>
        <v>728</v>
      </c>
      <c r="H156" s="89">
        <f t="shared" si="37"/>
        <v>1008</v>
      </c>
      <c r="I156" s="89">
        <f t="shared" si="37"/>
        <v>144</v>
      </c>
      <c r="J156" s="84">
        <f t="shared" si="37"/>
        <v>193</v>
      </c>
      <c r="K156" s="84">
        <f t="shared" si="37"/>
        <v>209</v>
      </c>
      <c r="L156" s="84">
        <f t="shared" si="37"/>
        <v>168</v>
      </c>
      <c r="M156" s="84">
        <f t="shared" si="37"/>
        <v>3</v>
      </c>
      <c r="N156" s="89">
        <f>N155+N142</f>
        <v>60</v>
      </c>
      <c r="O156" s="89">
        <f t="shared" si="36"/>
        <v>38</v>
      </c>
      <c r="P156" s="84">
        <f t="shared" si="36"/>
        <v>11</v>
      </c>
      <c r="Q156" s="84">
        <f t="shared" si="36"/>
        <v>38</v>
      </c>
      <c r="R156" s="84">
        <f t="shared" si="36"/>
        <v>298</v>
      </c>
      <c r="S156" s="84">
        <f t="shared" si="36"/>
        <v>86</v>
      </c>
      <c r="T156" s="84">
        <f t="shared" si="36"/>
        <v>199</v>
      </c>
      <c r="U156" s="84">
        <f t="shared" si="36"/>
        <v>188</v>
      </c>
      <c r="V156" s="84">
        <f t="shared" si="36"/>
        <v>6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105</v>
      </c>
      <c r="B159" s="12" t="s">
        <v>220</v>
      </c>
      <c r="C159" s="9">
        <f t="shared" ref="C159:C173" si="38">SUM(D159:V159)</f>
        <v>0</v>
      </c>
      <c r="D159" s="9">
        <v>0</v>
      </c>
      <c r="E159" s="1" t="s">
        <v>126</v>
      </c>
      <c r="F159" s="1" t="s">
        <v>126</v>
      </c>
      <c r="G159" s="1" t="s">
        <v>126</v>
      </c>
      <c r="H159" s="92" t="s">
        <v>126</v>
      </c>
      <c r="I159" s="92" t="s">
        <v>126</v>
      </c>
      <c r="J159" s="1" t="s">
        <v>126</v>
      </c>
      <c r="K159" s="1" t="s">
        <v>126</v>
      </c>
      <c r="L159" s="1" t="s">
        <v>126</v>
      </c>
      <c r="M159" s="1" t="s">
        <v>126</v>
      </c>
      <c r="N159" s="92" t="s">
        <v>126</v>
      </c>
      <c r="O159" s="92" t="s">
        <v>126</v>
      </c>
      <c r="P159" s="1" t="s">
        <v>126</v>
      </c>
      <c r="Q159" s="1" t="s">
        <v>126</v>
      </c>
      <c r="R159" s="1" t="s">
        <v>126</v>
      </c>
      <c r="S159" s="1" t="s">
        <v>126</v>
      </c>
      <c r="T159" s="1" t="s">
        <v>126</v>
      </c>
      <c r="U159" s="1" t="s">
        <v>126</v>
      </c>
      <c r="V159" s="1" t="s">
        <v>126</v>
      </c>
    </row>
    <row r="160" spans="1:22" ht="60" x14ac:dyDescent="0.25">
      <c r="A160" s="6">
        <v>106</v>
      </c>
      <c r="B160" s="12" t="s">
        <v>219</v>
      </c>
      <c r="C160" s="9">
        <f t="shared" si="38"/>
        <v>0</v>
      </c>
      <c r="D160" s="9">
        <v>0</v>
      </c>
      <c r="E160" s="1" t="s">
        <v>126</v>
      </c>
      <c r="F160" s="1" t="s">
        <v>126</v>
      </c>
      <c r="G160" s="1" t="s">
        <v>126</v>
      </c>
      <c r="H160" s="92" t="s">
        <v>126</v>
      </c>
      <c r="I160" s="92" t="s">
        <v>126</v>
      </c>
      <c r="J160" s="1" t="s">
        <v>126</v>
      </c>
      <c r="K160" s="1" t="s">
        <v>126</v>
      </c>
      <c r="L160" s="1" t="s">
        <v>126</v>
      </c>
      <c r="M160" s="1" t="s">
        <v>126</v>
      </c>
      <c r="N160" s="92" t="s">
        <v>126</v>
      </c>
      <c r="O160" s="92" t="s">
        <v>126</v>
      </c>
      <c r="P160" s="1" t="s">
        <v>126</v>
      </c>
      <c r="Q160" s="1" t="s">
        <v>126</v>
      </c>
      <c r="R160" s="1" t="s">
        <v>126</v>
      </c>
      <c r="S160" s="1" t="s">
        <v>126</v>
      </c>
      <c r="T160" s="1" t="s">
        <v>126</v>
      </c>
      <c r="U160" s="1" t="s">
        <v>126</v>
      </c>
      <c r="V160" s="1" t="s">
        <v>126</v>
      </c>
    </row>
    <row r="161" spans="1:22" ht="48.75" customHeight="1" x14ac:dyDescent="0.25">
      <c r="A161" s="6">
        <v>107</v>
      </c>
      <c r="B161" s="12" t="s">
        <v>221</v>
      </c>
      <c r="C161" s="9">
        <f t="shared" si="38"/>
        <v>0</v>
      </c>
      <c r="D161" s="9">
        <v>0</v>
      </c>
      <c r="E161" s="1" t="s">
        <v>126</v>
      </c>
      <c r="F161" s="1" t="s">
        <v>126</v>
      </c>
      <c r="G161" s="1" t="s">
        <v>126</v>
      </c>
      <c r="H161" s="92" t="s">
        <v>126</v>
      </c>
      <c r="I161" s="92" t="s">
        <v>126</v>
      </c>
      <c r="J161" s="1" t="s">
        <v>126</v>
      </c>
      <c r="K161" s="1" t="s">
        <v>126</v>
      </c>
      <c r="L161" s="1" t="s">
        <v>126</v>
      </c>
      <c r="M161" s="1" t="s">
        <v>126</v>
      </c>
      <c r="N161" s="92" t="s">
        <v>126</v>
      </c>
      <c r="O161" s="92" t="s">
        <v>126</v>
      </c>
      <c r="P161" s="1" t="s">
        <v>126</v>
      </c>
      <c r="Q161" s="1" t="s">
        <v>126</v>
      </c>
      <c r="R161" s="1" t="s">
        <v>126</v>
      </c>
      <c r="S161" s="1" t="s">
        <v>126</v>
      </c>
      <c r="T161" s="1" t="s">
        <v>126</v>
      </c>
      <c r="U161" s="1" t="s">
        <v>126</v>
      </c>
      <c r="V161" s="1" t="s">
        <v>126</v>
      </c>
    </row>
    <row r="162" spans="1:22" ht="30" x14ac:dyDescent="0.25">
      <c r="A162" s="6">
        <v>108</v>
      </c>
      <c r="B162" s="12" t="s">
        <v>223</v>
      </c>
      <c r="C162" s="9">
        <f t="shared" si="38"/>
        <v>0</v>
      </c>
      <c r="D162" s="9">
        <v>0</v>
      </c>
      <c r="E162" s="1" t="s">
        <v>126</v>
      </c>
      <c r="F162" s="1" t="s">
        <v>126</v>
      </c>
      <c r="G162" s="1" t="s">
        <v>126</v>
      </c>
      <c r="H162" s="92" t="s">
        <v>126</v>
      </c>
      <c r="I162" s="92" t="s">
        <v>126</v>
      </c>
      <c r="J162" s="1" t="s">
        <v>126</v>
      </c>
      <c r="K162" s="1" t="s">
        <v>126</v>
      </c>
      <c r="L162" s="1" t="s">
        <v>126</v>
      </c>
      <c r="M162" s="1" t="s">
        <v>126</v>
      </c>
      <c r="N162" s="92" t="s">
        <v>126</v>
      </c>
      <c r="O162" s="92" t="s">
        <v>126</v>
      </c>
      <c r="P162" s="1" t="s">
        <v>126</v>
      </c>
      <c r="Q162" s="1" t="s">
        <v>126</v>
      </c>
      <c r="R162" s="1" t="s">
        <v>126</v>
      </c>
      <c r="S162" s="1" t="s">
        <v>126</v>
      </c>
      <c r="T162" s="1" t="s">
        <v>126</v>
      </c>
      <c r="U162" s="1" t="s">
        <v>126</v>
      </c>
      <c r="V162" s="1" t="s">
        <v>126</v>
      </c>
    </row>
    <row r="163" spans="1:22" ht="33" customHeight="1" x14ac:dyDescent="0.25">
      <c r="A163" s="6">
        <v>109</v>
      </c>
      <c r="B163" s="12" t="s">
        <v>11</v>
      </c>
      <c r="C163" s="9">
        <f t="shared" si="38"/>
        <v>0</v>
      </c>
      <c r="D163" s="9">
        <v>0</v>
      </c>
      <c r="E163" s="1" t="s">
        <v>126</v>
      </c>
      <c r="F163" s="1" t="s">
        <v>126</v>
      </c>
      <c r="G163" s="1" t="s">
        <v>126</v>
      </c>
      <c r="H163" s="92" t="s">
        <v>126</v>
      </c>
      <c r="I163" s="92" t="s">
        <v>126</v>
      </c>
      <c r="J163" s="1" t="s">
        <v>126</v>
      </c>
      <c r="K163" s="1" t="s">
        <v>126</v>
      </c>
      <c r="L163" s="1" t="s">
        <v>126</v>
      </c>
      <c r="M163" s="1" t="s">
        <v>126</v>
      </c>
      <c r="N163" s="92" t="s">
        <v>126</v>
      </c>
      <c r="O163" s="92" t="s">
        <v>126</v>
      </c>
      <c r="P163" s="1" t="s">
        <v>126</v>
      </c>
      <c r="Q163" s="1" t="s">
        <v>126</v>
      </c>
      <c r="R163" s="1" t="s">
        <v>126</v>
      </c>
      <c r="S163" s="1" t="s">
        <v>126</v>
      </c>
      <c r="T163" s="1" t="s">
        <v>126</v>
      </c>
      <c r="U163" s="1" t="s">
        <v>126</v>
      </c>
      <c r="V163" s="1" t="s">
        <v>126</v>
      </c>
    </row>
    <row r="164" spans="1:22" ht="30" x14ac:dyDescent="0.25">
      <c r="A164" s="6">
        <v>110</v>
      </c>
      <c r="B164" s="12" t="s">
        <v>32</v>
      </c>
      <c r="C164" s="9">
        <f t="shared" si="38"/>
        <v>0</v>
      </c>
      <c r="D164" s="9">
        <v>0</v>
      </c>
      <c r="E164" s="1" t="s">
        <v>126</v>
      </c>
      <c r="F164" s="1" t="s">
        <v>126</v>
      </c>
      <c r="G164" s="1" t="s">
        <v>126</v>
      </c>
      <c r="H164" s="92" t="s">
        <v>126</v>
      </c>
      <c r="I164" s="92" t="s">
        <v>126</v>
      </c>
      <c r="J164" s="1" t="s">
        <v>126</v>
      </c>
      <c r="K164" s="1" t="s">
        <v>126</v>
      </c>
      <c r="L164" s="1" t="s">
        <v>126</v>
      </c>
      <c r="M164" s="1" t="s">
        <v>126</v>
      </c>
      <c r="N164" s="92" t="s">
        <v>126</v>
      </c>
      <c r="O164" s="92" t="s">
        <v>126</v>
      </c>
      <c r="P164" s="1" t="s">
        <v>126</v>
      </c>
      <c r="Q164" s="1" t="s">
        <v>126</v>
      </c>
      <c r="R164" s="1" t="s">
        <v>126</v>
      </c>
      <c r="S164" s="1" t="s">
        <v>126</v>
      </c>
      <c r="T164" s="1" t="s">
        <v>126</v>
      </c>
      <c r="U164" s="1" t="s">
        <v>126</v>
      </c>
      <c r="V164" s="1" t="s">
        <v>126</v>
      </c>
    </row>
    <row r="165" spans="1:22" ht="30" x14ac:dyDescent="0.25">
      <c r="A165" s="6">
        <v>111</v>
      </c>
      <c r="B165" s="12" t="s">
        <v>224</v>
      </c>
      <c r="C165" s="9">
        <f t="shared" si="38"/>
        <v>0</v>
      </c>
      <c r="D165" s="9">
        <v>0</v>
      </c>
      <c r="E165" s="1" t="s">
        <v>126</v>
      </c>
      <c r="F165" s="1" t="s">
        <v>126</v>
      </c>
      <c r="G165" s="1" t="s">
        <v>126</v>
      </c>
      <c r="H165" s="92" t="s">
        <v>126</v>
      </c>
      <c r="I165" s="92" t="s">
        <v>126</v>
      </c>
      <c r="J165" s="1" t="s">
        <v>126</v>
      </c>
      <c r="K165" s="1" t="s">
        <v>126</v>
      </c>
      <c r="L165" s="1" t="s">
        <v>126</v>
      </c>
      <c r="M165" s="1" t="s">
        <v>126</v>
      </c>
      <c r="N165" s="92" t="s">
        <v>126</v>
      </c>
      <c r="O165" s="92" t="s">
        <v>126</v>
      </c>
      <c r="P165" s="1" t="s">
        <v>126</v>
      </c>
      <c r="Q165" s="1" t="s">
        <v>126</v>
      </c>
      <c r="R165" s="1" t="s">
        <v>126</v>
      </c>
      <c r="S165" s="1" t="s">
        <v>126</v>
      </c>
      <c r="T165" s="1" t="s">
        <v>126</v>
      </c>
      <c r="U165" s="1" t="s">
        <v>126</v>
      </c>
      <c r="V165" s="1" t="s">
        <v>126</v>
      </c>
    </row>
    <row r="166" spans="1:22" ht="20.25" customHeight="1" x14ac:dyDescent="0.25">
      <c r="A166" s="6">
        <v>112</v>
      </c>
      <c r="B166" s="12" t="s">
        <v>12</v>
      </c>
      <c r="C166" s="9">
        <f t="shared" si="38"/>
        <v>10</v>
      </c>
      <c r="D166" s="9">
        <v>10</v>
      </c>
      <c r="E166" s="1" t="s">
        <v>126</v>
      </c>
      <c r="F166" s="1" t="s">
        <v>126</v>
      </c>
      <c r="G166" s="1" t="s">
        <v>126</v>
      </c>
      <c r="H166" s="92" t="s">
        <v>126</v>
      </c>
      <c r="I166" s="92" t="s">
        <v>126</v>
      </c>
      <c r="J166" s="1" t="s">
        <v>126</v>
      </c>
      <c r="K166" s="1" t="s">
        <v>126</v>
      </c>
      <c r="L166" s="1" t="s">
        <v>126</v>
      </c>
      <c r="M166" s="1" t="s">
        <v>126</v>
      </c>
      <c r="N166" s="92" t="s">
        <v>126</v>
      </c>
      <c r="O166" s="92" t="s">
        <v>126</v>
      </c>
      <c r="P166" s="1" t="s">
        <v>126</v>
      </c>
      <c r="Q166" s="1" t="s">
        <v>126</v>
      </c>
      <c r="R166" s="1" t="s">
        <v>126</v>
      </c>
      <c r="S166" s="1" t="s">
        <v>126</v>
      </c>
      <c r="T166" s="1" t="s">
        <v>126</v>
      </c>
      <c r="U166" s="1" t="s">
        <v>126</v>
      </c>
      <c r="V166" s="1" t="s">
        <v>126</v>
      </c>
    </row>
    <row r="167" spans="1:22" ht="30" x14ac:dyDescent="0.25">
      <c r="A167" s="6">
        <v>113</v>
      </c>
      <c r="B167" s="12" t="s">
        <v>222</v>
      </c>
      <c r="C167" s="9">
        <f t="shared" si="38"/>
        <v>0</v>
      </c>
      <c r="D167" s="9">
        <v>0</v>
      </c>
      <c r="E167" s="1" t="s">
        <v>126</v>
      </c>
      <c r="F167" s="1" t="s">
        <v>126</v>
      </c>
      <c r="G167" s="1" t="s">
        <v>126</v>
      </c>
      <c r="H167" s="92" t="s">
        <v>126</v>
      </c>
      <c r="I167" s="92" t="s">
        <v>126</v>
      </c>
      <c r="J167" s="1" t="s">
        <v>126</v>
      </c>
      <c r="K167" s="1" t="s">
        <v>126</v>
      </c>
      <c r="L167" s="1" t="s">
        <v>126</v>
      </c>
      <c r="M167" s="1" t="s">
        <v>126</v>
      </c>
      <c r="N167" s="92" t="s">
        <v>126</v>
      </c>
      <c r="O167" s="92" t="s">
        <v>126</v>
      </c>
      <c r="P167" s="1" t="s">
        <v>126</v>
      </c>
      <c r="Q167" s="1" t="s">
        <v>126</v>
      </c>
      <c r="R167" s="1" t="s">
        <v>126</v>
      </c>
      <c r="S167" s="1" t="s">
        <v>126</v>
      </c>
      <c r="T167" s="1" t="s">
        <v>126</v>
      </c>
      <c r="U167" s="1" t="s">
        <v>126</v>
      </c>
      <c r="V167" s="1" t="s">
        <v>126</v>
      </c>
    </row>
    <row r="168" spans="1:22" ht="45" x14ac:dyDescent="0.25">
      <c r="A168" s="6">
        <v>114</v>
      </c>
      <c r="B168" s="12" t="s">
        <v>225</v>
      </c>
      <c r="C168" s="9">
        <f t="shared" si="38"/>
        <v>7</v>
      </c>
      <c r="D168" s="9">
        <v>7</v>
      </c>
      <c r="E168" s="1" t="s">
        <v>126</v>
      </c>
      <c r="F168" s="1" t="s">
        <v>126</v>
      </c>
      <c r="G168" s="1" t="s">
        <v>126</v>
      </c>
      <c r="H168" s="92" t="s">
        <v>126</v>
      </c>
      <c r="I168" s="92" t="s">
        <v>126</v>
      </c>
      <c r="J168" s="1" t="s">
        <v>126</v>
      </c>
      <c r="K168" s="1" t="s">
        <v>126</v>
      </c>
      <c r="L168" s="1" t="s">
        <v>126</v>
      </c>
      <c r="M168" s="1" t="s">
        <v>126</v>
      </c>
      <c r="N168" s="92" t="s">
        <v>126</v>
      </c>
      <c r="O168" s="92" t="s">
        <v>126</v>
      </c>
      <c r="P168" s="1" t="s">
        <v>126</v>
      </c>
      <c r="Q168" s="1" t="s">
        <v>126</v>
      </c>
      <c r="R168" s="1" t="s">
        <v>126</v>
      </c>
      <c r="S168" s="1" t="s">
        <v>126</v>
      </c>
      <c r="T168" s="1" t="s">
        <v>126</v>
      </c>
      <c r="U168" s="1" t="s">
        <v>126</v>
      </c>
      <c r="V168" s="1" t="s">
        <v>126</v>
      </c>
    </row>
    <row r="169" spans="1:22" ht="45" x14ac:dyDescent="0.25">
      <c r="A169" s="6">
        <v>115</v>
      </c>
      <c r="B169" s="12" t="s">
        <v>226</v>
      </c>
      <c r="C169" s="9">
        <f t="shared" si="38"/>
        <v>8</v>
      </c>
      <c r="D169" s="9">
        <v>8</v>
      </c>
      <c r="E169" s="1" t="s">
        <v>126</v>
      </c>
      <c r="F169" s="1" t="s">
        <v>126</v>
      </c>
      <c r="G169" s="1" t="s">
        <v>126</v>
      </c>
      <c r="H169" s="92" t="s">
        <v>126</v>
      </c>
      <c r="I169" s="92" t="s">
        <v>126</v>
      </c>
      <c r="J169" s="1" t="s">
        <v>126</v>
      </c>
      <c r="K169" s="1" t="s">
        <v>126</v>
      </c>
      <c r="L169" s="1" t="s">
        <v>126</v>
      </c>
      <c r="M169" s="1" t="s">
        <v>126</v>
      </c>
      <c r="N169" s="92" t="s">
        <v>126</v>
      </c>
      <c r="O169" s="92" t="s">
        <v>126</v>
      </c>
      <c r="P169" s="1" t="s">
        <v>126</v>
      </c>
      <c r="Q169" s="1" t="s">
        <v>126</v>
      </c>
      <c r="R169" s="1" t="s">
        <v>126</v>
      </c>
      <c r="S169" s="1" t="s">
        <v>126</v>
      </c>
      <c r="T169" s="1" t="s">
        <v>126</v>
      </c>
      <c r="U169" s="1" t="s">
        <v>126</v>
      </c>
      <c r="V169" s="1" t="s">
        <v>126</v>
      </c>
    </row>
    <row r="170" spans="1:22" ht="30" x14ac:dyDescent="0.25">
      <c r="A170" s="6"/>
      <c r="B170" s="12" t="s">
        <v>201</v>
      </c>
      <c r="C170" s="9">
        <f>SUM(D170:V170)</f>
        <v>0</v>
      </c>
      <c r="D170" s="9">
        <v>0</v>
      </c>
      <c r="E170" s="1" t="s">
        <v>126</v>
      </c>
      <c r="F170" s="1" t="s">
        <v>126</v>
      </c>
      <c r="G170" s="1" t="s">
        <v>126</v>
      </c>
      <c r="H170" s="92" t="s">
        <v>126</v>
      </c>
      <c r="I170" s="92" t="s">
        <v>126</v>
      </c>
      <c r="J170" s="1" t="s">
        <v>126</v>
      </c>
      <c r="K170" s="1" t="s">
        <v>126</v>
      </c>
      <c r="L170" s="1" t="s">
        <v>126</v>
      </c>
      <c r="M170" s="1" t="s">
        <v>126</v>
      </c>
      <c r="N170" s="92" t="s">
        <v>126</v>
      </c>
      <c r="O170" s="92" t="s">
        <v>126</v>
      </c>
      <c r="P170" s="1" t="s">
        <v>126</v>
      </c>
      <c r="Q170" s="1" t="s">
        <v>126</v>
      </c>
      <c r="R170" s="1" t="s">
        <v>126</v>
      </c>
      <c r="S170" s="1" t="s">
        <v>126</v>
      </c>
      <c r="T170" s="1" t="s">
        <v>126</v>
      </c>
      <c r="U170" s="1" t="s">
        <v>126</v>
      </c>
      <c r="V170" s="1" t="s">
        <v>126</v>
      </c>
    </row>
    <row r="171" spans="1:22" ht="30" x14ac:dyDescent="0.25">
      <c r="A171" s="6"/>
      <c r="B171" s="12" t="s">
        <v>14</v>
      </c>
      <c r="C171" s="9">
        <f>SUM(D171:V171)</f>
        <v>0</v>
      </c>
      <c r="D171" s="9">
        <v>0</v>
      </c>
      <c r="E171" s="1" t="s">
        <v>126</v>
      </c>
      <c r="F171" s="1" t="s">
        <v>126</v>
      </c>
      <c r="G171" s="1" t="s">
        <v>126</v>
      </c>
      <c r="H171" s="92" t="s">
        <v>126</v>
      </c>
      <c r="I171" s="92" t="s">
        <v>126</v>
      </c>
      <c r="J171" s="1" t="s">
        <v>126</v>
      </c>
      <c r="K171" s="1" t="s">
        <v>126</v>
      </c>
      <c r="L171" s="1" t="s">
        <v>126</v>
      </c>
      <c r="M171" s="1" t="s">
        <v>126</v>
      </c>
      <c r="N171" s="92" t="s">
        <v>126</v>
      </c>
      <c r="O171" s="92" t="s">
        <v>126</v>
      </c>
      <c r="P171" s="1" t="s">
        <v>126</v>
      </c>
      <c r="Q171" s="1" t="s">
        <v>126</v>
      </c>
      <c r="R171" s="1" t="s">
        <v>126</v>
      </c>
      <c r="S171" s="1" t="s">
        <v>126</v>
      </c>
      <c r="T171" s="1" t="s">
        <v>126</v>
      </c>
      <c r="U171" s="1" t="s">
        <v>126</v>
      </c>
      <c r="V171" s="1" t="s">
        <v>126</v>
      </c>
    </row>
    <row r="172" spans="1:22" ht="31.5" customHeight="1" x14ac:dyDescent="0.25">
      <c r="A172" s="6"/>
      <c r="B172" s="12" t="s">
        <v>197</v>
      </c>
      <c r="C172" s="9">
        <f>SUM(D172:V172)</f>
        <v>0</v>
      </c>
      <c r="D172" s="9">
        <v>0</v>
      </c>
      <c r="E172" s="1" t="s">
        <v>126</v>
      </c>
      <c r="F172" s="1" t="s">
        <v>126</v>
      </c>
      <c r="G172" s="1" t="s">
        <v>126</v>
      </c>
      <c r="H172" s="92" t="s">
        <v>126</v>
      </c>
      <c r="I172" s="92" t="s">
        <v>126</v>
      </c>
      <c r="J172" s="1" t="s">
        <v>126</v>
      </c>
      <c r="K172" s="1" t="s">
        <v>126</v>
      </c>
      <c r="L172" s="1" t="s">
        <v>126</v>
      </c>
      <c r="M172" s="1" t="s">
        <v>126</v>
      </c>
      <c r="N172" s="92" t="s">
        <v>126</v>
      </c>
      <c r="O172" s="92" t="s">
        <v>126</v>
      </c>
      <c r="P172" s="1" t="s">
        <v>126</v>
      </c>
      <c r="Q172" s="1" t="s">
        <v>126</v>
      </c>
      <c r="R172" s="1" t="s">
        <v>126</v>
      </c>
      <c r="S172" s="1" t="s">
        <v>126</v>
      </c>
      <c r="T172" s="1" t="s">
        <v>126</v>
      </c>
      <c r="U172" s="1" t="s">
        <v>126</v>
      </c>
      <c r="V172" s="1" t="s">
        <v>126</v>
      </c>
    </row>
    <row r="173" spans="1:22" ht="30" x14ac:dyDescent="0.25">
      <c r="A173" s="6"/>
      <c r="B173" s="12" t="s">
        <v>120</v>
      </c>
      <c r="C173" s="9">
        <f t="shared" si="38"/>
        <v>0</v>
      </c>
      <c r="D173" s="9">
        <v>0</v>
      </c>
      <c r="E173" s="1" t="s">
        <v>126</v>
      </c>
      <c r="F173" s="1" t="s">
        <v>126</v>
      </c>
      <c r="G173" s="1" t="s">
        <v>126</v>
      </c>
      <c r="H173" s="92" t="s">
        <v>126</v>
      </c>
      <c r="I173" s="92" t="s">
        <v>126</v>
      </c>
      <c r="J173" s="1" t="s">
        <v>126</v>
      </c>
      <c r="K173" s="1" t="s">
        <v>126</v>
      </c>
      <c r="L173" s="1" t="s">
        <v>126</v>
      </c>
      <c r="M173" s="1" t="s">
        <v>126</v>
      </c>
      <c r="N173" s="92" t="s">
        <v>126</v>
      </c>
      <c r="O173" s="92" t="s">
        <v>126</v>
      </c>
      <c r="P173" s="1" t="s">
        <v>126</v>
      </c>
      <c r="Q173" s="1" t="s">
        <v>126</v>
      </c>
      <c r="R173" s="1" t="s">
        <v>126</v>
      </c>
      <c r="S173" s="1" t="s">
        <v>126</v>
      </c>
      <c r="T173" s="1" t="s">
        <v>126</v>
      </c>
      <c r="U173" s="1" t="s">
        <v>126</v>
      </c>
      <c r="V173" s="1" t="s">
        <v>126</v>
      </c>
    </row>
    <row r="174" spans="1:22" s="8" customFormat="1" x14ac:dyDescent="0.25">
      <c r="A174" s="78">
        <v>11</v>
      </c>
      <c r="B174" s="76" t="s">
        <v>24</v>
      </c>
      <c r="C174" s="80">
        <f t="shared" ref="C174:V174" si="39">SUM(C159:C173)</f>
        <v>25</v>
      </c>
      <c r="D174" s="84">
        <f t="shared" si="39"/>
        <v>25</v>
      </c>
      <c r="E174" s="84">
        <f t="shared" si="39"/>
        <v>0</v>
      </c>
      <c r="F174" s="103">
        <f t="shared" si="39"/>
        <v>0</v>
      </c>
      <c r="G174" s="113">
        <f t="shared" si="39"/>
        <v>0</v>
      </c>
      <c r="H174" s="89">
        <f t="shared" si="39"/>
        <v>0</v>
      </c>
      <c r="I174" s="89">
        <f t="shared" si="39"/>
        <v>0</v>
      </c>
      <c r="J174" s="84">
        <f t="shared" si="39"/>
        <v>0</v>
      </c>
      <c r="K174" s="84">
        <f t="shared" si="39"/>
        <v>0</v>
      </c>
      <c r="L174" s="84">
        <f t="shared" si="39"/>
        <v>0</v>
      </c>
      <c r="M174" s="84">
        <f t="shared" si="39"/>
        <v>0</v>
      </c>
      <c r="N174" s="89">
        <f t="shared" si="39"/>
        <v>0</v>
      </c>
      <c r="O174" s="89">
        <f t="shared" si="39"/>
        <v>0</v>
      </c>
      <c r="P174" s="84">
        <f t="shared" si="39"/>
        <v>0</v>
      </c>
      <c r="Q174" s="84">
        <f t="shared" si="39"/>
        <v>0</v>
      </c>
      <c r="R174" s="84">
        <f t="shared" si="39"/>
        <v>0</v>
      </c>
      <c r="S174" s="84">
        <f t="shared" si="39"/>
        <v>0</v>
      </c>
      <c r="T174" s="84">
        <f t="shared" si="39"/>
        <v>0</v>
      </c>
      <c r="U174" s="84">
        <f t="shared" si="39"/>
        <v>0</v>
      </c>
      <c r="V174" s="84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116</v>
      </c>
      <c r="B176" s="12" t="s">
        <v>180</v>
      </c>
      <c r="C176" s="9">
        <f>SUM(D176:V176)</f>
        <v>124</v>
      </c>
      <c r="D176" s="9">
        <v>124</v>
      </c>
      <c r="E176" s="1" t="s">
        <v>126</v>
      </c>
      <c r="F176" s="1" t="s">
        <v>126</v>
      </c>
      <c r="G176" s="1" t="s">
        <v>126</v>
      </c>
      <c r="H176" s="92" t="s">
        <v>126</v>
      </c>
      <c r="I176" s="92" t="s">
        <v>126</v>
      </c>
      <c r="J176" s="1" t="s">
        <v>126</v>
      </c>
      <c r="K176" s="1" t="s">
        <v>126</v>
      </c>
      <c r="L176" s="1" t="s">
        <v>126</v>
      </c>
      <c r="M176" s="1" t="s">
        <v>126</v>
      </c>
      <c r="N176" s="92" t="s">
        <v>126</v>
      </c>
      <c r="O176" s="92" t="s">
        <v>126</v>
      </c>
      <c r="P176" s="1" t="s">
        <v>126</v>
      </c>
      <c r="Q176" s="1" t="s">
        <v>126</v>
      </c>
      <c r="R176" s="1" t="s">
        <v>126</v>
      </c>
      <c r="S176" s="1" t="s">
        <v>126</v>
      </c>
      <c r="T176" s="1" t="s">
        <v>126</v>
      </c>
      <c r="U176" s="1" t="s">
        <v>126</v>
      </c>
      <c r="V176" s="1" t="s">
        <v>126</v>
      </c>
    </row>
    <row r="177" spans="1:22" x14ac:dyDescent="0.25">
      <c r="A177" s="6">
        <v>117</v>
      </c>
      <c r="B177" s="12" t="s">
        <v>40</v>
      </c>
      <c r="C177" s="9">
        <f>SUM(D177:V177)</f>
        <v>52</v>
      </c>
      <c r="D177" s="9">
        <v>52</v>
      </c>
      <c r="E177" s="1" t="s">
        <v>126</v>
      </c>
      <c r="F177" s="1" t="s">
        <v>126</v>
      </c>
      <c r="G177" s="1" t="s">
        <v>126</v>
      </c>
      <c r="H177" s="92" t="s">
        <v>126</v>
      </c>
      <c r="I177" s="92" t="s">
        <v>126</v>
      </c>
      <c r="J177" s="1" t="s">
        <v>126</v>
      </c>
      <c r="K177" s="1" t="s">
        <v>126</v>
      </c>
      <c r="L177" s="1" t="s">
        <v>126</v>
      </c>
      <c r="M177" s="1" t="s">
        <v>126</v>
      </c>
      <c r="N177" s="92" t="s">
        <v>126</v>
      </c>
      <c r="O177" s="92" t="s">
        <v>126</v>
      </c>
      <c r="P177" s="1" t="s">
        <v>126</v>
      </c>
      <c r="Q177" s="1" t="s">
        <v>126</v>
      </c>
      <c r="R177" s="1" t="s">
        <v>126</v>
      </c>
      <c r="S177" s="1" t="s">
        <v>126</v>
      </c>
      <c r="T177" s="1" t="s">
        <v>126</v>
      </c>
      <c r="U177" s="1" t="s">
        <v>126</v>
      </c>
      <c r="V177" s="1" t="s">
        <v>126</v>
      </c>
    </row>
    <row r="178" spans="1:22" x14ac:dyDescent="0.25">
      <c r="A178" s="6">
        <v>118</v>
      </c>
      <c r="B178" s="12" t="s">
        <v>55</v>
      </c>
      <c r="C178" s="9">
        <f>SUM(D178:V178)</f>
        <v>32</v>
      </c>
      <c r="D178" s="9">
        <v>32</v>
      </c>
      <c r="E178" s="1" t="s">
        <v>126</v>
      </c>
      <c r="F178" s="1" t="s">
        <v>126</v>
      </c>
      <c r="G178" s="1" t="s">
        <v>126</v>
      </c>
      <c r="H178" s="92" t="s">
        <v>126</v>
      </c>
      <c r="I178" s="92" t="s">
        <v>126</v>
      </c>
      <c r="J178" s="1" t="s">
        <v>126</v>
      </c>
      <c r="K178" s="1" t="s">
        <v>126</v>
      </c>
      <c r="L178" s="1" t="s">
        <v>126</v>
      </c>
      <c r="M178" s="1" t="s">
        <v>126</v>
      </c>
      <c r="N178" s="92" t="s">
        <v>126</v>
      </c>
      <c r="O178" s="92" t="s">
        <v>126</v>
      </c>
      <c r="P178" s="1" t="s">
        <v>126</v>
      </c>
      <c r="Q178" s="1" t="s">
        <v>126</v>
      </c>
      <c r="R178" s="1" t="s">
        <v>126</v>
      </c>
      <c r="S178" s="1" t="s">
        <v>126</v>
      </c>
      <c r="T178" s="1" t="s">
        <v>126</v>
      </c>
      <c r="U178" s="1" t="s">
        <v>126</v>
      </c>
      <c r="V178" s="1" t="s">
        <v>126</v>
      </c>
    </row>
    <row r="179" spans="1:22" s="8" customFormat="1" x14ac:dyDescent="0.25">
      <c r="A179" s="78">
        <v>3</v>
      </c>
      <c r="B179" s="76" t="s">
        <v>24</v>
      </c>
      <c r="C179" s="80">
        <f>SUM(C176:C178)</f>
        <v>208</v>
      </c>
      <c r="D179" s="84">
        <f>SUM(D176:D178)</f>
        <v>208</v>
      </c>
      <c r="E179" s="84">
        <f t="shared" ref="E179:V179" si="40">SUM(E176:E178)</f>
        <v>0</v>
      </c>
      <c r="F179" s="103">
        <f t="shared" si="40"/>
        <v>0</v>
      </c>
      <c r="G179" s="113">
        <f t="shared" si="40"/>
        <v>0</v>
      </c>
      <c r="H179" s="89">
        <f t="shared" si="40"/>
        <v>0</v>
      </c>
      <c r="I179" s="89">
        <f t="shared" si="40"/>
        <v>0</v>
      </c>
      <c r="J179" s="84">
        <f t="shared" si="40"/>
        <v>0</v>
      </c>
      <c r="K179" s="84">
        <f t="shared" si="40"/>
        <v>0</v>
      </c>
      <c r="L179" s="84">
        <f t="shared" si="40"/>
        <v>0</v>
      </c>
      <c r="M179" s="84">
        <f t="shared" si="40"/>
        <v>0</v>
      </c>
      <c r="N179" s="89">
        <f t="shared" si="40"/>
        <v>0</v>
      </c>
      <c r="O179" s="89">
        <f t="shared" si="40"/>
        <v>0</v>
      </c>
      <c r="P179" s="84">
        <f t="shared" si="40"/>
        <v>0</v>
      </c>
      <c r="Q179" s="84">
        <f t="shared" si="40"/>
        <v>0</v>
      </c>
      <c r="R179" s="84">
        <f t="shared" si="40"/>
        <v>0</v>
      </c>
      <c r="S179" s="84">
        <f t="shared" si="40"/>
        <v>0</v>
      </c>
      <c r="T179" s="84">
        <f t="shared" si="40"/>
        <v>0</v>
      </c>
      <c r="U179" s="84">
        <f t="shared" si="40"/>
        <v>0</v>
      </c>
      <c r="V179" s="84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119</v>
      </c>
      <c r="B181" s="12" t="s">
        <v>213</v>
      </c>
      <c r="C181" s="9">
        <f>SUM(D181:V181)</f>
        <v>7</v>
      </c>
      <c r="D181" s="9">
        <v>7</v>
      </c>
      <c r="E181" s="1" t="s">
        <v>126</v>
      </c>
      <c r="F181" s="1" t="s">
        <v>126</v>
      </c>
      <c r="G181" s="1" t="s">
        <v>126</v>
      </c>
      <c r="H181" s="92" t="s">
        <v>126</v>
      </c>
      <c r="I181" s="92" t="s">
        <v>126</v>
      </c>
      <c r="J181" s="1" t="s">
        <v>126</v>
      </c>
      <c r="K181" s="1" t="s">
        <v>126</v>
      </c>
      <c r="L181" s="1" t="s">
        <v>126</v>
      </c>
      <c r="M181" s="1" t="s">
        <v>126</v>
      </c>
      <c r="N181" s="92" t="s">
        <v>126</v>
      </c>
      <c r="O181" s="92" t="s">
        <v>126</v>
      </c>
      <c r="P181" s="1" t="s">
        <v>126</v>
      </c>
      <c r="Q181" s="1" t="s">
        <v>126</v>
      </c>
      <c r="R181" s="1" t="s">
        <v>126</v>
      </c>
      <c r="S181" s="1" t="s">
        <v>126</v>
      </c>
      <c r="T181" s="1" t="s">
        <v>126</v>
      </c>
      <c r="U181" s="1" t="s">
        <v>126</v>
      </c>
      <c r="V181" s="1" t="s">
        <v>126</v>
      </c>
    </row>
    <row r="182" spans="1:22" x14ac:dyDescent="0.25">
      <c r="A182" s="6">
        <v>120</v>
      </c>
      <c r="B182" s="12" t="s">
        <v>41</v>
      </c>
      <c r="C182" s="9">
        <f>SUM(D182:V182)</f>
        <v>1</v>
      </c>
      <c r="D182" s="9">
        <v>1</v>
      </c>
      <c r="E182" s="1" t="s">
        <v>126</v>
      </c>
      <c r="F182" s="1" t="s">
        <v>126</v>
      </c>
      <c r="G182" s="1" t="s">
        <v>126</v>
      </c>
      <c r="H182" s="92" t="s">
        <v>126</v>
      </c>
      <c r="I182" s="92" t="s">
        <v>126</v>
      </c>
      <c r="J182" s="1" t="s">
        <v>126</v>
      </c>
      <c r="K182" s="1" t="s">
        <v>126</v>
      </c>
      <c r="L182" s="1" t="s">
        <v>126</v>
      </c>
      <c r="M182" s="1" t="s">
        <v>126</v>
      </c>
      <c r="N182" s="92" t="s">
        <v>126</v>
      </c>
      <c r="O182" s="92" t="s">
        <v>126</v>
      </c>
      <c r="P182" s="1" t="s">
        <v>126</v>
      </c>
      <c r="Q182" s="1" t="s">
        <v>126</v>
      </c>
      <c r="R182" s="1" t="s">
        <v>126</v>
      </c>
      <c r="S182" s="1" t="s">
        <v>126</v>
      </c>
      <c r="T182" s="1" t="s">
        <v>126</v>
      </c>
      <c r="U182" s="1" t="s">
        <v>126</v>
      </c>
      <c r="V182" s="1" t="s">
        <v>126</v>
      </c>
    </row>
    <row r="183" spans="1:22" x14ac:dyDescent="0.25">
      <c r="A183" s="6">
        <v>121</v>
      </c>
      <c r="B183" s="12" t="s">
        <v>214</v>
      </c>
      <c r="C183" s="9">
        <f>SUM(D183:V183)</f>
        <v>3</v>
      </c>
      <c r="D183" s="9">
        <v>3</v>
      </c>
      <c r="E183" s="1" t="s">
        <v>126</v>
      </c>
      <c r="F183" s="1" t="s">
        <v>126</v>
      </c>
      <c r="G183" s="1" t="s">
        <v>126</v>
      </c>
      <c r="H183" s="92" t="s">
        <v>126</v>
      </c>
      <c r="I183" s="92" t="s">
        <v>126</v>
      </c>
      <c r="J183" s="1" t="s">
        <v>126</v>
      </c>
      <c r="K183" s="1" t="s">
        <v>126</v>
      </c>
      <c r="L183" s="1" t="s">
        <v>126</v>
      </c>
      <c r="M183" s="1" t="s">
        <v>126</v>
      </c>
      <c r="N183" s="92" t="s">
        <v>126</v>
      </c>
      <c r="O183" s="92" t="s">
        <v>126</v>
      </c>
      <c r="P183" s="1" t="s">
        <v>126</v>
      </c>
      <c r="Q183" s="1" t="s">
        <v>126</v>
      </c>
      <c r="R183" s="1" t="s">
        <v>126</v>
      </c>
      <c r="S183" s="1" t="s">
        <v>126</v>
      </c>
      <c r="T183" s="1" t="s">
        <v>126</v>
      </c>
      <c r="U183" s="1" t="s">
        <v>126</v>
      </c>
      <c r="V183" s="1" t="s">
        <v>126</v>
      </c>
    </row>
    <row r="184" spans="1:22" s="8" customFormat="1" x14ac:dyDescent="0.25">
      <c r="A184" s="78">
        <v>3</v>
      </c>
      <c r="B184" s="76" t="s">
        <v>24</v>
      </c>
      <c r="C184" s="80">
        <f>SUM(C181:C183)</f>
        <v>11</v>
      </c>
      <c r="D184" s="84">
        <f>SUM(D181:D183)</f>
        <v>11</v>
      </c>
      <c r="E184" s="84">
        <f t="shared" ref="E184:V184" si="41">SUM(E181:E183)</f>
        <v>0</v>
      </c>
      <c r="F184" s="103">
        <f t="shared" si="41"/>
        <v>0</v>
      </c>
      <c r="G184" s="113">
        <f t="shared" si="41"/>
        <v>0</v>
      </c>
      <c r="H184" s="89">
        <f t="shared" si="41"/>
        <v>0</v>
      </c>
      <c r="I184" s="89">
        <f t="shared" si="41"/>
        <v>0</v>
      </c>
      <c r="J184" s="84">
        <f t="shared" si="41"/>
        <v>0</v>
      </c>
      <c r="K184" s="84">
        <f t="shared" si="41"/>
        <v>0</v>
      </c>
      <c r="L184" s="84">
        <f t="shared" si="41"/>
        <v>0</v>
      </c>
      <c r="M184" s="84">
        <f t="shared" si="41"/>
        <v>0</v>
      </c>
      <c r="N184" s="89">
        <f t="shared" si="41"/>
        <v>0</v>
      </c>
      <c r="O184" s="89">
        <f t="shared" si="41"/>
        <v>0</v>
      </c>
      <c r="P184" s="84">
        <f t="shared" si="41"/>
        <v>0</v>
      </c>
      <c r="Q184" s="84">
        <f t="shared" si="41"/>
        <v>0</v>
      </c>
      <c r="R184" s="84">
        <f t="shared" si="41"/>
        <v>0</v>
      </c>
      <c r="S184" s="84">
        <f t="shared" si="41"/>
        <v>0</v>
      </c>
      <c r="T184" s="84">
        <f t="shared" si="41"/>
        <v>0</v>
      </c>
      <c r="U184" s="84">
        <f t="shared" si="41"/>
        <v>0</v>
      </c>
      <c r="V184" s="84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122</v>
      </c>
      <c r="B186" s="12" t="s">
        <v>128</v>
      </c>
      <c r="C186" s="9">
        <v>0</v>
      </c>
      <c r="D186" s="1" t="s">
        <v>126</v>
      </c>
      <c r="E186" s="9">
        <v>0</v>
      </c>
      <c r="F186" s="1" t="s">
        <v>126</v>
      </c>
      <c r="G186" s="1" t="s">
        <v>126</v>
      </c>
      <c r="H186" s="92" t="s">
        <v>126</v>
      </c>
      <c r="I186" s="92" t="s">
        <v>126</v>
      </c>
      <c r="J186" s="1" t="s">
        <v>126</v>
      </c>
      <c r="K186" s="1" t="s">
        <v>126</v>
      </c>
      <c r="L186" s="1" t="s">
        <v>126</v>
      </c>
      <c r="M186" s="1" t="s">
        <v>126</v>
      </c>
      <c r="N186" s="92" t="s">
        <v>126</v>
      </c>
      <c r="O186" s="92" t="s">
        <v>126</v>
      </c>
      <c r="P186" s="1" t="s">
        <v>126</v>
      </c>
      <c r="Q186" s="1" t="s">
        <v>126</v>
      </c>
      <c r="R186" s="1" t="s">
        <v>126</v>
      </c>
      <c r="S186" s="1" t="s">
        <v>126</v>
      </c>
      <c r="T186" s="1" t="s">
        <v>126</v>
      </c>
      <c r="U186" s="1" t="s">
        <v>126</v>
      </c>
      <c r="V186" s="1" t="s">
        <v>126</v>
      </c>
    </row>
    <row r="187" spans="1:22" ht="30" x14ac:dyDescent="0.25">
      <c r="A187" s="6">
        <v>123</v>
      </c>
      <c r="B187" s="12" t="s">
        <v>129</v>
      </c>
      <c r="C187" s="9">
        <v>0</v>
      </c>
      <c r="D187" s="1" t="s">
        <v>126</v>
      </c>
      <c r="E187" s="9">
        <v>0</v>
      </c>
      <c r="F187" s="1" t="s">
        <v>126</v>
      </c>
      <c r="G187" s="1" t="s">
        <v>126</v>
      </c>
      <c r="H187" s="92" t="s">
        <v>126</v>
      </c>
      <c r="I187" s="92" t="s">
        <v>126</v>
      </c>
      <c r="J187" s="1" t="s">
        <v>126</v>
      </c>
      <c r="K187" s="1" t="s">
        <v>126</v>
      </c>
      <c r="L187" s="1" t="s">
        <v>126</v>
      </c>
      <c r="M187" s="1" t="s">
        <v>126</v>
      </c>
      <c r="N187" s="92" t="s">
        <v>126</v>
      </c>
      <c r="O187" s="92" t="s">
        <v>126</v>
      </c>
      <c r="P187" s="1" t="s">
        <v>126</v>
      </c>
      <c r="Q187" s="1" t="s">
        <v>126</v>
      </c>
      <c r="R187" s="1" t="s">
        <v>126</v>
      </c>
      <c r="S187" s="1" t="s">
        <v>126</v>
      </c>
      <c r="T187" s="1" t="s">
        <v>126</v>
      </c>
      <c r="U187" s="1" t="s">
        <v>126</v>
      </c>
      <c r="V187" s="1" t="s">
        <v>126</v>
      </c>
    </row>
    <row r="188" spans="1:22" x14ac:dyDescent="0.25">
      <c r="A188" s="6">
        <v>124</v>
      </c>
      <c r="B188" s="12" t="s">
        <v>214</v>
      </c>
      <c r="C188" s="9">
        <v>0</v>
      </c>
      <c r="D188" s="1" t="s">
        <v>126</v>
      </c>
      <c r="E188" s="9">
        <v>0</v>
      </c>
      <c r="F188" s="1" t="s">
        <v>126</v>
      </c>
      <c r="G188" s="1" t="s">
        <v>126</v>
      </c>
      <c r="H188" s="92" t="s">
        <v>126</v>
      </c>
      <c r="I188" s="92" t="s">
        <v>126</v>
      </c>
      <c r="J188" s="1" t="s">
        <v>126</v>
      </c>
      <c r="K188" s="1" t="s">
        <v>126</v>
      </c>
      <c r="L188" s="1" t="s">
        <v>126</v>
      </c>
      <c r="M188" s="1" t="s">
        <v>126</v>
      </c>
      <c r="N188" s="92" t="s">
        <v>126</v>
      </c>
      <c r="O188" s="92" t="s">
        <v>126</v>
      </c>
      <c r="P188" s="1" t="s">
        <v>126</v>
      </c>
      <c r="Q188" s="1" t="s">
        <v>126</v>
      </c>
      <c r="R188" s="1" t="s">
        <v>126</v>
      </c>
      <c r="S188" s="1" t="s">
        <v>126</v>
      </c>
      <c r="T188" s="1" t="s">
        <v>126</v>
      </c>
      <c r="U188" s="1" t="s">
        <v>126</v>
      </c>
      <c r="V188" s="1" t="s">
        <v>126</v>
      </c>
    </row>
    <row r="189" spans="1:22" ht="60" x14ac:dyDescent="0.25">
      <c r="A189" s="6">
        <v>125</v>
      </c>
      <c r="B189" s="12" t="s">
        <v>215</v>
      </c>
      <c r="C189" s="9">
        <v>0</v>
      </c>
      <c r="D189" s="1" t="s">
        <v>126</v>
      </c>
      <c r="E189" s="9">
        <v>0</v>
      </c>
      <c r="F189" s="1" t="s">
        <v>126</v>
      </c>
      <c r="G189" s="1" t="s">
        <v>126</v>
      </c>
      <c r="H189" s="92" t="s">
        <v>126</v>
      </c>
      <c r="I189" s="92" t="s">
        <v>126</v>
      </c>
      <c r="J189" s="1" t="s">
        <v>126</v>
      </c>
      <c r="K189" s="1" t="s">
        <v>126</v>
      </c>
      <c r="L189" s="1" t="s">
        <v>126</v>
      </c>
      <c r="M189" s="1" t="s">
        <v>126</v>
      </c>
      <c r="N189" s="92" t="s">
        <v>126</v>
      </c>
      <c r="O189" s="92" t="s">
        <v>126</v>
      </c>
      <c r="P189" s="1" t="s">
        <v>126</v>
      </c>
      <c r="Q189" s="1" t="s">
        <v>126</v>
      </c>
      <c r="R189" s="1" t="s">
        <v>126</v>
      </c>
      <c r="S189" s="1" t="s">
        <v>126</v>
      </c>
      <c r="T189" s="1" t="s">
        <v>126</v>
      </c>
      <c r="U189" s="1" t="s">
        <v>126</v>
      </c>
      <c r="V189" s="1" t="s">
        <v>126</v>
      </c>
    </row>
    <row r="190" spans="1:22" s="8" customFormat="1" x14ac:dyDescent="0.25">
      <c r="A190" s="78">
        <v>4</v>
      </c>
      <c r="B190" s="76" t="s">
        <v>24</v>
      </c>
      <c r="C190" s="80">
        <f t="shared" ref="C190:V190" si="42">SUM(C186:C186)</f>
        <v>0</v>
      </c>
      <c r="D190" s="84">
        <f t="shared" si="42"/>
        <v>0</v>
      </c>
      <c r="E190" s="84">
        <f t="shared" si="42"/>
        <v>0</v>
      </c>
      <c r="F190" s="103">
        <f t="shared" si="42"/>
        <v>0</v>
      </c>
      <c r="G190" s="113">
        <f t="shared" si="42"/>
        <v>0</v>
      </c>
      <c r="H190" s="89">
        <f t="shared" si="42"/>
        <v>0</v>
      </c>
      <c r="I190" s="89">
        <f t="shared" si="42"/>
        <v>0</v>
      </c>
      <c r="J190" s="84">
        <f t="shared" si="42"/>
        <v>0</v>
      </c>
      <c r="K190" s="84">
        <f t="shared" si="42"/>
        <v>0</v>
      </c>
      <c r="L190" s="84">
        <f t="shared" si="42"/>
        <v>0</v>
      </c>
      <c r="M190" s="84">
        <f t="shared" si="42"/>
        <v>0</v>
      </c>
      <c r="N190" s="89">
        <f t="shared" si="42"/>
        <v>0</v>
      </c>
      <c r="O190" s="89">
        <f t="shared" si="42"/>
        <v>0</v>
      </c>
      <c r="P190" s="84">
        <f t="shared" si="42"/>
        <v>0</v>
      </c>
      <c r="Q190" s="84">
        <f t="shared" si="42"/>
        <v>0</v>
      </c>
      <c r="R190" s="84">
        <f t="shared" si="42"/>
        <v>0</v>
      </c>
      <c r="S190" s="84">
        <f t="shared" si="42"/>
        <v>0</v>
      </c>
      <c r="T190" s="84">
        <f t="shared" si="42"/>
        <v>0</v>
      </c>
      <c r="U190" s="84">
        <f t="shared" si="42"/>
        <v>0</v>
      </c>
      <c r="V190" s="84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x14ac:dyDescent="0.25">
      <c r="A192" s="6">
        <v>126</v>
      </c>
      <c r="B192" s="12" t="s">
        <v>214</v>
      </c>
      <c r="C192" s="1">
        <f>SUM(D192:V192)</f>
        <v>0</v>
      </c>
      <c r="D192" s="1" t="s">
        <v>126</v>
      </c>
      <c r="E192" s="1" t="s">
        <v>126</v>
      </c>
      <c r="F192" s="1" t="s">
        <v>126</v>
      </c>
      <c r="G192" s="1" t="s">
        <v>126</v>
      </c>
      <c r="H192" s="88">
        <v>0</v>
      </c>
      <c r="I192" s="92" t="s">
        <v>126</v>
      </c>
      <c r="J192" s="1" t="s">
        <v>126</v>
      </c>
      <c r="K192" s="1" t="s">
        <v>126</v>
      </c>
      <c r="L192" s="1" t="s">
        <v>126</v>
      </c>
      <c r="M192" s="1" t="s">
        <v>126</v>
      </c>
      <c r="N192" s="92" t="s">
        <v>126</v>
      </c>
      <c r="O192" s="92" t="s">
        <v>126</v>
      </c>
      <c r="P192" s="1" t="s">
        <v>126</v>
      </c>
      <c r="Q192" s="1" t="s">
        <v>126</v>
      </c>
      <c r="R192" s="1" t="s">
        <v>126</v>
      </c>
      <c r="S192" s="1" t="s">
        <v>126</v>
      </c>
      <c r="T192" s="1" t="s">
        <v>126</v>
      </c>
      <c r="U192" s="1" t="s">
        <v>126</v>
      </c>
      <c r="V192" s="1" t="s">
        <v>126</v>
      </c>
    </row>
    <row r="193" spans="1:22" x14ac:dyDescent="0.25">
      <c r="A193" s="6">
        <v>127</v>
      </c>
      <c r="B193" s="12" t="s">
        <v>121</v>
      </c>
      <c r="C193" s="1">
        <f>SUM(D193:V193)</f>
        <v>0</v>
      </c>
      <c r="D193" s="1" t="s">
        <v>126</v>
      </c>
      <c r="E193" s="1" t="s">
        <v>126</v>
      </c>
      <c r="F193" s="1" t="s">
        <v>126</v>
      </c>
      <c r="G193" s="1" t="s">
        <v>126</v>
      </c>
      <c r="H193" s="88">
        <v>0</v>
      </c>
      <c r="I193" s="92" t="s">
        <v>126</v>
      </c>
      <c r="J193" s="1" t="s">
        <v>126</v>
      </c>
      <c r="K193" s="1" t="s">
        <v>126</v>
      </c>
      <c r="L193" s="1" t="s">
        <v>126</v>
      </c>
      <c r="M193" s="1" t="s">
        <v>126</v>
      </c>
      <c r="N193" s="92" t="s">
        <v>126</v>
      </c>
      <c r="O193" s="92" t="s">
        <v>126</v>
      </c>
      <c r="P193" s="1" t="s">
        <v>126</v>
      </c>
      <c r="Q193" s="1" t="s">
        <v>126</v>
      </c>
      <c r="R193" s="1" t="s">
        <v>126</v>
      </c>
      <c r="S193" s="1" t="s">
        <v>126</v>
      </c>
      <c r="T193" s="1" t="s">
        <v>126</v>
      </c>
      <c r="U193" s="1" t="s">
        <v>126</v>
      </c>
      <c r="V193" s="1" t="s">
        <v>126</v>
      </c>
    </row>
    <row r="194" spans="1:22" s="8" customFormat="1" x14ac:dyDescent="0.25">
      <c r="A194" s="78">
        <v>2</v>
      </c>
      <c r="B194" s="76" t="s">
        <v>24</v>
      </c>
      <c r="C194" s="13">
        <f>SUM(C192:C193)</f>
        <v>0</v>
      </c>
      <c r="D194" s="13">
        <f t="shared" ref="D194:V194" si="43">SUM(D192:D193)</f>
        <v>0</v>
      </c>
      <c r="E194" s="13">
        <f t="shared" si="43"/>
        <v>0</v>
      </c>
      <c r="F194" s="13">
        <f t="shared" si="43"/>
        <v>0</v>
      </c>
      <c r="G194" s="13">
        <f t="shared" si="43"/>
        <v>0</v>
      </c>
      <c r="H194" s="93">
        <f t="shared" si="43"/>
        <v>0</v>
      </c>
      <c r="I194" s="93">
        <f t="shared" si="43"/>
        <v>0</v>
      </c>
      <c r="J194" s="13">
        <f t="shared" si="43"/>
        <v>0</v>
      </c>
      <c r="K194" s="13">
        <f t="shared" si="43"/>
        <v>0</v>
      </c>
      <c r="L194" s="13">
        <f t="shared" si="43"/>
        <v>0</v>
      </c>
      <c r="M194" s="13">
        <f t="shared" si="43"/>
        <v>0</v>
      </c>
      <c r="N194" s="93">
        <f t="shared" si="43"/>
        <v>0</v>
      </c>
      <c r="O194" s="93">
        <f t="shared" si="43"/>
        <v>0</v>
      </c>
      <c r="P194" s="13">
        <f t="shared" si="43"/>
        <v>0</v>
      </c>
      <c r="Q194" s="13">
        <f t="shared" si="43"/>
        <v>0</v>
      </c>
      <c r="R194" s="13">
        <f t="shared" si="43"/>
        <v>0</v>
      </c>
      <c r="S194" s="13">
        <f t="shared" si="43"/>
        <v>0</v>
      </c>
      <c r="T194" s="13">
        <f t="shared" si="43"/>
        <v>0</v>
      </c>
      <c r="U194" s="13">
        <f t="shared" si="43"/>
        <v>0</v>
      </c>
      <c r="V194" s="13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0</v>
      </c>
      <c r="D196" s="1" t="s">
        <v>126</v>
      </c>
      <c r="E196" s="1" t="s">
        <v>126</v>
      </c>
      <c r="F196" s="1" t="s">
        <v>126</v>
      </c>
      <c r="G196" s="1" t="s">
        <v>126</v>
      </c>
      <c r="H196" s="92" t="s">
        <v>126</v>
      </c>
      <c r="I196" s="88">
        <v>0</v>
      </c>
      <c r="J196" s="1" t="s">
        <v>126</v>
      </c>
      <c r="K196" s="1" t="s">
        <v>126</v>
      </c>
      <c r="L196" s="1" t="s">
        <v>126</v>
      </c>
      <c r="M196" s="1" t="s">
        <v>126</v>
      </c>
      <c r="N196" s="92" t="s">
        <v>126</v>
      </c>
      <c r="O196" s="92" t="s">
        <v>126</v>
      </c>
      <c r="P196" s="1" t="s">
        <v>126</v>
      </c>
      <c r="Q196" s="1" t="s">
        <v>126</v>
      </c>
      <c r="R196" s="1" t="s">
        <v>126</v>
      </c>
      <c r="S196" s="1" t="s">
        <v>126</v>
      </c>
      <c r="T196" s="1" t="s">
        <v>126</v>
      </c>
      <c r="U196" s="1" t="s">
        <v>126</v>
      </c>
      <c r="V196" s="1" t="s">
        <v>126</v>
      </c>
    </row>
    <row r="197" spans="1:22" ht="45" x14ac:dyDescent="0.25">
      <c r="A197" s="6">
        <v>129</v>
      </c>
      <c r="B197" s="12" t="s">
        <v>123</v>
      </c>
      <c r="C197" s="1">
        <f>SUM(D197:V197)</f>
        <v>0</v>
      </c>
      <c r="D197" s="1" t="s">
        <v>126</v>
      </c>
      <c r="E197" s="1" t="s">
        <v>126</v>
      </c>
      <c r="F197" s="1" t="s">
        <v>126</v>
      </c>
      <c r="G197" s="1" t="s">
        <v>126</v>
      </c>
      <c r="H197" s="92" t="s">
        <v>126</v>
      </c>
      <c r="I197" s="88">
        <v>0</v>
      </c>
      <c r="J197" s="1" t="s">
        <v>126</v>
      </c>
      <c r="K197" s="1" t="s">
        <v>126</v>
      </c>
      <c r="L197" s="1" t="s">
        <v>126</v>
      </c>
      <c r="M197" s="1" t="s">
        <v>126</v>
      </c>
      <c r="N197" s="92" t="s">
        <v>126</v>
      </c>
      <c r="O197" s="92" t="s">
        <v>126</v>
      </c>
      <c r="P197" s="1" t="s">
        <v>126</v>
      </c>
      <c r="Q197" s="1" t="s">
        <v>126</v>
      </c>
      <c r="R197" s="1" t="s">
        <v>126</v>
      </c>
      <c r="S197" s="1" t="s">
        <v>126</v>
      </c>
      <c r="T197" s="1" t="s">
        <v>126</v>
      </c>
      <c r="U197" s="1" t="s">
        <v>126</v>
      </c>
      <c r="V197" s="1" t="s">
        <v>126</v>
      </c>
    </row>
    <row r="198" spans="1:22" x14ac:dyDescent="0.25">
      <c r="A198" s="6">
        <v>130</v>
      </c>
      <c r="B198" s="12" t="s">
        <v>122</v>
      </c>
      <c r="C198" s="1">
        <f>SUM(D198:V198)</f>
        <v>0</v>
      </c>
      <c r="D198" s="1" t="s">
        <v>126</v>
      </c>
      <c r="E198" s="1" t="s">
        <v>126</v>
      </c>
      <c r="F198" s="1" t="s">
        <v>126</v>
      </c>
      <c r="G198" s="1" t="s">
        <v>126</v>
      </c>
      <c r="H198" s="92" t="s">
        <v>126</v>
      </c>
      <c r="I198" s="88">
        <v>0</v>
      </c>
      <c r="J198" s="1" t="s">
        <v>126</v>
      </c>
      <c r="K198" s="1" t="s">
        <v>126</v>
      </c>
      <c r="L198" s="1" t="s">
        <v>126</v>
      </c>
      <c r="M198" s="1" t="s">
        <v>126</v>
      </c>
      <c r="N198" s="92" t="s">
        <v>126</v>
      </c>
      <c r="O198" s="92" t="s">
        <v>126</v>
      </c>
      <c r="P198" s="1" t="s">
        <v>126</v>
      </c>
      <c r="Q198" s="1" t="s">
        <v>126</v>
      </c>
      <c r="R198" s="1" t="s">
        <v>126</v>
      </c>
      <c r="S198" s="1" t="s">
        <v>126</v>
      </c>
      <c r="T198" s="1" t="s">
        <v>126</v>
      </c>
      <c r="U198" s="1" t="s">
        <v>126</v>
      </c>
      <c r="V198" s="1" t="s">
        <v>126</v>
      </c>
    </row>
    <row r="199" spans="1:22" s="8" customFormat="1" x14ac:dyDescent="0.25">
      <c r="A199" s="78">
        <v>3</v>
      </c>
      <c r="B199" s="76" t="s">
        <v>24</v>
      </c>
      <c r="C199" s="80">
        <f t="shared" ref="C199:V199" si="44">SUM(C196:C198)</f>
        <v>0</v>
      </c>
      <c r="D199" s="84">
        <f t="shared" si="44"/>
        <v>0</v>
      </c>
      <c r="E199" s="84">
        <f t="shared" si="44"/>
        <v>0</v>
      </c>
      <c r="F199" s="103">
        <f t="shared" si="44"/>
        <v>0</v>
      </c>
      <c r="G199" s="113">
        <f t="shared" si="44"/>
        <v>0</v>
      </c>
      <c r="H199" s="89">
        <f t="shared" si="44"/>
        <v>0</v>
      </c>
      <c r="I199" s="89">
        <f>SUM(I196:I198)</f>
        <v>0</v>
      </c>
      <c r="J199" s="84">
        <f t="shared" si="44"/>
        <v>0</v>
      </c>
      <c r="K199" s="84">
        <f t="shared" si="44"/>
        <v>0</v>
      </c>
      <c r="L199" s="84">
        <f t="shared" si="44"/>
        <v>0</v>
      </c>
      <c r="M199" s="84">
        <f t="shared" si="44"/>
        <v>0</v>
      </c>
      <c r="N199" s="89">
        <f t="shared" si="44"/>
        <v>0</v>
      </c>
      <c r="O199" s="89">
        <f t="shared" si="44"/>
        <v>0</v>
      </c>
      <c r="P199" s="84">
        <f t="shared" si="44"/>
        <v>0</v>
      </c>
      <c r="Q199" s="84">
        <f t="shared" si="44"/>
        <v>0</v>
      </c>
      <c r="R199" s="84">
        <f t="shared" si="44"/>
        <v>0</v>
      </c>
      <c r="S199" s="84">
        <f t="shared" si="44"/>
        <v>0</v>
      </c>
      <c r="T199" s="84">
        <f t="shared" si="44"/>
        <v>0</v>
      </c>
      <c r="U199" s="84">
        <f t="shared" si="44"/>
        <v>0</v>
      </c>
      <c r="V199" s="84">
        <f t="shared" si="44"/>
        <v>0</v>
      </c>
    </row>
    <row r="200" spans="1:22" s="8" customFormat="1" ht="17.25" customHeight="1" x14ac:dyDescent="0.25">
      <c r="A200" s="78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131</v>
      </c>
      <c r="B201" s="12" t="s">
        <v>205</v>
      </c>
      <c r="C201" s="9">
        <f>SUM(D201:V201)</f>
        <v>147</v>
      </c>
      <c r="D201" s="9">
        <v>25</v>
      </c>
      <c r="E201" s="9">
        <v>6</v>
      </c>
      <c r="F201" s="9">
        <v>8</v>
      </c>
      <c r="G201" s="9">
        <v>1</v>
      </c>
      <c r="H201" s="88">
        <v>13</v>
      </c>
      <c r="I201" s="88">
        <v>19</v>
      </c>
      <c r="J201" s="9">
        <v>8</v>
      </c>
      <c r="K201" s="9">
        <v>20</v>
      </c>
      <c r="L201" s="9">
        <v>0</v>
      </c>
      <c r="M201" s="9">
        <v>5</v>
      </c>
      <c r="N201" s="88">
        <v>4</v>
      </c>
      <c r="O201" s="88">
        <v>0</v>
      </c>
      <c r="P201" s="9">
        <v>3</v>
      </c>
      <c r="Q201" s="9">
        <v>2</v>
      </c>
      <c r="R201" s="9">
        <v>16</v>
      </c>
      <c r="S201" s="9">
        <v>1</v>
      </c>
      <c r="T201" s="9">
        <v>4</v>
      </c>
      <c r="U201" s="9">
        <v>5</v>
      </c>
      <c r="V201" s="9">
        <v>7</v>
      </c>
    </row>
    <row r="202" spans="1:22" s="8" customFormat="1" x14ac:dyDescent="0.25">
      <c r="A202" s="6">
        <v>132</v>
      </c>
      <c r="B202" s="12" t="s">
        <v>133</v>
      </c>
      <c r="C202" s="9">
        <f>SUM(D202:V202)</f>
        <v>25</v>
      </c>
      <c r="D202" s="9">
        <v>1</v>
      </c>
      <c r="E202" s="9">
        <v>0</v>
      </c>
      <c r="F202" s="9">
        <v>8</v>
      </c>
      <c r="G202" s="9">
        <v>1</v>
      </c>
      <c r="H202" s="88">
        <v>1</v>
      </c>
      <c r="I202" s="88">
        <v>1</v>
      </c>
      <c r="J202" s="9">
        <v>0</v>
      </c>
      <c r="K202" s="9">
        <v>2</v>
      </c>
      <c r="L202" s="9">
        <v>0</v>
      </c>
      <c r="M202" s="9">
        <v>0</v>
      </c>
      <c r="N202" s="88">
        <v>0</v>
      </c>
      <c r="O202" s="88">
        <v>0</v>
      </c>
      <c r="P202" s="9">
        <v>0</v>
      </c>
      <c r="Q202" s="9">
        <v>0</v>
      </c>
      <c r="R202" s="9">
        <v>9</v>
      </c>
      <c r="S202" s="9">
        <v>0</v>
      </c>
      <c r="T202" s="9">
        <v>2</v>
      </c>
      <c r="U202" s="9">
        <v>0</v>
      </c>
      <c r="V202" s="9">
        <v>0</v>
      </c>
    </row>
    <row r="203" spans="1:22" s="8" customFormat="1" ht="30" x14ac:dyDescent="0.25">
      <c r="A203" s="6">
        <v>133</v>
      </c>
      <c r="B203" s="12" t="s">
        <v>132</v>
      </c>
      <c r="C203" s="9">
        <f>SUM(D203:V203)</f>
        <v>166</v>
      </c>
      <c r="D203" s="9">
        <v>6</v>
      </c>
      <c r="E203" s="9">
        <v>10</v>
      </c>
      <c r="F203" s="9">
        <v>4</v>
      </c>
      <c r="G203" s="9">
        <v>4</v>
      </c>
      <c r="H203" s="88">
        <v>7</v>
      </c>
      <c r="I203" s="88">
        <v>7</v>
      </c>
      <c r="J203" s="9">
        <v>5</v>
      </c>
      <c r="K203" s="9">
        <v>89</v>
      </c>
      <c r="L203" s="9">
        <v>0</v>
      </c>
      <c r="M203" s="9">
        <v>3</v>
      </c>
      <c r="N203" s="88">
        <v>0</v>
      </c>
      <c r="O203" s="88">
        <v>0</v>
      </c>
      <c r="P203" s="9">
        <v>0</v>
      </c>
      <c r="Q203" s="9">
        <v>5</v>
      </c>
      <c r="R203" s="9">
        <v>12</v>
      </c>
      <c r="S203" s="9">
        <v>1</v>
      </c>
      <c r="T203" s="9">
        <v>6</v>
      </c>
      <c r="U203" s="9">
        <v>0</v>
      </c>
      <c r="V203" s="9">
        <v>7</v>
      </c>
    </row>
    <row r="204" spans="1:22" s="8" customFormat="1" x14ac:dyDescent="0.25">
      <c r="A204" s="78">
        <v>3</v>
      </c>
      <c r="B204" s="76" t="s">
        <v>24</v>
      </c>
      <c r="C204" s="80">
        <f>SUM(D204:V204)</f>
        <v>338</v>
      </c>
      <c r="D204" s="84">
        <f>SUM(D201:D203)</f>
        <v>32</v>
      </c>
      <c r="E204" s="84">
        <f t="shared" ref="E204:V204" si="45">SUM(E201:E203)</f>
        <v>16</v>
      </c>
      <c r="F204" s="103">
        <f t="shared" si="45"/>
        <v>20</v>
      </c>
      <c r="G204" s="113">
        <f t="shared" si="45"/>
        <v>6</v>
      </c>
      <c r="H204" s="89">
        <f t="shared" si="45"/>
        <v>21</v>
      </c>
      <c r="I204" s="89">
        <f t="shared" si="45"/>
        <v>27</v>
      </c>
      <c r="J204" s="84">
        <f t="shared" si="45"/>
        <v>13</v>
      </c>
      <c r="K204" s="84">
        <f t="shared" si="45"/>
        <v>111</v>
      </c>
      <c r="L204" s="84">
        <f t="shared" si="45"/>
        <v>0</v>
      </c>
      <c r="M204" s="84">
        <f t="shared" si="45"/>
        <v>8</v>
      </c>
      <c r="N204" s="89">
        <f t="shared" si="45"/>
        <v>4</v>
      </c>
      <c r="O204" s="89">
        <f t="shared" si="45"/>
        <v>0</v>
      </c>
      <c r="P204" s="84">
        <f t="shared" si="45"/>
        <v>3</v>
      </c>
      <c r="Q204" s="84">
        <f t="shared" si="45"/>
        <v>7</v>
      </c>
      <c r="R204" s="84">
        <f t="shared" si="45"/>
        <v>37</v>
      </c>
      <c r="S204" s="84">
        <f t="shared" si="45"/>
        <v>2</v>
      </c>
      <c r="T204" s="84">
        <f t="shared" si="45"/>
        <v>12</v>
      </c>
      <c r="U204" s="84">
        <f t="shared" si="45"/>
        <v>5</v>
      </c>
      <c r="V204" s="84">
        <f t="shared" si="45"/>
        <v>14</v>
      </c>
    </row>
    <row r="205" spans="1:22" s="8" customFormat="1" x14ac:dyDescent="0.25">
      <c r="A205" s="78"/>
      <c r="B205" s="76" t="s">
        <v>25</v>
      </c>
      <c r="C205" s="13">
        <f>C184+C179+C174+C199+C194+C204+C190</f>
        <v>582</v>
      </c>
      <c r="D205" s="84">
        <f t="shared" ref="D205" si="46">D184+D179+D174+D199+D194+D204+D190</f>
        <v>276</v>
      </c>
      <c r="E205" s="84">
        <f>E184+E179+E174+E199+E194+E204+E190</f>
        <v>16</v>
      </c>
      <c r="F205" s="103">
        <f>F184+F179+F174+F199+F194+F204+F190</f>
        <v>20</v>
      </c>
      <c r="G205" s="113">
        <f t="shared" ref="G205:V205" si="47">G184+G179+G174+G199+G194+G204+G190</f>
        <v>6</v>
      </c>
      <c r="H205" s="89">
        <f t="shared" si="47"/>
        <v>21</v>
      </c>
      <c r="I205" s="89">
        <f t="shared" si="47"/>
        <v>27</v>
      </c>
      <c r="J205" s="84">
        <f t="shared" si="47"/>
        <v>13</v>
      </c>
      <c r="K205" s="84">
        <f t="shared" si="47"/>
        <v>111</v>
      </c>
      <c r="L205" s="84">
        <f t="shared" si="47"/>
        <v>0</v>
      </c>
      <c r="M205" s="84">
        <f t="shared" si="47"/>
        <v>8</v>
      </c>
      <c r="N205" s="89">
        <f t="shared" si="47"/>
        <v>4</v>
      </c>
      <c r="O205" s="89">
        <f t="shared" si="47"/>
        <v>0</v>
      </c>
      <c r="P205" s="84">
        <f t="shared" si="47"/>
        <v>3</v>
      </c>
      <c r="Q205" s="84">
        <f t="shared" si="47"/>
        <v>7</v>
      </c>
      <c r="R205" s="84">
        <f t="shared" si="47"/>
        <v>37</v>
      </c>
      <c r="S205" s="84">
        <f t="shared" si="47"/>
        <v>2</v>
      </c>
      <c r="T205" s="84">
        <f t="shared" si="47"/>
        <v>12</v>
      </c>
      <c r="U205" s="84">
        <f t="shared" si="47"/>
        <v>5</v>
      </c>
      <c r="V205" s="84">
        <f t="shared" si="47"/>
        <v>14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134</v>
      </c>
      <c r="B208" s="12" t="s">
        <v>174</v>
      </c>
      <c r="C208" s="9">
        <f t="shared" ref="C208:C215" si="48">SUM(D208:V208)</f>
        <v>20</v>
      </c>
      <c r="D208" s="9">
        <v>0</v>
      </c>
      <c r="E208" s="9">
        <v>3</v>
      </c>
      <c r="F208" s="9">
        <v>0</v>
      </c>
      <c r="G208" s="9">
        <v>0</v>
      </c>
      <c r="H208" s="88">
        <v>0</v>
      </c>
      <c r="I208" s="88">
        <v>5</v>
      </c>
      <c r="J208" s="9">
        <v>5</v>
      </c>
      <c r="K208" s="9">
        <v>1</v>
      </c>
      <c r="L208" s="9">
        <v>0</v>
      </c>
      <c r="M208" s="9">
        <v>5</v>
      </c>
      <c r="N208" s="88">
        <v>0</v>
      </c>
      <c r="O208" s="88">
        <v>0</v>
      </c>
      <c r="P208" s="9">
        <v>0</v>
      </c>
      <c r="Q208" s="9">
        <v>0</v>
      </c>
      <c r="R208" s="9">
        <v>0</v>
      </c>
      <c r="S208" s="9">
        <v>0</v>
      </c>
      <c r="T208" s="9">
        <v>1</v>
      </c>
      <c r="U208" s="9">
        <v>0</v>
      </c>
      <c r="V208" s="9">
        <v>0</v>
      </c>
    </row>
    <row r="209" spans="1:22" s="8" customFormat="1" ht="48.75" customHeight="1" x14ac:dyDescent="0.25">
      <c r="A209" s="6">
        <v>135</v>
      </c>
      <c r="B209" s="12" t="s">
        <v>176</v>
      </c>
      <c r="C209" s="9">
        <f t="shared" si="48"/>
        <v>0</v>
      </c>
      <c r="D209" s="9">
        <v>0</v>
      </c>
      <c r="E209" s="9">
        <v>0</v>
      </c>
      <c r="F209" s="9">
        <v>0</v>
      </c>
      <c r="G209" s="9">
        <v>0</v>
      </c>
      <c r="H209" s="88">
        <v>0</v>
      </c>
      <c r="I209" s="88">
        <v>0</v>
      </c>
      <c r="J209" s="9">
        <v>0</v>
      </c>
      <c r="K209" s="9">
        <v>0</v>
      </c>
      <c r="L209" s="9">
        <v>0</v>
      </c>
      <c r="M209" s="9">
        <v>0</v>
      </c>
      <c r="N209" s="88">
        <v>0</v>
      </c>
      <c r="O209" s="88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</row>
    <row r="210" spans="1:22" s="8" customFormat="1" ht="48.75" customHeight="1" x14ac:dyDescent="0.25">
      <c r="A210" s="6">
        <v>136</v>
      </c>
      <c r="B210" s="23" t="s">
        <v>175</v>
      </c>
      <c r="C210" s="9">
        <f t="shared" si="48"/>
        <v>20</v>
      </c>
      <c r="D210" s="9">
        <v>0</v>
      </c>
      <c r="E210" s="9">
        <v>0</v>
      </c>
      <c r="F210" s="9">
        <v>0</v>
      </c>
      <c r="G210" s="9">
        <v>0</v>
      </c>
      <c r="H210" s="88">
        <v>0</v>
      </c>
      <c r="I210" s="88">
        <v>5</v>
      </c>
      <c r="J210" s="9">
        <v>5</v>
      </c>
      <c r="K210" s="9">
        <v>1</v>
      </c>
      <c r="L210" s="9">
        <v>0</v>
      </c>
      <c r="M210" s="9">
        <v>6</v>
      </c>
      <c r="N210" s="88">
        <v>0</v>
      </c>
      <c r="O210" s="88">
        <v>0</v>
      </c>
      <c r="P210" s="9">
        <v>0</v>
      </c>
      <c r="Q210" s="9">
        <v>2</v>
      </c>
      <c r="R210" s="9">
        <v>0</v>
      </c>
      <c r="S210" s="9">
        <v>0</v>
      </c>
      <c r="T210" s="9">
        <v>1</v>
      </c>
      <c r="U210" s="9">
        <v>0</v>
      </c>
      <c r="V210" s="9">
        <v>0</v>
      </c>
    </row>
    <row r="211" spans="1:22" s="8" customFormat="1" ht="35.25" customHeight="1" x14ac:dyDescent="0.25">
      <c r="A211" s="6">
        <v>137</v>
      </c>
      <c r="B211" s="23" t="s">
        <v>138</v>
      </c>
      <c r="C211" s="9">
        <f t="shared" si="48"/>
        <v>25</v>
      </c>
      <c r="D211" s="9">
        <v>0</v>
      </c>
      <c r="E211" s="9">
        <v>4</v>
      </c>
      <c r="F211" s="9">
        <v>0</v>
      </c>
      <c r="G211" s="9">
        <v>0</v>
      </c>
      <c r="H211" s="88">
        <v>0</v>
      </c>
      <c r="I211" s="88">
        <v>5</v>
      </c>
      <c r="J211" s="9">
        <v>6</v>
      </c>
      <c r="K211" s="9">
        <v>2</v>
      </c>
      <c r="L211" s="9">
        <v>0</v>
      </c>
      <c r="M211" s="9">
        <v>4</v>
      </c>
      <c r="N211" s="88">
        <v>0</v>
      </c>
      <c r="O211" s="88">
        <v>0</v>
      </c>
      <c r="P211" s="9">
        <v>0</v>
      </c>
      <c r="Q211" s="9">
        <v>0</v>
      </c>
      <c r="R211" s="9">
        <v>0</v>
      </c>
      <c r="S211" s="9">
        <v>4</v>
      </c>
      <c r="T211" s="9">
        <v>0</v>
      </c>
      <c r="U211" s="9">
        <v>0</v>
      </c>
      <c r="V211" s="9">
        <v>0</v>
      </c>
    </row>
    <row r="212" spans="1:22" s="8" customFormat="1" ht="93" customHeight="1" x14ac:dyDescent="0.25">
      <c r="A212" s="6">
        <v>138</v>
      </c>
      <c r="B212" s="23" t="s">
        <v>139</v>
      </c>
      <c r="C212" s="9">
        <f t="shared" si="48"/>
        <v>2</v>
      </c>
      <c r="D212" s="9">
        <v>0</v>
      </c>
      <c r="E212" s="9">
        <v>1</v>
      </c>
      <c r="F212" s="9">
        <v>0</v>
      </c>
      <c r="G212" s="9">
        <v>0</v>
      </c>
      <c r="H212" s="88">
        <v>0</v>
      </c>
      <c r="I212" s="88">
        <v>0</v>
      </c>
      <c r="J212" s="9">
        <v>1</v>
      </c>
      <c r="K212" s="9">
        <v>0</v>
      </c>
      <c r="L212" s="9">
        <v>0</v>
      </c>
      <c r="M212" s="9">
        <v>0</v>
      </c>
      <c r="N212" s="88">
        <v>0</v>
      </c>
      <c r="O212" s="88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</row>
    <row r="213" spans="1:22" s="8" customFormat="1" ht="93.75" customHeight="1" x14ac:dyDescent="0.25">
      <c r="A213" s="6">
        <v>139</v>
      </c>
      <c r="B213" s="23" t="s">
        <v>140</v>
      </c>
      <c r="C213" s="9">
        <f t="shared" si="48"/>
        <v>4</v>
      </c>
      <c r="D213" s="9">
        <v>0</v>
      </c>
      <c r="E213" s="9">
        <v>1</v>
      </c>
      <c r="F213" s="9">
        <v>0</v>
      </c>
      <c r="G213" s="9">
        <v>0</v>
      </c>
      <c r="H213" s="88">
        <v>0</v>
      </c>
      <c r="I213" s="88">
        <v>1</v>
      </c>
      <c r="J213" s="9">
        <v>2</v>
      </c>
      <c r="K213" s="9">
        <v>0</v>
      </c>
      <c r="L213" s="9">
        <v>0</v>
      </c>
      <c r="M213" s="9">
        <v>0</v>
      </c>
      <c r="N213" s="88">
        <v>0</v>
      </c>
      <c r="O213" s="88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</row>
    <row r="214" spans="1:22" s="8" customFormat="1" ht="18" customHeight="1" x14ac:dyDescent="0.25">
      <c r="A214" s="6">
        <v>140</v>
      </c>
      <c r="B214" s="12" t="s">
        <v>141</v>
      </c>
      <c r="C214" s="9">
        <f t="shared" si="48"/>
        <v>19</v>
      </c>
      <c r="D214" s="9">
        <v>0</v>
      </c>
      <c r="E214" s="9">
        <v>8</v>
      </c>
      <c r="F214" s="9">
        <v>0</v>
      </c>
      <c r="G214" s="9">
        <v>0</v>
      </c>
      <c r="H214" s="88">
        <v>0</v>
      </c>
      <c r="I214" s="88">
        <v>3</v>
      </c>
      <c r="J214" s="9">
        <v>5</v>
      </c>
      <c r="K214" s="9">
        <v>0</v>
      </c>
      <c r="L214" s="9">
        <v>0</v>
      </c>
      <c r="M214" s="9">
        <v>3</v>
      </c>
      <c r="N214" s="88">
        <v>0</v>
      </c>
      <c r="O214" s="88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</row>
    <row r="215" spans="1:22" s="8" customFormat="1" x14ac:dyDescent="0.25">
      <c r="A215" s="78">
        <v>7</v>
      </c>
      <c r="B215" s="76" t="s">
        <v>24</v>
      </c>
      <c r="C215" s="80">
        <f t="shared" si="48"/>
        <v>90</v>
      </c>
      <c r="D215" s="84">
        <f>SUM(D208:D214)</f>
        <v>0</v>
      </c>
      <c r="E215" s="20">
        <f>SUM(E208:E214)</f>
        <v>17</v>
      </c>
      <c r="F215" s="20">
        <f t="shared" ref="F215:V215" si="49">SUM(F208:F214)</f>
        <v>0</v>
      </c>
      <c r="G215" s="20">
        <f t="shared" si="49"/>
        <v>0</v>
      </c>
      <c r="H215" s="94">
        <f t="shared" si="49"/>
        <v>0</v>
      </c>
      <c r="I215" s="94">
        <f t="shared" si="49"/>
        <v>19</v>
      </c>
      <c r="J215" s="20">
        <f t="shared" si="49"/>
        <v>24</v>
      </c>
      <c r="K215" s="20">
        <f t="shared" si="49"/>
        <v>4</v>
      </c>
      <c r="L215" s="20">
        <f t="shared" si="49"/>
        <v>0</v>
      </c>
      <c r="M215" s="20">
        <f t="shared" si="49"/>
        <v>18</v>
      </c>
      <c r="N215" s="94">
        <f t="shared" si="49"/>
        <v>0</v>
      </c>
      <c r="O215" s="94">
        <f t="shared" si="49"/>
        <v>0</v>
      </c>
      <c r="P215" s="20">
        <f t="shared" si="49"/>
        <v>0</v>
      </c>
      <c r="Q215" s="20">
        <f t="shared" si="49"/>
        <v>2</v>
      </c>
      <c r="R215" s="20">
        <f t="shared" si="49"/>
        <v>0</v>
      </c>
      <c r="S215" s="20">
        <f t="shared" si="49"/>
        <v>4</v>
      </c>
      <c r="T215" s="20">
        <f t="shared" si="49"/>
        <v>2</v>
      </c>
      <c r="U215" s="20">
        <f t="shared" si="49"/>
        <v>0</v>
      </c>
      <c r="V215" s="20">
        <f t="shared" si="49"/>
        <v>0</v>
      </c>
    </row>
    <row r="216" spans="1:22" s="8" customFormat="1" x14ac:dyDescent="0.25">
      <c r="A216" s="78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141</v>
      </c>
      <c r="B217" s="12" t="s">
        <v>181</v>
      </c>
      <c r="C217" s="9">
        <f>SUM(D217:V217)</f>
        <v>13</v>
      </c>
      <c r="D217" s="9">
        <v>0</v>
      </c>
      <c r="E217" s="9">
        <v>3</v>
      </c>
      <c r="F217" s="9">
        <v>0</v>
      </c>
      <c r="G217" s="9">
        <v>0</v>
      </c>
      <c r="H217" s="88">
        <v>0</v>
      </c>
      <c r="I217" s="88">
        <v>0</v>
      </c>
      <c r="J217" s="9">
        <v>2</v>
      </c>
      <c r="K217" s="9">
        <v>3</v>
      </c>
      <c r="L217" s="9">
        <v>0</v>
      </c>
      <c r="M217" s="9">
        <v>0</v>
      </c>
      <c r="N217" s="88">
        <v>0</v>
      </c>
      <c r="O217" s="88">
        <v>0</v>
      </c>
      <c r="P217" s="9">
        <v>0</v>
      </c>
      <c r="Q217" s="9">
        <v>0</v>
      </c>
      <c r="R217" s="9">
        <v>4</v>
      </c>
      <c r="S217" s="9">
        <v>0</v>
      </c>
      <c r="T217" s="9">
        <v>0</v>
      </c>
      <c r="U217" s="9">
        <v>0</v>
      </c>
      <c r="V217" s="9">
        <v>1</v>
      </c>
    </row>
    <row r="218" spans="1:22" s="8" customFormat="1" x14ac:dyDescent="0.25">
      <c r="A218" s="78">
        <v>1</v>
      </c>
      <c r="B218" s="76" t="s">
        <v>24</v>
      </c>
      <c r="C218" s="80">
        <f>SUM(D218:V218)</f>
        <v>13</v>
      </c>
      <c r="D218" s="84">
        <f t="shared" ref="D218:V218" si="50">SUM(D217:D217)</f>
        <v>0</v>
      </c>
      <c r="E218" s="84">
        <f>SUM(E217:E217)</f>
        <v>3</v>
      </c>
      <c r="F218" s="103">
        <f t="shared" ref="F218:M218" si="51">SUM(F217:F217)</f>
        <v>0</v>
      </c>
      <c r="G218" s="113">
        <f t="shared" si="51"/>
        <v>0</v>
      </c>
      <c r="H218" s="89">
        <f t="shared" si="51"/>
        <v>0</v>
      </c>
      <c r="I218" s="89">
        <f t="shared" si="51"/>
        <v>0</v>
      </c>
      <c r="J218" s="84">
        <f t="shared" si="51"/>
        <v>2</v>
      </c>
      <c r="K218" s="84">
        <f t="shared" si="51"/>
        <v>3</v>
      </c>
      <c r="L218" s="84">
        <f t="shared" si="51"/>
        <v>0</v>
      </c>
      <c r="M218" s="84">
        <f t="shared" si="51"/>
        <v>0</v>
      </c>
      <c r="N218" s="89">
        <f t="shared" si="50"/>
        <v>0</v>
      </c>
      <c r="O218" s="89">
        <f t="shared" si="50"/>
        <v>0</v>
      </c>
      <c r="P218" s="84">
        <f t="shared" si="50"/>
        <v>0</v>
      </c>
      <c r="Q218" s="84">
        <f t="shared" si="50"/>
        <v>0</v>
      </c>
      <c r="R218" s="84">
        <f t="shared" si="50"/>
        <v>4</v>
      </c>
      <c r="S218" s="84">
        <f t="shared" si="50"/>
        <v>0</v>
      </c>
      <c r="T218" s="84">
        <f t="shared" si="50"/>
        <v>0</v>
      </c>
      <c r="U218" s="84">
        <f t="shared" si="50"/>
        <v>0</v>
      </c>
      <c r="V218" s="84">
        <f t="shared" si="50"/>
        <v>1</v>
      </c>
    </row>
    <row r="219" spans="1:22" s="8" customFormat="1" ht="15" customHeight="1" x14ac:dyDescent="0.25">
      <c r="A219" s="35"/>
      <c r="B219" s="137" t="s">
        <v>184</v>
      </c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9"/>
    </row>
    <row r="220" spans="1:22" s="8" customFormat="1" ht="45" x14ac:dyDescent="0.25">
      <c r="A220" s="6">
        <v>142</v>
      </c>
      <c r="B220" s="22" t="s">
        <v>157</v>
      </c>
      <c r="C220" s="9">
        <f>SUM(D220:V220)</f>
        <v>0</v>
      </c>
      <c r="D220" s="9">
        <v>0</v>
      </c>
      <c r="E220" s="9" t="s">
        <v>126</v>
      </c>
      <c r="F220" s="9">
        <v>0</v>
      </c>
      <c r="G220" s="9">
        <v>0</v>
      </c>
      <c r="H220" s="88">
        <v>0</v>
      </c>
      <c r="I220" s="88" t="s">
        <v>126</v>
      </c>
      <c r="J220" s="9" t="s">
        <v>126</v>
      </c>
      <c r="K220" s="9" t="s">
        <v>126</v>
      </c>
      <c r="L220" s="9" t="s">
        <v>126</v>
      </c>
      <c r="M220" s="9" t="s">
        <v>126</v>
      </c>
      <c r="N220" s="88" t="s">
        <v>126</v>
      </c>
      <c r="O220" s="88" t="s">
        <v>126</v>
      </c>
      <c r="P220" s="9" t="s">
        <v>126</v>
      </c>
      <c r="Q220" s="9" t="s">
        <v>126</v>
      </c>
      <c r="R220" s="9" t="s">
        <v>126</v>
      </c>
      <c r="S220" s="9" t="s">
        <v>126</v>
      </c>
      <c r="T220" s="9" t="s">
        <v>126</v>
      </c>
      <c r="U220" s="9" t="s">
        <v>126</v>
      </c>
      <c r="V220" s="9" t="s">
        <v>126</v>
      </c>
    </row>
    <row r="221" spans="1:22" s="8" customFormat="1" ht="45" x14ac:dyDescent="0.25">
      <c r="A221" s="6">
        <v>143</v>
      </c>
      <c r="B221" s="22" t="s">
        <v>185</v>
      </c>
      <c r="C221" s="9">
        <f>SUM(D221:V221)</f>
        <v>0</v>
      </c>
      <c r="D221" s="9">
        <v>0</v>
      </c>
      <c r="E221" s="9" t="s">
        <v>126</v>
      </c>
      <c r="F221" s="9">
        <v>0</v>
      </c>
      <c r="G221" s="9">
        <v>0</v>
      </c>
      <c r="H221" s="88">
        <v>0</v>
      </c>
      <c r="I221" s="88" t="s">
        <v>126</v>
      </c>
      <c r="J221" s="9" t="s">
        <v>126</v>
      </c>
      <c r="K221" s="9" t="s">
        <v>126</v>
      </c>
      <c r="L221" s="9" t="s">
        <v>126</v>
      </c>
      <c r="M221" s="9" t="s">
        <v>126</v>
      </c>
      <c r="N221" s="88" t="s">
        <v>126</v>
      </c>
      <c r="O221" s="88" t="s">
        <v>126</v>
      </c>
      <c r="P221" s="9" t="s">
        <v>126</v>
      </c>
      <c r="Q221" s="9" t="s">
        <v>126</v>
      </c>
      <c r="R221" s="9" t="s">
        <v>126</v>
      </c>
      <c r="S221" s="9" t="s">
        <v>126</v>
      </c>
      <c r="T221" s="9" t="s">
        <v>126</v>
      </c>
      <c r="U221" s="9" t="s">
        <v>126</v>
      </c>
      <c r="V221" s="9" t="s">
        <v>126</v>
      </c>
    </row>
    <row r="222" spans="1:22" s="8" customFormat="1" ht="45" x14ac:dyDescent="0.25">
      <c r="A222" s="6">
        <v>144</v>
      </c>
      <c r="B222" s="21" t="s">
        <v>186</v>
      </c>
      <c r="C222" s="9">
        <f>SUM(D222:V222)</f>
        <v>0</v>
      </c>
      <c r="D222" s="9">
        <v>0</v>
      </c>
      <c r="E222" s="9" t="s">
        <v>126</v>
      </c>
      <c r="F222" s="9">
        <v>0</v>
      </c>
      <c r="G222" s="9">
        <v>0</v>
      </c>
      <c r="H222" s="88">
        <v>0</v>
      </c>
      <c r="I222" s="88" t="s">
        <v>126</v>
      </c>
      <c r="J222" s="9" t="s">
        <v>126</v>
      </c>
      <c r="K222" s="9" t="s">
        <v>126</v>
      </c>
      <c r="L222" s="9" t="s">
        <v>126</v>
      </c>
      <c r="M222" s="9" t="s">
        <v>126</v>
      </c>
      <c r="N222" s="88" t="s">
        <v>126</v>
      </c>
      <c r="O222" s="88" t="s">
        <v>126</v>
      </c>
      <c r="P222" s="9" t="s">
        <v>126</v>
      </c>
      <c r="Q222" s="9" t="s">
        <v>126</v>
      </c>
      <c r="R222" s="9" t="s">
        <v>126</v>
      </c>
      <c r="S222" s="9" t="s">
        <v>126</v>
      </c>
      <c r="T222" s="9" t="s">
        <v>126</v>
      </c>
      <c r="U222" s="9" t="s">
        <v>126</v>
      </c>
      <c r="V222" s="9" t="s">
        <v>126</v>
      </c>
    </row>
    <row r="223" spans="1:22" s="8" customFormat="1" ht="30" x14ac:dyDescent="0.25">
      <c r="A223" s="6">
        <v>145</v>
      </c>
      <c r="B223" s="21" t="s">
        <v>187</v>
      </c>
      <c r="C223" s="9">
        <f>SUM(D223:V223)</f>
        <v>0</v>
      </c>
      <c r="D223" s="9">
        <v>0</v>
      </c>
      <c r="E223" s="9" t="s">
        <v>126</v>
      </c>
      <c r="F223" s="9">
        <v>0</v>
      </c>
      <c r="G223" s="9">
        <v>0</v>
      </c>
      <c r="H223" s="88">
        <v>0</v>
      </c>
      <c r="I223" s="88" t="s">
        <v>126</v>
      </c>
      <c r="J223" s="9" t="s">
        <v>126</v>
      </c>
      <c r="K223" s="9" t="s">
        <v>126</v>
      </c>
      <c r="L223" s="9" t="s">
        <v>126</v>
      </c>
      <c r="M223" s="9" t="s">
        <v>126</v>
      </c>
      <c r="N223" s="88" t="s">
        <v>126</v>
      </c>
      <c r="O223" s="88" t="s">
        <v>126</v>
      </c>
      <c r="P223" s="9" t="s">
        <v>126</v>
      </c>
      <c r="Q223" s="9" t="s">
        <v>126</v>
      </c>
      <c r="R223" s="9" t="s">
        <v>126</v>
      </c>
      <c r="S223" s="9" t="s">
        <v>126</v>
      </c>
      <c r="T223" s="9" t="s">
        <v>126</v>
      </c>
      <c r="U223" s="9" t="s">
        <v>126</v>
      </c>
      <c r="V223" s="9" t="s">
        <v>126</v>
      </c>
    </row>
    <row r="224" spans="1:22" s="8" customFormat="1" x14ac:dyDescent="0.25">
      <c r="A224" s="78">
        <v>4</v>
      </c>
      <c r="B224" s="19" t="s">
        <v>24</v>
      </c>
      <c r="C224" s="80">
        <f>SUM(D224:V224)</f>
        <v>0</v>
      </c>
      <c r="D224" s="84">
        <f t="shared" ref="D224:V224" si="52">SUM(D220:D223)</f>
        <v>0</v>
      </c>
      <c r="E224" s="84">
        <f>SUM(E220:E223)</f>
        <v>0</v>
      </c>
      <c r="F224" s="20">
        <f t="shared" ref="F224:M224" si="53">SUM(F220:F223)</f>
        <v>0</v>
      </c>
      <c r="G224" s="20">
        <f t="shared" si="53"/>
        <v>0</v>
      </c>
      <c r="H224" s="94">
        <f t="shared" si="53"/>
        <v>0</v>
      </c>
      <c r="I224" s="94">
        <f t="shared" si="53"/>
        <v>0</v>
      </c>
      <c r="J224" s="20">
        <f t="shared" si="53"/>
        <v>0</v>
      </c>
      <c r="K224" s="20">
        <f t="shared" si="53"/>
        <v>0</v>
      </c>
      <c r="L224" s="20">
        <f t="shared" si="53"/>
        <v>0</v>
      </c>
      <c r="M224" s="20">
        <f t="shared" si="53"/>
        <v>0</v>
      </c>
      <c r="N224" s="94">
        <f t="shared" si="52"/>
        <v>0</v>
      </c>
      <c r="O224" s="94">
        <f t="shared" si="52"/>
        <v>0</v>
      </c>
      <c r="P224" s="20">
        <f t="shared" si="52"/>
        <v>0</v>
      </c>
      <c r="Q224" s="20">
        <f t="shared" si="52"/>
        <v>0</v>
      </c>
      <c r="R224" s="20">
        <f t="shared" si="52"/>
        <v>0</v>
      </c>
      <c r="S224" s="20">
        <f t="shared" si="52"/>
        <v>0</v>
      </c>
      <c r="T224" s="20">
        <f t="shared" si="52"/>
        <v>0</v>
      </c>
      <c r="U224" s="20">
        <f t="shared" si="52"/>
        <v>0</v>
      </c>
      <c r="V224" s="20">
        <f t="shared" si="52"/>
        <v>0</v>
      </c>
    </row>
    <row r="225" spans="1:22" s="8" customFormat="1" x14ac:dyDescent="0.25">
      <c r="A225" s="78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0</v>
      </c>
      <c r="D226" s="9">
        <v>0</v>
      </c>
      <c r="E226" s="9">
        <v>0</v>
      </c>
      <c r="F226" s="9">
        <v>0</v>
      </c>
      <c r="G226" s="9">
        <v>0</v>
      </c>
      <c r="H226" s="88">
        <v>0</v>
      </c>
      <c r="I226" s="88">
        <v>0</v>
      </c>
      <c r="J226" s="9">
        <v>0</v>
      </c>
      <c r="K226" s="9">
        <v>0</v>
      </c>
      <c r="L226" s="9">
        <v>0</v>
      </c>
      <c r="M226" s="9">
        <v>0</v>
      </c>
      <c r="N226" s="88">
        <v>0</v>
      </c>
      <c r="O226" s="88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</row>
    <row r="227" spans="1:22" s="8" customFormat="1" x14ac:dyDescent="0.25">
      <c r="A227" s="78">
        <v>1</v>
      </c>
      <c r="B227" s="76" t="s">
        <v>24</v>
      </c>
      <c r="C227" s="80">
        <f>SUM(D227:V227)</f>
        <v>0</v>
      </c>
      <c r="D227" s="84">
        <f>SUM(D226:D226)</f>
        <v>0</v>
      </c>
      <c r="E227" s="84">
        <f>SUM(E226:E226)</f>
        <v>0</v>
      </c>
      <c r="F227" s="103">
        <f t="shared" ref="F227:V227" si="54">SUM(F226:F226)</f>
        <v>0</v>
      </c>
      <c r="G227" s="113">
        <f t="shared" si="54"/>
        <v>0</v>
      </c>
      <c r="H227" s="89">
        <f t="shared" si="54"/>
        <v>0</v>
      </c>
      <c r="I227" s="89">
        <f t="shared" si="54"/>
        <v>0</v>
      </c>
      <c r="J227" s="84">
        <f t="shared" si="54"/>
        <v>0</v>
      </c>
      <c r="K227" s="84">
        <f t="shared" si="54"/>
        <v>0</v>
      </c>
      <c r="L227" s="84">
        <f t="shared" si="54"/>
        <v>0</v>
      </c>
      <c r="M227" s="84">
        <f t="shared" si="54"/>
        <v>0</v>
      </c>
      <c r="N227" s="89">
        <f t="shared" si="54"/>
        <v>0</v>
      </c>
      <c r="O227" s="89">
        <f t="shared" si="54"/>
        <v>0</v>
      </c>
      <c r="P227" s="84">
        <f t="shared" si="54"/>
        <v>0</v>
      </c>
      <c r="Q227" s="84">
        <f t="shared" si="54"/>
        <v>0</v>
      </c>
      <c r="R227" s="84">
        <f t="shared" si="54"/>
        <v>0</v>
      </c>
      <c r="S227" s="84">
        <f t="shared" si="54"/>
        <v>0</v>
      </c>
      <c r="T227" s="84">
        <f t="shared" si="54"/>
        <v>0</v>
      </c>
      <c r="U227" s="84">
        <f t="shared" si="54"/>
        <v>0</v>
      </c>
      <c r="V227" s="84">
        <f t="shared" si="54"/>
        <v>0</v>
      </c>
    </row>
    <row r="228" spans="1:22" s="8" customFormat="1" x14ac:dyDescent="0.25">
      <c r="A228" s="78"/>
      <c r="B228" s="128" t="s">
        <v>231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x14ac:dyDescent="0.25">
      <c r="A229" s="6">
        <v>147</v>
      </c>
      <c r="B229" s="12" t="s">
        <v>227</v>
      </c>
      <c r="C229" s="9">
        <f>SUM(D229:V229)</f>
        <v>4</v>
      </c>
      <c r="D229" s="9">
        <v>2</v>
      </c>
      <c r="E229" s="9">
        <v>0</v>
      </c>
      <c r="F229" s="9">
        <v>0</v>
      </c>
      <c r="G229" s="9">
        <v>0</v>
      </c>
      <c r="H229" s="88">
        <v>0</v>
      </c>
      <c r="I229" s="88">
        <v>0</v>
      </c>
      <c r="J229" s="9">
        <v>0</v>
      </c>
      <c r="K229" s="9">
        <v>2</v>
      </c>
      <c r="L229" s="9">
        <v>0</v>
      </c>
      <c r="M229" s="9">
        <v>0</v>
      </c>
      <c r="N229" s="88">
        <v>0</v>
      </c>
      <c r="O229" s="88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</row>
    <row r="230" spans="1:22" s="8" customFormat="1" x14ac:dyDescent="0.25">
      <c r="A230" s="78">
        <v>1</v>
      </c>
      <c r="B230" s="76" t="s">
        <v>24</v>
      </c>
      <c r="C230" s="80">
        <f>SUM(D230:V230)</f>
        <v>4</v>
      </c>
      <c r="D230" s="84">
        <f>SUM(D229)</f>
        <v>2</v>
      </c>
      <c r="E230" s="84">
        <f>SUM(E229)</f>
        <v>0</v>
      </c>
      <c r="F230" s="103">
        <f t="shared" ref="F230:V230" si="55">SUM(F229)</f>
        <v>0</v>
      </c>
      <c r="G230" s="113">
        <f t="shared" si="55"/>
        <v>0</v>
      </c>
      <c r="H230" s="89">
        <f t="shared" si="55"/>
        <v>0</v>
      </c>
      <c r="I230" s="89">
        <f t="shared" si="55"/>
        <v>0</v>
      </c>
      <c r="J230" s="84">
        <f t="shared" si="55"/>
        <v>0</v>
      </c>
      <c r="K230" s="84">
        <f t="shared" si="55"/>
        <v>2</v>
      </c>
      <c r="L230" s="84">
        <f t="shared" si="55"/>
        <v>0</v>
      </c>
      <c r="M230" s="84">
        <f t="shared" si="55"/>
        <v>0</v>
      </c>
      <c r="N230" s="89">
        <f t="shared" si="55"/>
        <v>0</v>
      </c>
      <c r="O230" s="89">
        <f t="shared" si="55"/>
        <v>0</v>
      </c>
      <c r="P230" s="84">
        <f t="shared" si="55"/>
        <v>0</v>
      </c>
      <c r="Q230" s="84">
        <f t="shared" si="55"/>
        <v>0</v>
      </c>
      <c r="R230" s="84">
        <f t="shared" si="55"/>
        <v>0</v>
      </c>
      <c r="S230" s="84">
        <f t="shared" si="55"/>
        <v>0</v>
      </c>
      <c r="T230" s="84">
        <f t="shared" si="55"/>
        <v>0</v>
      </c>
      <c r="U230" s="84">
        <f t="shared" si="55"/>
        <v>0</v>
      </c>
      <c r="V230" s="84">
        <f t="shared" si="55"/>
        <v>0</v>
      </c>
    </row>
    <row r="231" spans="1:22" ht="30" x14ac:dyDescent="0.25">
      <c r="A231" s="6"/>
      <c r="B231" s="12" t="s">
        <v>38</v>
      </c>
      <c r="C231" s="9">
        <f>SUM(D231:V231)</f>
        <v>5654</v>
      </c>
      <c r="D231" s="51">
        <v>463</v>
      </c>
      <c r="E231" s="51">
        <v>401</v>
      </c>
      <c r="F231" s="51">
        <v>424</v>
      </c>
      <c r="G231" s="51">
        <v>986</v>
      </c>
      <c r="H231" s="95">
        <v>1187</v>
      </c>
      <c r="I231" s="95">
        <v>454</v>
      </c>
      <c r="J231" s="51">
        <v>211</v>
      </c>
      <c r="K231" s="51">
        <v>438</v>
      </c>
      <c r="L231" s="51">
        <v>91</v>
      </c>
      <c r="M231" s="51">
        <v>77</v>
      </c>
      <c r="N231" s="95">
        <v>44</v>
      </c>
      <c r="O231" s="95">
        <v>31</v>
      </c>
      <c r="P231" s="51">
        <v>64</v>
      </c>
      <c r="Q231" s="51">
        <v>103</v>
      </c>
      <c r="R231" s="51">
        <v>411</v>
      </c>
      <c r="S231" s="51">
        <v>30</v>
      </c>
      <c r="T231" s="51">
        <v>142</v>
      </c>
      <c r="U231" s="51">
        <v>75</v>
      </c>
      <c r="V231" s="51">
        <v>22</v>
      </c>
    </row>
    <row r="232" spans="1:22" ht="28.5" x14ac:dyDescent="0.25">
      <c r="A232" s="78" t="s">
        <v>0</v>
      </c>
      <c r="B232" s="78" t="s">
        <v>230</v>
      </c>
      <c r="C232" s="77">
        <f>C215+C205+C156+C134+C74+C218+C224+C227+C230</f>
        <v>49576</v>
      </c>
      <c r="D232" s="83">
        <f>D215+D205+D156+D134+D74+D218+D224+D227+D230</f>
        <v>7075</v>
      </c>
      <c r="E232" s="83">
        <f t="shared" ref="E232:V232" si="56">E215+E205+E156+E134+E74+E218+E224+E227</f>
        <v>2186</v>
      </c>
      <c r="F232" s="101">
        <f t="shared" si="56"/>
        <v>4384</v>
      </c>
      <c r="G232" s="110">
        <f t="shared" si="56"/>
        <v>5494</v>
      </c>
      <c r="H232" s="91">
        <f t="shared" si="56"/>
        <v>8614</v>
      </c>
      <c r="I232" s="91">
        <f t="shared" si="56"/>
        <v>3025</v>
      </c>
      <c r="J232" s="83">
        <f t="shared" si="56"/>
        <v>2752</v>
      </c>
      <c r="K232" s="83">
        <f t="shared" si="56"/>
        <v>5027</v>
      </c>
      <c r="L232" s="83">
        <f t="shared" si="56"/>
        <v>1251</v>
      </c>
      <c r="M232" s="83">
        <f t="shared" si="56"/>
        <v>943</v>
      </c>
      <c r="N232" s="91">
        <f t="shared" si="56"/>
        <v>669</v>
      </c>
      <c r="O232" s="91">
        <f t="shared" si="56"/>
        <v>505</v>
      </c>
      <c r="P232" s="83">
        <f t="shared" si="56"/>
        <v>799</v>
      </c>
      <c r="Q232" s="83">
        <f t="shared" si="56"/>
        <v>1431</v>
      </c>
      <c r="R232" s="83">
        <f t="shared" si="56"/>
        <v>2466</v>
      </c>
      <c r="S232" s="83">
        <f t="shared" si="56"/>
        <v>411</v>
      </c>
      <c r="T232" s="83">
        <f t="shared" si="56"/>
        <v>863</v>
      </c>
      <c r="U232" s="83">
        <f t="shared" si="56"/>
        <v>872</v>
      </c>
      <c r="V232" s="83">
        <f t="shared" si="56"/>
        <v>807</v>
      </c>
    </row>
    <row r="233" spans="1:22" s="38" customFormat="1" x14ac:dyDescent="0.25">
      <c r="A233" s="36">
        <f>A218+A204+A199+A194+A190+A184+A174+A155+A142+A133+A126+A122+A119+A111+A73+A70+A67+A62+A58+A48+A35+A32+A29+A26+A215+A179+A38+A41+A224+A130+A227+A230</f>
        <v>147</v>
      </c>
      <c r="B233" s="114"/>
      <c r="C233" s="115">
        <f>C227+C218+C224+C215+C204+C199+C194+C190+C184+C179+C155+C142+C133+C130+C126+C122+C119+C111+C73+C70+C67+C62+C58+C48+C41+C38+C35+C32+C29+C26+C231+C174+C230</f>
        <v>55230</v>
      </c>
      <c r="D233" s="115">
        <f t="shared" ref="D233:V233" si="57">D227+D218+D224+D215+D204+D199+D194+D190+D184+D179+D155+D142+D133+D130+D126+D122+D119+D111+D73+D70+D67+D62+D58+D48+D41+D38+D35+D32+D29+D26+D231+D174+D230</f>
        <v>7538</v>
      </c>
      <c r="E233" s="115">
        <f t="shared" si="57"/>
        <v>2587</v>
      </c>
      <c r="F233" s="115">
        <f t="shared" si="57"/>
        <v>4808</v>
      </c>
      <c r="G233" s="115">
        <f t="shared" si="57"/>
        <v>6480</v>
      </c>
      <c r="H233" s="116">
        <f t="shared" si="57"/>
        <v>9801</v>
      </c>
      <c r="I233" s="116">
        <f t="shared" si="57"/>
        <v>3479</v>
      </c>
      <c r="J233" s="115">
        <f t="shared" si="57"/>
        <v>2963</v>
      </c>
      <c r="K233" s="115">
        <f t="shared" si="57"/>
        <v>5467</v>
      </c>
      <c r="L233" s="115">
        <f t="shared" si="57"/>
        <v>1342</v>
      </c>
      <c r="M233" s="115">
        <f t="shared" si="57"/>
        <v>1020</v>
      </c>
      <c r="N233" s="116">
        <f t="shared" si="57"/>
        <v>713</v>
      </c>
      <c r="O233" s="116">
        <f t="shared" si="57"/>
        <v>536</v>
      </c>
      <c r="P233" s="115">
        <f t="shared" si="57"/>
        <v>863</v>
      </c>
      <c r="Q233" s="115">
        <f t="shared" si="57"/>
        <v>1534</v>
      </c>
      <c r="R233" s="115">
        <f t="shared" si="57"/>
        <v>2877</v>
      </c>
      <c r="S233" s="115">
        <f t="shared" si="57"/>
        <v>441</v>
      </c>
      <c r="T233" s="115">
        <f t="shared" si="57"/>
        <v>1005</v>
      </c>
      <c r="U233" s="115">
        <f t="shared" si="57"/>
        <v>947</v>
      </c>
      <c r="V233" s="115">
        <f t="shared" si="57"/>
        <v>829</v>
      </c>
    </row>
  </sheetData>
  <mergeCells count="41">
    <mergeCell ref="B42:V42"/>
    <mergeCell ref="A2:V2"/>
    <mergeCell ref="A4:A5"/>
    <mergeCell ref="B4:B5"/>
    <mergeCell ref="D4:V4"/>
    <mergeCell ref="B7:V7"/>
    <mergeCell ref="B8:V8"/>
    <mergeCell ref="B27:V27"/>
    <mergeCell ref="B30:V30"/>
    <mergeCell ref="B33:V33"/>
    <mergeCell ref="B36:V36"/>
    <mergeCell ref="B39:V39"/>
    <mergeCell ref="B131:V131"/>
    <mergeCell ref="B49:V49"/>
    <mergeCell ref="B59:V59"/>
    <mergeCell ref="B63:V63"/>
    <mergeCell ref="B68:V68"/>
    <mergeCell ref="B71:V71"/>
    <mergeCell ref="B75:V75"/>
    <mergeCell ref="B76:V76"/>
    <mergeCell ref="B112:V112"/>
    <mergeCell ref="B120:V120"/>
    <mergeCell ref="A123:V123"/>
    <mergeCell ref="A127:V127"/>
    <mergeCell ref="B206:V206"/>
    <mergeCell ref="B135:V135"/>
    <mergeCell ref="B136:V136"/>
    <mergeCell ref="B143:V143"/>
    <mergeCell ref="B157:V157"/>
    <mergeCell ref="B158:V158"/>
    <mergeCell ref="B175:V175"/>
    <mergeCell ref="B180:V180"/>
    <mergeCell ref="B185:V185"/>
    <mergeCell ref="B191:V191"/>
    <mergeCell ref="B195:V195"/>
    <mergeCell ref="B200:V200"/>
    <mergeCell ref="B207:V207"/>
    <mergeCell ref="B216:V216"/>
    <mergeCell ref="B225:V225"/>
    <mergeCell ref="B228:V228"/>
    <mergeCell ref="B219:V2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topLeftCell="A2" zoomScale="70" zoomScaleNormal="70" workbookViewId="0">
      <pane xSplit="3" ySplit="4" topLeftCell="D107" activePane="bottomRight" state="frozen"/>
      <selection activeCell="A2" sqref="A2"/>
      <selection pane="topRight" activeCell="D2" sqref="D2"/>
      <selection pane="bottomLeft" activeCell="A6" sqref="A6"/>
      <selection pane="bottomRight" activeCell="R110" sqref="R110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9.42578125" style="2" customWidth="1"/>
    <col min="4" max="4" width="8.5703125" style="123" customWidth="1"/>
    <col min="5" max="5" width="8.5703125" style="96" customWidth="1"/>
    <col min="6" max="6" width="16.85546875" style="96" customWidth="1"/>
    <col min="7" max="7" width="13" style="96" customWidth="1"/>
    <col min="8" max="10" width="11" style="96" customWidth="1"/>
    <col min="11" max="11" width="13.28515625" style="96" customWidth="1"/>
    <col min="12" max="12" width="13.42578125" style="96" customWidth="1"/>
    <col min="13" max="13" width="8" style="96" customWidth="1"/>
    <col min="14" max="14" width="8.42578125" style="96" customWidth="1"/>
    <col min="15" max="15" width="9.28515625" style="96" customWidth="1"/>
    <col min="16" max="16" width="9.5703125" style="121" customWidth="1"/>
    <col min="17" max="17" width="13.42578125" style="96" customWidth="1"/>
    <col min="18" max="18" width="11" style="121" customWidth="1"/>
    <col min="19" max="20" width="11" style="96" customWidth="1"/>
    <col min="21" max="21" width="11.140625" style="96" customWidth="1"/>
    <col min="22" max="22" width="13.42578125" style="96" customWidth="1"/>
    <col min="23" max="16384" width="9.140625" style="2"/>
  </cols>
  <sheetData>
    <row r="2" spans="1:22" ht="18.75" x14ac:dyDescent="0.25">
      <c r="A2" s="131" t="s">
        <v>233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1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15" customHeight="1" x14ac:dyDescent="0.25">
      <c r="A4" s="132" t="s">
        <v>1</v>
      </c>
      <c r="B4" s="136" t="s">
        <v>2</v>
      </c>
      <c r="C4" s="32"/>
      <c r="D4" s="135" t="s">
        <v>127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15" customFormat="1" ht="114" customHeight="1" x14ac:dyDescent="0.25">
      <c r="A5" s="133"/>
      <c r="B5" s="136"/>
      <c r="C5" s="16" t="s">
        <v>46</v>
      </c>
      <c r="D5" s="86" t="s">
        <v>61</v>
      </c>
      <c r="E5" s="86" t="s">
        <v>62</v>
      </c>
      <c r="F5" s="86" t="s">
        <v>234</v>
      </c>
      <c r="G5" s="86" t="s">
        <v>235</v>
      </c>
      <c r="H5" s="86" t="s">
        <v>236</v>
      </c>
      <c r="I5" s="86" t="s">
        <v>237</v>
      </c>
      <c r="J5" s="86" t="s">
        <v>238</v>
      </c>
      <c r="K5" s="86" t="s">
        <v>239</v>
      </c>
      <c r="L5" s="86" t="s">
        <v>240</v>
      </c>
      <c r="M5" s="86" t="s">
        <v>78</v>
      </c>
      <c r="N5" s="86" t="s">
        <v>68</v>
      </c>
      <c r="O5" s="86" t="s">
        <v>69</v>
      </c>
      <c r="P5" s="86" t="s">
        <v>63</v>
      </c>
      <c r="Q5" s="86" t="s">
        <v>241</v>
      </c>
      <c r="R5" s="86" t="s">
        <v>242</v>
      </c>
      <c r="S5" s="86" t="s">
        <v>243</v>
      </c>
      <c r="T5" s="86" t="s">
        <v>244</v>
      </c>
      <c r="U5" s="86" t="s">
        <v>245</v>
      </c>
      <c r="V5" s="86" t="s">
        <v>246</v>
      </c>
    </row>
    <row r="6" spans="1:22" s="8" customFormat="1" x14ac:dyDescent="0.25">
      <c r="A6" s="112">
        <v>1</v>
      </c>
      <c r="B6" s="33">
        <v>2</v>
      </c>
      <c r="C6" s="111">
        <v>3</v>
      </c>
      <c r="D6" s="87">
        <v>4</v>
      </c>
      <c r="E6" s="97">
        <v>5</v>
      </c>
      <c r="F6" s="98">
        <v>6</v>
      </c>
      <c r="G6" s="87">
        <v>7</v>
      </c>
      <c r="H6" s="87">
        <v>8</v>
      </c>
      <c r="I6" s="97">
        <v>9</v>
      </c>
      <c r="J6" s="98">
        <v>10</v>
      </c>
      <c r="K6" s="87">
        <v>11</v>
      </c>
      <c r="L6" s="87">
        <v>12</v>
      </c>
      <c r="M6" s="97">
        <v>13</v>
      </c>
      <c r="N6" s="98">
        <v>14</v>
      </c>
      <c r="O6" s="87">
        <v>15</v>
      </c>
      <c r="P6" s="87">
        <v>16</v>
      </c>
      <c r="Q6" s="97">
        <v>17</v>
      </c>
      <c r="R6" s="98">
        <v>18</v>
      </c>
      <c r="S6" s="87">
        <v>19</v>
      </c>
      <c r="T6" s="87">
        <v>20</v>
      </c>
      <c r="U6" s="97">
        <v>21</v>
      </c>
      <c r="V6" s="98">
        <v>22</v>
      </c>
    </row>
    <row r="7" spans="1:22" x14ac:dyDescent="0.25">
      <c r="A7" s="111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5.25" customHeight="1" x14ac:dyDescent="0.25">
      <c r="A9" s="6">
        <v>1</v>
      </c>
      <c r="B9" s="12" t="s">
        <v>80</v>
      </c>
      <c r="C9" s="9">
        <f t="shared" ref="C9:C25" si="0">SUM(D9:V9)</f>
        <v>1</v>
      </c>
      <c r="D9" s="88">
        <v>0</v>
      </c>
      <c r="E9" s="88">
        <v>0</v>
      </c>
      <c r="F9" s="88">
        <v>0</v>
      </c>
      <c r="G9" s="88">
        <v>0</v>
      </c>
      <c r="H9" s="88">
        <v>1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</row>
    <row r="10" spans="1:22" ht="45" customHeight="1" x14ac:dyDescent="0.25">
      <c r="A10" s="6">
        <v>2</v>
      </c>
      <c r="B10" s="12" t="s">
        <v>13</v>
      </c>
      <c r="C10" s="9">
        <f t="shared" si="0"/>
        <v>271</v>
      </c>
      <c r="D10" s="88">
        <v>6</v>
      </c>
      <c r="E10" s="88">
        <v>6</v>
      </c>
      <c r="F10" s="88">
        <v>5</v>
      </c>
      <c r="G10" s="88">
        <v>0</v>
      </c>
      <c r="H10" s="88">
        <v>97</v>
      </c>
      <c r="I10" s="88">
        <v>3</v>
      </c>
      <c r="J10" s="88">
        <v>49</v>
      </c>
      <c r="K10" s="88">
        <v>3</v>
      </c>
      <c r="L10" s="88">
        <v>8</v>
      </c>
      <c r="M10" s="88">
        <v>2</v>
      </c>
      <c r="N10" s="88">
        <v>2</v>
      </c>
      <c r="O10" s="88">
        <v>3</v>
      </c>
      <c r="P10" s="88">
        <v>8</v>
      </c>
      <c r="Q10" s="88">
        <v>20</v>
      </c>
      <c r="R10" s="88">
        <v>24</v>
      </c>
      <c r="S10" s="88">
        <v>3</v>
      </c>
      <c r="T10" s="88">
        <v>12</v>
      </c>
      <c r="U10" s="88">
        <v>11</v>
      </c>
      <c r="V10" s="88">
        <v>9</v>
      </c>
    </row>
    <row r="11" spans="1:22" ht="60" customHeight="1" x14ac:dyDescent="0.25">
      <c r="A11" s="6">
        <v>3</v>
      </c>
      <c r="B11" s="12" t="s">
        <v>81</v>
      </c>
      <c r="C11" s="9">
        <f t="shared" si="0"/>
        <v>1474</v>
      </c>
      <c r="D11" s="88">
        <v>96</v>
      </c>
      <c r="E11" s="88">
        <v>44</v>
      </c>
      <c r="F11" s="88">
        <v>68</v>
      </c>
      <c r="G11" s="88">
        <v>133</v>
      </c>
      <c r="H11" s="88">
        <v>170</v>
      </c>
      <c r="I11" s="88">
        <v>99</v>
      </c>
      <c r="J11" s="88">
        <v>77</v>
      </c>
      <c r="K11" s="88">
        <v>116</v>
      </c>
      <c r="L11" s="88">
        <v>67</v>
      </c>
      <c r="M11" s="88">
        <v>40</v>
      </c>
      <c r="N11" s="88">
        <v>66</v>
      </c>
      <c r="O11" s="88">
        <v>32</v>
      </c>
      <c r="P11" s="88">
        <v>78</v>
      </c>
      <c r="Q11" s="88">
        <v>138</v>
      </c>
      <c r="R11" s="88">
        <v>105</v>
      </c>
      <c r="S11" s="88">
        <v>22</v>
      </c>
      <c r="T11" s="88">
        <v>48</v>
      </c>
      <c r="U11" s="88">
        <v>36</v>
      </c>
      <c r="V11" s="88">
        <v>39</v>
      </c>
    </row>
    <row r="12" spans="1:22" ht="85.5" customHeight="1" x14ac:dyDescent="0.25">
      <c r="A12" s="6">
        <v>4</v>
      </c>
      <c r="B12" s="12" t="s">
        <v>158</v>
      </c>
      <c r="C12" s="9">
        <f t="shared" si="0"/>
        <v>134</v>
      </c>
      <c r="D12" s="88">
        <v>9</v>
      </c>
      <c r="E12" s="88">
        <v>0</v>
      </c>
      <c r="F12" s="88">
        <v>5</v>
      </c>
      <c r="G12" s="88">
        <v>1</v>
      </c>
      <c r="H12" s="88">
        <v>34</v>
      </c>
      <c r="I12" s="88">
        <v>3</v>
      </c>
      <c r="J12" s="88">
        <v>3</v>
      </c>
      <c r="K12" s="88">
        <v>6</v>
      </c>
      <c r="L12" s="88">
        <v>26</v>
      </c>
      <c r="M12" s="88">
        <v>0</v>
      </c>
      <c r="N12" s="88">
        <v>3</v>
      </c>
      <c r="O12" s="88">
        <v>0</v>
      </c>
      <c r="P12" s="88">
        <v>4</v>
      </c>
      <c r="Q12" s="88">
        <v>16</v>
      </c>
      <c r="R12" s="88">
        <v>2</v>
      </c>
      <c r="S12" s="88">
        <v>4</v>
      </c>
      <c r="T12" s="88">
        <v>10</v>
      </c>
      <c r="U12" s="88">
        <v>4</v>
      </c>
      <c r="V12" s="88">
        <v>4</v>
      </c>
    </row>
    <row r="13" spans="1:22" ht="30" x14ac:dyDescent="0.25">
      <c r="A13" s="6">
        <v>5</v>
      </c>
      <c r="B13" s="12" t="s">
        <v>82</v>
      </c>
      <c r="C13" s="9">
        <f t="shared" si="0"/>
        <v>4</v>
      </c>
      <c r="D13" s="88">
        <v>0</v>
      </c>
      <c r="E13" s="88">
        <v>1</v>
      </c>
      <c r="F13" s="88">
        <v>0</v>
      </c>
      <c r="G13" s="88">
        <v>0</v>
      </c>
      <c r="H13" s="88">
        <v>3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0</v>
      </c>
    </row>
    <row r="14" spans="1:22" ht="78" customHeight="1" x14ac:dyDescent="0.25">
      <c r="A14" s="6">
        <v>6</v>
      </c>
      <c r="B14" s="12" t="s">
        <v>159</v>
      </c>
      <c r="C14" s="9">
        <f t="shared" si="0"/>
        <v>3</v>
      </c>
      <c r="D14" s="88">
        <v>0</v>
      </c>
      <c r="E14" s="88">
        <v>0</v>
      </c>
      <c r="F14" s="88">
        <v>0</v>
      </c>
      <c r="G14" s="88">
        <v>0</v>
      </c>
      <c r="H14" s="88">
        <v>1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1</v>
      </c>
      <c r="R14" s="88">
        <v>1</v>
      </c>
      <c r="S14" s="88">
        <v>0</v>
      </c>
      <c r="T14" s="88">
        <v>0</v>
      </c>
      <c r="U14" s="88">
        <v>0</v>
      </c>
      <c r="V14" s="88"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2</v>
      </c>
      <c r="D15" s="88">
        <v>0</v>
      </c>
      <c r="E15" s="88">
        <v>0</v>
      </c>
      <c r="F15" s="88">
        <v>1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1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</row>
    <row r="16" spans="1:22" ht="35.25" customHeight="1" x14ac:dyDescent="0.25">
      <c r="A16" s="6">
        <v>8</v>
      </c>
      <c r="B16" s="12" t="s">
        <v>161</v>
      </c>
      <c r="C16" s="9">
        <f t="shared" si="0"/>
        <v>12</v>
      </c>
      <c r="D16" s="88">
        <v>0</v>
      </c>
      <c r="E16" s="88">
        <v>0</v>
      </c>
      <c r="F16" s="88">
        <v>1</v>
      </c>
      <c r="G16" s="88">
        <v>0</v>
      </c>
      <c r="H16" s="88">
        <v>0</v>
      </c>
      <c r="I16" s="88">
        <v>2</v>
      </c>
      <c r="J16" s="88">
        <v>0</v>
      </c>
      <c r="K16" s="88">
        <v>0</v>
      </c>
      <c r="L16" s="88">
        <v>3</v>
      </c>
      <c r="M16" s="88">
        <v>0</v>
      </c>
      <c r="N16" s="88">
        <v>0</v>
      </c>
      <c r="O16" s="88">
        <v>0</v>
      </c>
      <c r="P16" s="88">
        <v>0</v>
      </c>
      <c r="Q16" s="88">
        <v>2</v>
      </c>
      <c r="R16" s="88">
        <v>0</v>
      </c>
      <c r="S16" s="88">
        <v>0</v>
      </c>
      <c r="T16" s="88">
        <v>4</v>
      </c>
      <c r="U16" s="88">
        <v>0</v>
      </c>
      <c r="V16" s="88">
        <v>0</v>
      </c>
    </row>
    <row r="17" spans="1:22" ht="48.75" customHeight="1" x14ac:dyDescent="0.25">
      <c r="A17" s="6">
        <v>9</v>
      </c>
      <c r="B17" s="12" t="s">
        <v>162</v>
      </c>
      <c r="C17" s="9">
        <f t="shared" si="0"/>
        <v>1</v>
      </c>
      <c r="D17" s="88">
        <v>0</v>
      </c>
      <c r="E17" s="88">
        <v>0</v>
      </c>
      <c r="F17" s="88">
        <v>0</v>
      </c>
      <c r="G17" s="88">
        <v>1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</row>
    <row r="18" spans="1:22" ht="49.5" customHeight="1" x14ac:dyDescent="0.25">
      <c r="A18" s="6">
        <v>10</v>
      </c>
      <c r="B18" s="12" t="s">
        <v>83</v>
      </c>
      <c r="C18" s="9">
        <f t="shared" si="0"/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</row>
    <row r="19" spans="1:22" ht="30.75" customHeight="1" x14ac:dyDescent="0.25">
      <c r="A19" s="6">
        <v>11</v>
      </c>
      <c r="B19" s="12" t="s">
        <v>163</v>
      </c>
      <c r="C19" s="9">
        <f t="shared" si="0"/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</row>
    <row r="20" spans="1:22" ht="35.25" customHeight="1" x14ac:dyDescent="0.25">
      <c r="A20" s="6">
        <v>12</v>
      </c>
      <c r="B20" s="12" t="s">
        <v>84</v>
      </c>
      <c r="C20" s="9">
        <f t="shared" si="0"/>
        <v>11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3</v>
      </c>
      <c r="M20" s="88">
        <v>0</v>
      </c>
      <c r="N20" s="88">
        <v>0</v>
      </c>
      <c r="O20" s="88">
        <v>0</v>
      </c>
      <c r="P20" s="88">
        <v>0</v>
      </c>
      <c r="Q20" s="88">
        <v>2</v>
      </c>
      <c r="R20" s="88">
        <v>0</v>
      </c>
      <c r="S20" s="88">
        <v>0</v>
      </c>
      <c r="T20" s="88">
        <v>4</v>
      </c>
      <c r="U20" s="88">
        <v>2</v>
      </c>
      <c r="V20" s="88">
        <v>0</v>
      </c>
    </row>
    <row r="21" spans="1:22" ht="36.75" customHeight="1" x14ac:dyDescent="0.25">
      <c r="A21" s="6">
        <v>13</v>
      </c>
      <c r="B21" s="12" t="s">
        <v>164</v>
      </c>
      <c r="C21" s="9">
        <f t="shared" si="0"/>
        <v>4</v>
      </c>
      <c r="D21" s="88">
        <v>0</v>
      </c>
      <c r="E21" s="88">
        <v>0</v>
      </c>
      <c r="F21" s="88">
        <v>0</v>
      </c>
      <c r="G21" s="88">
        <v>0</v>
      </c>
      <c r="H21" s="88">
        <v>4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</row>
    <row r="22" spans="1:22" ht="30.75" customHeight="1" x14ac:dyDescent="0.25">
      <c r="A22" s="6">
        <v>14</v>
      </c>
      <c r="B22" s="12" t="s">
        <v>191</v>
      </c>
      <c r="C22" s="9">
        <f t="shared" si="0"/>
        <v>6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1</v>
      </c>
      <c r="M22" s="88">
        <v>0</v>
      </c>
      <c r="N22" s="88">
        <v>1</v>
      </c>
      <c r="O22" s="88">
        <v>0</v>
      </c>
      <c r="P22" s="88">
        <v>0</v>
      </c>
      <c r="Q22" s="88">
        <v>1</v>
      </c>
      <c r="R22" s="88">
        <v>0</v>
      </c>
      <c r="S22" s="88">
        <v>0</v>
      </c>
      <c r="T22" s="88">
        <v>3</v>
      </c>
      <c r="U22" s="88">
        <v>0</v>
      </c>
      <c r="V22" s="88">
        <v>0</v>
      </c>
    </row>
    <row r="23" spans="1:22" ht="35.25" customHeight="1" x14ac:dyDescent="0.25">
      <c r="A23" s="6">
        <v>15</v>
      </c>
      <c r="B23" s="12" t="s">
        <v>192</v>
      </c>
      <c r="C23" s="9">
        <f t="shared" si="0"/>
        <v>48</v>
      </c>
      <c r="D23" s="88">
        <v>1</v>
      </c>
      <c r="E23" s="88">
        <v>1</v>
      </c>
      <c r="F23" s="88">
        <v>1</v>
      </c>
      <c r="G23" s="88">
        <v>0</v>
      </c>
      <c r="H23" s="88">
        <v>4</v>
      </c>
      <c r="I23" s="88">
        <v>0</v>
      </c>
      <c r="J23" s="88">
        <v>0</v>
      </c>
      <c r="K23" s="88">
        <v>4</v>
      </c>
      <c r="L23" s="88">
        <v>13</v>
      </c>
      <c r="M23" s="88">
        <v>0</v>
      </c>
      <c r="N23" s="88">
        <v>0</v>
      </c>
      <c r="O23" s="88">
        <v>0</v>
      </c>
      <c r="P23" s="88">
        <v>0</v>
      </c>
      <c r="Q23" s="88">
        <v>8</v>
      </c>
      <c r="R23" s="88">
        <v>1</v>
      </c>
      <c r="S23" s="88">
        <v>7</v>
      </c>
      <c r="T23" s="88">
        <v>5</v>
      </c>
      <c r="U23" s="88">
        <v>1</v>
      </c>
      <c r="V23" s="88">
        <v>2</v>
      </c>
    </row>
    <row r="24" spans="1:22" ht="36.75" customHeight="1" x14ac:dyDescent="0.25">
      <c r="A24" s="6">
        <v>16</v>
      </c>
      <c r="B24" s="12" t="s">
        <v>193</v>
      </c>
      <c r="C24" s="9">
        <f t="shared" si="0"/>
        <v>46</v>
      </c>
      <c r="D24" s="88">
        <v>1</v>
      </c>
      <c r="E24" s="88">
        <v>0</v>
      </c>
      <c r="F24" s="88">
        <v>3</v>
      </c>
      <c r="G24" s="88">
        <v>1</v>
      </c>
      <c r="H24" s="88">
        <v>2</v>
      </c>
      <c r="I24" s="88">
        <v>1</v>
      </c>
      <c r="J24" s="88">
        <v>2</v>
      </c>
      <c r="K24" s="88">
        <v>0</v>
      </c>
      <c r="L24" s="88">
        <v>17</v>
      </c>
      <c r="M24" s="88">
        <v>1</v>
      </c>
      <c r="N24" s="88">
        <v>0</v>
      </c>
      <c r="O24" s="88">
        <v>1</v>
      </c>
      <c r="P24" s="88">
        <v>0</v>
      </c>
      <c r="Q24" s="88">
        <v>4</v>
      </c>
      <c r="R24" s="88">
        <v>13</v>
      </c>
      <c r="S24" s="88">
        <v>0</v>
      </c>
      <c r="T24" s="88">
        <v>0</v>
      </c>
      <c r="U24" s="88">
        <v>0</v>
      </c>
      <c r="V24" s="88">
        <v>0</v>
      </c>
    </row>
    <row r="25" spans="1:22" ht="36.75" customHeight="1" x14ac:dyDescent="0.25">
      <c r="A25" s="6">
        <v>17</v>
      </c>
      <c r="B25" s="12" t="s">
        <v>218</v>
      </c>
      <c r="C25" s="9">
        <f t="shared" si="0"/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</row>
    <row r="26" spans="1:22" s="8" customFormat="1" x14ac:dyDescent="0.25">
      <c r="A26" s="111">
        <v>17</v>
      </c>
      <c r="B26" s="109" t="s">
        <v>24</v>
      </c>
      <c r="C26" s="113">
        <f>SUM(C9:C25)</f>
        <v>2017</v>
      </c>
      <c r="D26" s="89">
        <f>SUM(D9:D25)</f>
        <v>113</v>
      </c>
      <c r="E26" s="89">
        <f>SUM(E9:E25)</f>
        <v>52</v>
      </c>
      <c r="F26" s="89">
        <f t="shared" ref="F26:V26" si="1">SUM(F9:F25)</f>
        <v>84</v>
      </c>
      <c r="G26" s="89">
        <f t="shared" si="1"/>
        <v>136</v>
      </c>
      <c r="H26" s="89">
        <f t="shared" si="1"/>
        <v>316</v>
      </c>
      <c r="I26" s="89">
        <f t="shared" si="1"/>
        <v>108</v>
      </c>
      <c r="J26" s="89">
        <f t="shared" si="1"/>
        <v>131</v>
      </c>
      <c r="K26" s="89">
        <f t="shared" si="1"/>
        <v>129</v>
      </c>
      <c r="L26" s="89">
        <f t="shared" si="1"/>
        <v>138</v>
      </c>
      <c r="M26" s="89">
        <f t="shared" si="1"/>
        <v>43</v>
      </c>
      <c r="N26" s="89">
        <f t="shared" si="1"/>
        <v>72</v>
      </c>
      <c r="O26" s="89">
        <f t="shared" si="1"/>
        <v>36</v>
      </c>
      <c r="P26" s="89">
        <f t="shared" si="1"/>
        <v>90</v>
      </c>
      <c r="Q26" s="89">
        <f t="shared" si="1"/>
        <v>193</v>
      </c>
      <c r="R26" s="89">
        <f t="shared" si="1"/>
        <v>146</v>
      </c>
      <c r="S26" s="89">
        <f t="shared" si="1"/>
        <v>36</v>
      </c>
      <c r="T26" s="89">
        <f t="shared" si="1"/>
        <v>86</v>
      </c>
      <c r="U26" s="89">
        <f t="shared" si="1"/>
        <v>54</v>
      </c>
      <c r="V26" s="89">
        <f t="shared" si="1"/>
        <v>54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x14ac:dyDescent="0.25">
      <c r="A28" s="6">
        <v>18</v>
      </c>
      <c r="B28" s="12" t="s">
        <v>85</v>
      </c>
      <c r="C28" s="9">
        <f>SUM(D28:V28)</f>
        <v>165</v>
      </c>
      <c r="D28" s="88">
        <v>3</v>
      </c>
      <c r="E28" s="88">
        <v>3</v>
      </c>
      <c r="F28" s="88">
        <v>1</v>
      </c>
      <c r="G28" s="88">
        <v>0</v>
      </c>
      <c r="H28" s="88">
        <v>30</v>
      </c>
      <c r="I28" s="88">
        <v>38</v>
      </c>
      <c r="J28" s="88">
        <v>52</v>
      </c>
      <c r="K28" s="88">
        <v>16</v>
      </c>
      <c r="L28" s="88">
        <v>0</v>
      </c>
      <c r="M28" s="88">
        <v>0</v>
      </c>
      <c r="N28" s="88">
        <v>0</v>
      </c>
      <c r="O28" s="88">
        <v>2</v>
      </c>
      <c r="P28" s="88">
        <v>9</v>
      </c>
      <c r="Q28" s="88">
        <v>3</v>
      </c>
      <c r="R28" s="88">
        <v>4</v>
      </c>
      <c r="S28" s="88">
        <v>0</v>
      </c>
      <c r="T28" s="88">
        <v>0</v>
      </c>
      <c r="U28" s="88">
        <v>0</v>
      </c>
      <c r="V28" s="88">
        <v>4</v>
      </c>
    </row>
    <row r="29" spans="1:22" s="8" customFormat="1" x14ac:dyDescent="0.25">
      <c r="A29" s="111">
        <v>1</v>
      </c>
      <c r="B29" s="109" t="s">
        <v>24</v>
      </c>
      <c r="C29" s="113">
        <f>SUM(C28)</f>
        <v>165</v>
      </c>
      <c r="D29" s="89">
        <f t="shared" ref="D29:V29" si="2">SUM(D28)</f>
        <v>3</v>
      </c>
      <c r="E29" s="89">
        <f t="shared" si="2"/>
        <v>3</v>
      </c>
      <c r="F29" s="89">
        <f t="shared" si="2"/>
        <v>1</v>
      </c>
      <c r="G29" s="89">
        <f t="shared" si="2"/>
        <v>0</v>
      </c>
      <c r="H29" s="89">
        <f t="shared" si="2"/>
        <v>30</v>
      </c>
      <c r="I29" s="89">
        <f t="shared" si="2"/>
        <v>38</v>
      </c>
      <c r="J29" s="89">
        <f t="shared" si="2"/>
        <v>52</v>
      </c>
      <c r="K29" s="89">
        <f t="shared" si="2"/>
        <v>16</v>
      </c>
      <c r="L29" s="89">
        <f t="shared" si="2"/>
        <v>0</v>
      </c>
      <c r="M29" s="89">
        <f t="shared" si="2"/>
        <v>0</v>
      </c>
      <c r="N29" s="89">
        <f t="shared" si="2"/>
        <v>0</v>
      </c>
      <c r="O29" s="89">
        <f t="shared" si="2"/>
        <v>2</v>
      </c>
      <c r="P29" s="89">
        <f t="shared" si="2"/>
        <v>9</v>
      </c>
      <c r="Q29" s="89">
        <f t="shared" si="2"/>
        <v>3</v>
      </c>
      <c r="R29" s="89">
        <f t="shared" si="2"/>
        <v>4</v>
      </c>
      <c r="S29" s="89">
        <f t="shared" si="2"/>
        <v>0</v>
      </c>
      <c r="T29" s="89">
        <f t="shared" si="2"/>
        <v>0</v>
      </c>
      <c r="U29" s="89">
        <f t="shared" si="2"/>
        <v>0</v>
      </c>
      <c r="V29" s="89">
        <f t="shared" si="2"/>
        <v>4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01.25" customHeight="1" x14ac:dyDescent="0.25">
      <c r="A31" s="6">
        <v>19</v>
      </c>
      <c r="B31" s="12" t="s">
        <v>85</v>
      </c>
      <c r="C31" s="9">
        <f>SUM(D31:V31)</f>
        <v>1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</row>
    <row r="32" spans="1:22" s="8" customFormat="1" x14ac:dyDescent="0.25">
      <c r="A32" s="111">
        <v>1</v>
      </c>
      <c r="B32" s="109" t="s">
        <v>24</v>
      </c>
      <c r="C32" s="113">
        <f t="shared" ref="C32:D32" si="3">SUM(C31)</f>
        <v>1</v>
      </c>
      <c r="D32" s="89">
        <f t="shared" si="3"/>
        <v>0</v>
      </c>
      <c r="E32" s="89">
        <f>SUM(E31)</f>
        <v>0</v>
      </c>
      <c r="F32" s="89">
        <f t="shared" ref="F32:V32" si="4">SUM(F31)</f>
        <v>0</v>
      </c>
      <c r="G32" s="89">
        <f t="shared" si="4"/>
        <v>0</v>
      </c>
      <c r="H32" s="89">
        <f t="shared" si="4"/>
        <v>0</v>
      </c>
      <c r="I32" s="89">
        <f t="shared" si="4"/>
        <v>1</v>
      </c>
      <c r="J32" s="89">
        <f t="shared" si="4"/>
        <v>0</v>
      </c>
      <c r="K32" s="89">
        <f t="shared" si="4"/>
        <v>0</v>
      </c>
      <c r="L32" s="89">
        <f t="shared" si="4"/>
        <v>0</v>
      </c>
      <c r="M32" s="89">
        <f t="shared" si="4"/>
        <v>0</v>
      </c>
      <c r="N32" s="89">
        <f t="shared" si="4"/>
        <v>0</v>
      </c>
      <c r="O32" s="89">
        <f t="shared" si="4"/>
        <v>0</v>
      </c>
      <c r="P32" s="89">
        <f t="shared" si="4"/>
        <v>0</v>
      </c>
      <c r="Q32" s="89">
        <f t="shared" si="4"/>
        <v>0</v>
      </c>
      <c r="R32" s="89">
        <f t="shared" si="4"/>
        <v>0</v>
      </c>
      <c r="S32" s="89">
        <f t="shared" si="4"/>
        <v>0</v>
      </c>
      <c r="T32" s="89">
        <f t="shared" si="4"/>
        <v>0</v>
      </c>
      <c r="U32" s="89">
        <f t="shared" si="4"/>
        <v>0</v>
      </c>
      <c r="V32" s="89">
        <f t="shared" si="4"/>
        <v>0</v>
      </c>
    </row>
    <row r="33" spans="1:22" s="8" customFormat="1" x14ac:dyDescent="0.25">
      <c r="A33" s="111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8" customFormat="1" ht="75" x14ac:dyDescent="0.25">
      <c r="A34" s="6">
        <v>20</v>
      </c>
      <c r="B34" s="12" t="s">
        <v>135</v>
      </c>
      <c r="C34" s="9">
        <f>SUM(D34:V34)</f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</row>
    <row r="35" spans="1:22" s="8" customFormat="1" x14ac:dyDescent="0.25">
      <c r="A35" s="111">
        <v>1</v>
      </c>
      <c r="B35" s="109" t="s">
        <v>24</v>
      </c>
      <c r="C35" s="113">
        <f t="shared" ref="C35:D35" si="5">SUM(C34)</f>
        <v>0</v>
      </c>
      <c r="D35" s="89">
        <f t="shared" si="5"/>
        <v>0</v>
      </c>
      <c r="E35" s="89">
        <f>SUM(E34)</f>
        <v>0</v>
      </c>
      <c r="F35" s="89">
        <f t="shared" ref="F35:V35" si="6">SUM(F34)</f>
        <v>0</v>
      </c>
      <c r="G35" s="89">
        <f t="shared" si="6"/>
        <v>0</v>
      </c>
      <c r="H35" s="89">
        <f t="shared" si="6"/>
        <v>0</v>
      </c>
      <c r="I35" s="89">
        <f t="shared" si="6"/>
        <v>0</v>
      </c>
      <c r="J35" s="89">
        <f t="shared" si="6"/>
        <v>0</v>
      </c>
      <c r="K35" s="89">
        <f t="shared" si="6"/>
        <v>0</v>
      </c>
      <c r="L35" s="89">
        <f t="shared" si="6"/>
        <v>0</v>
      </c>
      <c r="M35" s="89">
        <f t="shared" si="6"/>
        <v>0</v>
      </c>
      <c r="N35" s="89">
        <f t="shared" si="6"/>
        <v>0</v>
      </c>
      <c r="O35" s="89">
        <f t="shared" si="6"/>
        <v>0</v>
      </c>
      <c r="P35" s="89">
        <f t="shared" si="6"/>
        <v>0</v>
      </c>
      <c r="Q35" s="89">
        <f t="shared" si="6"/>
        <v>0</v>
      </c>
      <c r="R35" s="89">
        <f t="shared" si="6"/>
        <v>0</v>
      </c>
      <c r="S35" s="89">
        <f t="shared" si="6"/>
        <v>0</v>
      </c>
      <c r="T35" s="89">
        <f t="shared" si="6"/>
        <v>0</v>
      </c>
      <c r="U35" s="89">
        <f t="shared" si="6"/>
        <v>0</v>
      </c>
      <c r="V35" s="89">
        <f t="shared" si="6"/>
        <v>0</v>
      </c>
    </row>
    <row r="36" spans="1:22" s="8" customFormat="1" x14ac:dyDescent="0.25">
      <c r="A36" s="111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8" customFormat="1" ht="90" x14ac:dyDescent="0.25">
      <c r="A37" s="6">
        <v>21</v>
      </c>
      <c r="B37" s="12" t="s">
        <v>155</v>
      </c>
      <c r="C37" s="9">
        <f>SUM(D37:V37)</f>
        <v>2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1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88">
        <v>0</v>
      </c>
      <c r="S37" s="88">
        <v>0</v>
      </c>
      <c r="T37" s="88">
        <v>0</v>
      </c>
      <c r="U37" s="88">
        <v>0</v>
      </c>
      <c r="V37" s="88">
        <v>1</v>
      </c>
    </row>
    <row r="38" spans="1:22" s="8" customFormat="1" x14ac:dyDescent="0.25">
      <c r="A38" s="111">
        <v>1</v>
      </c>
      <c r="B38" s="109" t="s">
        <v>24</v>
      </c>
      <c r="C38" s="113">
        <f t="shared" ref="C38:D38" si="7">SUM(C37)</f>
        <v>2</v>
      </c>
      <c r="D38" s="89">
        <f t="shared" si="7"/>
        <v>0</v>
      </c>
      <c r="E38" s="89">
        <f>SUM(E37)</f>
        <v>0</v>
      </c>
      <c r="F38" s="89">
        <f t="shared" ref="F38:V38" si="8">SUM(F37)</f>
        <v>0</v>
      </c>
      <c r="G38" s="89">
        <f t="shared" si="8"/>
        <v>0</v>
      </c>
      <c r="H38" s="89">
        <f t="shared" si="8"/>
        <v>0</v>
      </c>
      <c r="I38" s="89">
        <f t="shared" si="8"/>
        <v>0</v>
      </c>
      <c r="J38" s="89">
        <f t="shared" si="8"/>
        <v>1</v>
      </c>
      <c r="K38" s="89">
        <f t="shared" si="8"/>
        <v>0</v>
      </c>
      <c r="L38" s="89">
        <f t="shared" si="8"/>
        <v>0</v>
      </c>
      <c r="M38" s="89">
        <f t="shared" si="8"/>
        <v>0</v>
      </c>
      <c r="N38" s="89">
        <f t="shared" si="8"/>
        <v>0</v>
      </c>
      <c r="O38" s="89">
        <f t="shared" si="8"/>
        <v>0</v>
      </c>
      <c r="P38" s="89">
        <f t="shared" si="8"/>
        <v>0</v>
      </c>
      <c r="Q38" s="89">
        <f t="shared" si="8"/>
        <v>0</v>
      </c>
      <c r="R38" s="89">
        <f t="shared" si="8"/>
        <v>0</v>
      </c>
      <c r="S38" s="89">
        <f t="shared" si="8"/>
        <v>0</v>
      </c>
      <c r="T38" s="89">
        <f t="shared" si="8"/>
        <v>0</v>
      </c>
      <c r="U38" s="89">
        <f t="shared" si="8"/>
        <v>0</v>
      </c>
      <c r="V38" s="89">
        <f t="shared" si="8"/>
        <v>1</v>
      </c>
    </row>
    <row r="39" spans="1:22" s="8" customFormat="1" x14ac:dyDescent="0.25">
      <c r="A39" s="111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8" customFormat="1" ht="60" x14ac:dyDescent="0.25">
      <c r="A40" s="6">
        <v>22</v>
      </c>
      <c r="B40" s="12" t="s">
        <v>156</v>
      </c>
      <c r="C40" s="9">
        <f>SUM(D40:V40)</f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88">
        <v>0</v>
      </c>
      <c r="V40" s="88">
        <v>0</v>
      </c>
    </row>
    <row r="41" spans="1:22" s="8" customFormat="1" x14ac:dyDescent="0.25">
      <c r="A41" s="111">
        <v>1</v>
      </c>
      <c r="B41" s="109" t="s">
        <v>24</v>
      </c>
      <c r="C41" s="113">
        <f t="shared" ref="C41:D41" si="9">SUM(C40)</f>
        <v>0</v>
      </c>
      <c r="D41" s="89">
        <f t="shared" si="9"/>
        <v>0</v>
      </c>
      <c r="E41" s="89">
        <f t="shared" ref="E41:V41" si="10">SUM(E40)</f>
        <v>0</v>
      </c>
      <c r="F41" s="89">
        <f t="shared" si="10"/>
        <v>0</v>
      </c>
      <c r="G41" s="89">
        <f t="shared" si="10"/>
        <v>0</v>
      </c>
      <c r="H41" s="89">
        <f t="shared" si="10"/>
        <v>0</v>
      </c>
      <c r="I41" s="89">
        <f t="shared" si="10"/>
        <v>0</v>
      </c>
      <c r="J41" s="89">
        <f t="shared" si="10"/>
        <v>0</v>
      </c>
      <c r="K41" s="89">
        <f t="shared" si="10"/>
        <v>0</v>
      </c>
      <c r="L41" s="89">
        <f t="shared" si="10"/>
        <v>0</v>
      </c>
      <c r="M41" s="89">
        <f t="shared" si="10"/>
        <v>0</v>
      </c>
      <c r="N41" s="89">
        <f t="shared" si="10"/>
        <v>0</v>
      </c>
      <c r="O41" s="89">
        <f t="shared" si="10"/>
        <v>0</v>
      </c>
      <c r="P41" s="89">
        <f t="shared" si="10"/>
        <v>0</v>
      </c>
      <c r="Q41" s="89">
        <f t="shared" si="10"/>
        <v>0</v>
      </c>
      <c r="R41" s="89">
        <f t="shared" si="10"/>
        <v>0</v>
      </c>
      <c r="S41" s="89">
        <f t="shared" si="10"/>
        <v>0</v>
      </c>
      <c r="T41" s="89">
        <f t="shared" si="10"/>
        <v>0</v>
      </c>
      <c r="U41" s="89">
        <f t="shared" si="10"/>
        <v>0</v>
      </c>
      <c r="V41" s="89">
        <f t="shared" si="10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5" x14ac:dyDescent="0.25">
      <c r="A43" s="6">
        <v>23</v>
      </c>
      <c r="B43" s="12" t="s">
        <v>165</v>
      </c>
      <c r="C43" s="17">
        <f>SUM(D43:V43)</f>
        <v>0</v>
      </c>
      <c r="D43" s="88">
        <v>0</v>
      </c>
      <c r="E43" s="88">
        <v>0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</row>
    <row r="44" spans="1:22" ht="120.75" customHeight="1" x14ac:dyDescent="0.25">
      <c r="A44" s="6">
        <v>24</v>
      </c>
      <c r="B44" s="12" t="s">
        <v>166</v>
      </c>
      <c r="C44" s="17">
        <f>SUM(D44:V44)</f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88">
        <v>0</v>
      </c>
      <c r="V44" s="88">
        <v>0</v>
      </c>
    </row>
    <row r="45" spans="1:22" ht="88.5" customHeight="1" x14ac:dyDescent="0.25">
      <c r="A45" s="6">
        <v>25</v>
      </c>
      <c r="B45" s="12" t="s">
        <v>86</v>
      </c>
      <c r="C45" s="17">
        <f>SUM(D45:V45)</f>
        <v>0</v>
      </c>
      <c r="D45" s="88">
        <v>0</v>
      </c>
      <c r="E45" s="88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</row>
    <row r="46" spans="1:22" ht="30" x14ac:dyDescent="0.25">
      <c r="A46" s="6">
        <v>26</v>
      </c>
      <c r="B46" s="12" t="s">
        <v>87</v>
      </c>
      <c r="C46" s="17">
        <f>SUM(D46:V46)</f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</row>
    <row r="47" spans="1:22" ht="61.5" customHeight="1" x14ac:dyDescent="0.25">
      <c r="A47" s="6">
        <v>27</v>
      </c>
      <c r="B47" s="12" t="s">
        <v>88</v>
      </c>
      <c r="C47" s="17">
        <f>SUM(D47:V47)</f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</row>
    <row r="48" spans="1:22" s="8" customFormat="1" x14ac:dyDescent="0.25">
      <c r="A48" s="111">
        <v>5</v>
      </c>
      <c r="B48" s="109" t="s">
        <v>24</v>
      </c>
      <c r="C48" s="113">
        <f t="shared" ref="C48:V48" si="11">SUM(C43:C47)</f>
        <v>0</v>
      </c>
      <c r="D48" s="89">
        <f t="shared" si="11"/>
        <v>0</v>
      </c>
      <c r="E48" s="93">
        <f>SUM(E43:E47)</f>
        <v>0</v>
      </c>
      <c r="F48" s="89">
        <f t="shared" ref="F48:M48" si="12">SUM(F43:F47)</f>
        <v>0</v>
      </c>
      <c r="G48" s="89">
        <f t="shared" si="12"/>
        <v>0</v>
      </c>
      <c r="H48" s="89">
        <f t="shared" si="12"/>
        <v>0</v>
      </c>
      <c r="I48" s="89">
        <f t="shared" si="12"/>
        <v>0</v>
      </c>
      <c r="J48" s="89">
        <f t="shared" si="12"/>
        <v>0</v>
      </c>
      <c r="K48" s="89">
        <f t="shared" si="12"/>
        <v>0</v>
      </c>
      <c r="L48" s="89">
        <f t="shared" si="12"/>
        <v>0</v>
      </c>
      <c r="M48" s="89">
        <f t="shared" si="12"/>
        <v>0</v>
      </c>
      <c r="N48" s="89">
        <f t="shared" si="11"/>
        <v>0</v>
      </c>
      <c r="O48" s="89">
        <f t="shared" si="11"/>
        <v>0</v>
      </c>
      <c r="P48" s="89">
        <f t="shared" si="11"/>
        <v>0</v>
      </c>
      <c r="Q48" s="89">
        <f t="shared" si="11"/>
        <v>0</v>
      </c>
      <c r="R48" s="89">
        <f t="shared" si="11"/>
        <v>0</v>
      </c>
      <c r="S48" s="89">
        <f t="shared" si="11"/>
        <v>0</v>
      </c>
      <c r="T48" s="89">
        <f t="shared" si="11"/>
        <v>0</v>
      </c>
      <c r="U48" s="89">
        <f t="shared" si="11"/>
        <v>0</v>
      </c>
      <c r="V48" s="89">
        <f t="shared" si="11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0" x14ac:dyDescent="0.25">
      <c r="A50" s="6">
        <v>28</v>
      </c>
      <c r="B50" s="12" t="s">
        <v>21</v>
      </c>
      <c r="C50" s="9">
        <f t="shared" ref="C50:C57" si="13">SUM(D50:V50)</f>
        <v>16</v>
      </c>
      <c r="D50" s="88">
        <v>3</v>
      </c>
      <c r="E50" s="88">
        <v>2</v>
      </c>
      <c r="F50" s="88">
        <v>0</v>
      </c>
      <c r="G50" s="88">
        <v>0</v>
      </c>
      <c r="H50" s="88">
        <v>2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88">
        <v>1</v>
      </c>
      <c r="P50" s="88">
        <v>1</v>
      </c>
      <c r="Q50" s="88">
        <v>5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</row>
    <row r="51" spans="1:22" ht="44.25" customHeight="1" x14ac:dyDescent="0.25">
      <c r="A51" s="6">
        <v>29</v>
      </c>
      <c r="B51" s="12" t="s">
        <v>39</v>
      </c>
      <c r="C51" s="9">
        <f t="shared" si="13"/>
        <v>4451</v>
      </c>
      <c r="D51" s="88">
        <v>527</v>
      </c>
      <c r="E51" s="88">
        <v>213</v>
      </c>
      <c r="F51" s="88">
        <v>282</v>
      </c>
      <c r="G51" s="88">
        <v>497</v>
      </c>
      <c r="H51" s="88">
        <v>1000</v>
      </c>
      <c r="I51" s="88">
        <v>263</v>
      </c>
      <c r="J51" s="88">
        <v>156</v>
      </c>
      <c r="K51" s="88">
        <v>563</v>
      </c>
      <c r="L51" s="88">
        <v>66</v>
      </c>
      <c r="M51" s="88">
        <v>90</v>
      </c>
      <c r="N51" s="88">
        <v>92</v>
      </c>
      <c r="O51" s="88">
        <v>35</v>
      </c>
      <c r="P51" s="88">
        <v>88</v>
      </c>
      <c r="Q51" s="88">
        <v>213</v>
      </c>
      <c r="R51" s="88">
        <v>160</v>
      </c>
      <c r="S51" s="88">
        <v>18</v>
      </c>
      <c r="T51" s="88">
        <v>64</v>
      </c>
      <c r="U51" s="88">
        <v>60</v>
      </c>
      <c r="V51" s="88">
        <v>64</v>
      </c>
    </row>
    <row r="52" spans="1:22" ht="60" x14ac:dyDescent="0.25">
      <c r="A52" s="6">
        <v>30</v>
      </c>
      <c r="B52" s="12" t="s">
        <v>92</v>
      </c>
      <c r="C52" s="9">
        <f t="shared" si="13"/>
        <v>662</v>
      </c>
      <c r="D52" s="88">
        <v>104</v>
      </c>
      <c r="E52" s="88">
        <v>55</v>
      </c>
      <c r="F52" s="88">
        <v>44</v>
      </c>
      <c r="G52" s="88">
        <v>45</v>
      </c>
      <c r="H52" s="88">
        <v>37</v>
      </c>
      <c r="I52" s="88">
        <v>30</v>
      </c>
      <c r="J52" s="88">
        <v>19</v>
      </c>
      <c r="K52" s="88">
        <v>33</v>
      </c>
      <c r="L52" s="88">
        <v>0</v>
      </c>
      <c r="M52" s="88">
        <v>2</v>
      </c>
      <c r="N52" s="88">
        <v>96</v>
      </c>
      <c r="O52" s="88">
        <v>27</v>
      </c>
      <c r="P52" s="88">
        <v>15</v>
      </c>
      <c r="Q52" s="88">
        <v>107</v>
      </c>
      <c r="R52" s="88">
        <v>26</v>
      </c>
      <c r="S52" s="88">
        <v>4</v>
      </c>
      <c r="T52" s="88">
        <v>9</v>
      </c>
      <c r="U52" s="88">
        <v>4</v>
      </c>
      <c r="V52" s="88">
        <v>5</v>
      </c>
    </row>
    <row r="53" spans="1:22" ht="60" x14ac:dyDescent="0.25">
      <c r="A53" s="6">
        <v>31</v>
      </c>
      <c r="B53" s="12" t="s">
        <v>93</v>
      </c>
      <c r="C53" s="9">
        <f t="shared" si="13"/>
        <v>828</v>
      </c>
      <c r="D53" s="88">
        <v>50</v>
      </c>
      <c r="E53" s="88">
        <v>24</v>
      </c>
      <c r="F53" s="88">
        <v>53</v>
      </c>
      <c r="G53" s="88">
        <v>189</v>
      </c>
      <c r="H53" s="88">
        <v>248</v>
      </c>
      <c r="I53" s="88">
        <v>12</v>
      </c>
      <c r="J53" s="88">
        <v>15</v>
      </c>
      <c r="K53" s="88">
        <v>64</v>
      </c>
      <c r="L53" s="88">
        <v>49</v>
      </c>
      <c r="M53" s="88">
        <v>11</v>
      </c>
      <c r="N53" s="88">
        <v>9</v>
      </c>
      <c r="O53" s="88">
        <v>2</v>
      </c>
      <c r="P53" s="88">
        <v>0</v>
      </c>
      <c r="Q53" s="88">
        <v>4</v>
      </c>
      <c r="R53" s="88">
        <v>53</v>
      </c>
      <c r="S53" s="88">
        <v>15</v>
      </c>
      <c r="T53" s="88">
        <v>12</v>
      </c>
      <c r="U53" s="88">
        <v>9</v>
      </c>
      <c r="V53" s="88">
        <v>9</v>
      </c>
    </row>
    <row r="54" spans="1:22" ht="45" x14ac:dyDescent="0.25">
      <c r="A54" s="6">
        <v>32</v>
      </c>
      <c r="B54" s="12" t="s">
        <v>182</v>
      </c>
      <c r="C54" s="9">
        <f t="shared" si="13"/>
        <v>2726</v>
      </c>
      <c r="D54" s="88">
        <v>295</v>
      </c>
      <c r="E54" s="88">
        <v>161</v>
      </c>
      <c r="F54" s="88">
        <v>176</v>
      </c>
      <c r="G54" s="88">
        <v>394</v>
      </c>
      <c r="H54" s="88">
        <v>599</v>
      </c>
      <c r="I54" s="88">
        <v>216</v>
      </c>
      <c r="J54" s="88">
        <v>133</v>
      </c>
      <c r="K54" s="88">
        <v>204</v>
      </c>
      <c r="L54" s="88">
        <v>66</v>
      </c>
      <c r="M54" s="88">
        <v>57</v>
      </c>
      <c r="N54" s="88">
        <v>73</v>
      </c>
      <c r="O54" s="88">
        <v>27</v>
      </c>
      <c r="P54" s="88">
        <v>42</v>
      </c>
      <c r="Q54" s="88">
        <v>64</v>
      </c>
      <c r="R54" s="88">
        <v>105</v>
      </c>
      <c r="S54" s="88">
        <v>21</v>
      </c>
      <c r="T54" s="88">
        <v>23</v>
      </c>
      <c r="U54" s="88">
        <v>57</v>
      </c>
      <c r="V54" s="88">
        <v>13</v>
      </c>
    </row>
    <row r="55" spans="1:22" ht="45" x14ac:dyDescent="0.25">
      <c r="A55" s="6">
        <v>33</v>
      </c>
      <c r="B55" s="12" t="s">
        <v>89</v>
      </c>
      <c r="C55" s="9">
        <f t="shared" si="13"/>
        <v>1099</v>
      </c>
      <c r="D55" s="88">
        <v>115</v>
      </c>
      <c r="E55" s="88">
        <v>54</v>
      </c>
      <c r="F55" s="88">
        <v>59</v>
      </c>
      <c r="G55" s="88">
        <v>102</v>
      </c>
      <c r="H55" s="88">
        <v>189</v>
      </c>
      <c r="I55" s="88">
        <v>18</v>
      </c>
      <c r="J55" s="88">
        <v>54</v>
      </c>
      <c r="K55" s="88">
        <v>140</v>
      </c>
      <c r="L55" s="88">
        <v>80</v>
      </c>
      <c r="M55" s="88">
        <v>27</v>
      </c>
      <c r="N55" s="88">
        <v>24</v>
      </c>
      <c r="O55" s="88">
        <v>14</v>
      </c>
      <c r="P55" s="88">
        <v>0</v>
      </c>
      <c r="Q55" s="88">
        <v>26</v>
      </c>
      <c r="R55" s="88">
        <v>100</v>
      </c>
      <c r="S55" s="88">
        <v>22</v>
      </c>
      <c r="T55" s="88">
        <v>41</v>
      </c>
      <c r="U55" s="88">
        <v>22</v>
      </c>
      <c r="V55" s="88">
        <v>12</v>
      </c>
    </row>
    <row r="56" spans="1:22" ht="75" x14ac:dyDescent="0.25">
      <c r="A56" s="6">
        <v>34</v>
      </c>
      <c r="B56" s="12" t="s">
        <v>90</v>
      </c>
      <c r="C56" s="9">
        <f t="shared" si="13"/>
        <v>7961</v>
      </c>
      <c r="D56" s="88">
        <v>1020</v>
      </c>
      <c r="E56" s="88">
        <v>589</v>
      </c>
      <c r="F56" s="88">
        <v>655</v>
      </c>
      <c r="G56" s="88">
        <v>953</v>
      </c>
      <c r="H56" s="88">
        <v>1190</v>
      </c>
      <c r="I56" s="88">
        <v>136</v>
      </c>
      <c r="J56" s="88">
        <v>801</v>
      </c>
      <c r="K56" s="88">
        <v>621</v>
      </c>
      <c r="L56" s="88">
        <v>356</v>
      </c>
      <c r="M56" s="88">
        <v>138</v>
      </c>
      <c r="N56" s="88">
        <v>50</v>
      </c>
      <c r="O56" s="88">
        <v>94</v>
      </c>
      <c r="P56" s="88">
        <v>163</v>
      </c>
      <c r="Q56" s="88">
        <v>321</v>
      </c>
      <c r="R56" s="88">
        <v>459</v>
      </c>
      <c r="S56" s="88">
        <v>31</v>
      </c>
      <c r="T56" s="88">
        <v>228</v>
      </c>
      <c r="U56" s="88">
        <v>102</v>
      </c>
      <c r="V56" s="88">
        <v>54</v>
      </c>
    </row>
    <row r="57" spans="1:22" ht="60" x14ac:dyDescent="0.25">
      <c r="A57" s="6">
        <v>35</v>
      </c>
      <c r="B57" s="12" t="s">
        <v>91</v>
      </c>
      <c r="C57" s="9">
        <f t="shared" si="13"/>
        <v>2102</v>
      </c>
      <c r="D57" s="88">
        <v>297</v>
      </c>
      <c r="E57" s="88">
        <v>124</v>
      </c>
      <c r="F57" s="88">
        <v>516</v>
      </c>
      <c r="G57" s="88">
        <v>364</v>
      </c>
      <c r="H57" s="88">
        <v>296</v>
      </c>
      <c r="I57" s="88">
        <v>162</v>
      </c>
      <c r="J57" s="88">
        <v>118</v>
      </c>
      <c r="K57" s="88">
        <v>38</v>
      </c>
      <c r="L57" s="88">
        <v>20</v>
      </c>
      <c r="M57" s="88">
        <v>21</v>
      </c>
      <c r="N57" s="88">
        <v>0</v>
      </c>
      <c r="O57" s="88">
        <v>1</v>
      </c>
      <c r="P57" s="88">
        <v>29</v>
      </c>
      <c r="Q57" s="88">
        <v>24</v>
      </c>
      <c r="R57" s="88">
        <v>53</v>
      </c>
      <c r="S57" s="88">
        <v>0</v>
      </c>
      <c r="T57" s="88">
        <v>0</v>
      </c>
      <c r="U57" s="88">
        <v>39</v>
      </c>
      <c r="V57" s="88">
        <v>0</v>
      </c>
    </row>
    <row r="58" spans="1:22" s="8" customFormat="1" x14ac:dyDescent="0.25">
      <c r="A58" s="111">
        <v>8</v>
      </c>
      <c r="B58" s="109" t="s">
        <v>24</v>
      </c>
      <c r="C58" s="113">
        <f t="shared" ref="C58:V58" si="14">SUM(C50:C57)</f>
        <v>19845</v>
      </c>
      <c r="D58" s="89">
        <f t="shared" si="14"/>
        <v>2411</v>
      </c>
      <c r="E58" s="89">
        <f t="shared" si="14"/>
        <v>1222</v>
      </c>
      <c r="F58" s="89">
        <f t="shared" si="14"/>
        <v>1785</v>
      </c>
      <c r="G58" s="89">
        <f t="shared" si="14"/>
        <v>2544</v>
      </c>
      <c r="H58" s="89">
        <f t="shared" si="14"/>
        <v>3561</v>
      </c>
      <c r="I58" s="89">
        <f t="shared" si="14"/>
        <v>837</v>
      </c>
      <c r="J58" s="89">
        <f>SUM(J50:J57)</f>
        <v>1298</v>
      </c>
      <c r="K58" s="89">
        <f t="shared" si="14"/>
        <v>1663</v>
      </c>
      <c r="L58" s="89">
        <f t="shared" si="14"/>
        <v>637</v>
      </c>
      <c r="M58" s="89">
        <f t="shared" si="14"/>
        <v>346</v>
      </c>
      <c r="N58" s="89">
        <f t="shared" si="14"/>
        <v>344</v>
      </c>
      <c r="O58" s="89">
        <f t="shared" si="14"/>
        <v>201</v>
      </c>
      <c r="P58" s="89">
        <f t="shared" si="14"/>
        <v>338</v>
      </c>
      <c r="Q58" s="89">
        <f t="shared" si="14"/>
        <v>764</v>
      </c>
      <c r="R58" s="89">
        <f t="shared" si="14"/>
        <v>956</v>
      </c>
      <c r="S58" s="89">
        <f t="shared" si="14"/>
        <v>111</v>
      </c>
      <c r="T58" s="89">
        <f t="shared" si="14"/>
        <v>377</v>
      </c>
      <c r="U58" s="89">
        <f t="shared" si="14"/>
        <v>293</v>
      </c>
      <c r="V58" s="89">
        <f t="shared" si="14"/>
        <v>157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0" x14ac:dyDescent="0.25">
      <c r="A60" s="6">
        <v>36</v>
      </c>
      <c r="B60" s="24" t="s">
        <v>33</v>
      </c>
      <c r="C60" s="9">
        <f>SUM(D60:V60)</f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</row>
    <row r="61" spans="1:22" ht="59.25" customHeight="1" x14ac:dyDescent="0.25">
      <c r="A61" s="6">
        <v>37</v>
      </c>
      <c r="B61" s="12" t="s">
        <v>94</v>
      </c>
      <c r="C61" s="9">
        <f>SUM(D61:V61)</f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  <c r="R61" s="88">
        <v>0</v>
      </c>
      <c r="S61" s="88">
        <v>0</v>
      </c>
      <c r="T61" s="88">
        <v>0</v>
      </c>
      <c r="U61" s="88">
        <v>0</v>
      </c>
      <c r="V61" s="88">
        <v>0</v>
      </c>
    </row>
    <row r="62" spans="1:22" s="8" customFormat="1" x14ac:dyDescent="0.25">
      <c r="A62" s="111">
        <v>2</v>
      </c>
      <c r="B62" s="109" t="s">
        <v>24</v>
      </c>
      <c r="C62" s="113">
        <f t="shared" ref="C62:V62" si="15">SUM(C60:C61)</f>
        <v>0</v>
      </c>
      <c r="D62" s="89">
        <f t="shared" si="15"/>
        <v>0</v>
      </c>
      <c r="E62" s="89">
        <f t="shared" si="15"/>
        <v>0</v>
      </c>
      <c r="F62" s="89">
        <f t="shared" si="15"/>
        <v>0</v>
      </c>
      <c r="G62" s="89">
        <f t="shared" si="15"/>
        <v>0</v>
      </c>
      <c r="H62" s="89">
        <f t="shared" si="15"/>
        <v>0</v>
      </c>
      <c r="I62" s="89">
        <f t="shared" si="15"/>
        <v>0</v>
      </c>
      <c r="J62" s="89">
        <f t="shared" si="15"/>
        <v>0</v>
      </c>
      <c r="K62" s="89">
        <f t="shared" si="15"/>
        <v>0</v>
      </c>
      <c r="L62" s="89">
        <f t="shared" si="15"/>
        <v>0</v>
      </c>
      <c r="M62" s="89">
        <f t="shared" si="15"/>
        <v>0</v>
      </c>
      <c r="N62" s="89">
        <f t="shared" si="15"/>
        <v>0</v>
      </c>
      <c r="O62" s="89">
        <f t="shared" si="15"/>
        <v>0</v>
      </c>
      <c r="P62" s="89">
        <f t="shared" si="15"/>
        <v>0</v>
      </c>
      <c r="Q62" s="89">
        <f t="shared" si="15"/>
        <v>0</v>
      </c>
      <c r="R62" s="89">
        <f t="shared" si="15"/>
        <v>0</v>
      </c>
      <c r="S62" s="89">
        <f t="shared" si="15"/>
        <v>0</v>
      </c>
      <c r="T62" s="89">
        <f t="shared" si="15"/>
        <v>0</v>
      </c>
      <c r="U62" s="89">
        <f t="shared" si="15"/>
        <v>0</v>
      </c>
      <c r="V62" s="89">
        <f t="shared" si="15"/>
        <v>0</v>
      </c>
    </row>
    <row r="63" spans="1:22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30" x14ac:dyDescent="0.25">
      <c r="A64" s="6">
        <v>38</v>
      </c>
      <c r="B64" s="12" t="s">
        <v>169</v>
      </c>
      <c r="C64" s="9">
        <f>SUM(D64:V64)</f>
        <v>12645</v>
      </c>
      <c r="D64" s="88">
        <v>2183</v>
      </c>
      <c r="E64" s="88">
        <v>691</v>
      </c>
      <c r="F64" s="88">
        <v>1415</v>
      </c>
      <c r="G64" s="88">
        <v>820</v>
      </c>
      <c r="H64" s="88">
        <v>2351</v>
      </c>
      <c r="I64" s="88">
        <v>1131</v>
      </c>
      <c r="J64" s="88">
        <v>747</v>
      </c>
      <c r="K64" s="88">
        <v>1137</v>
      </c>
      <c r="L64" s="88">
        <v>181</v>
      </c>
      <c r="M64" s="88">
        <v>195</v>
      </c>
      <c r="N64" s="88">
        <v>188</v>
      </c>
      <c r="O64" s="88">
        <v>107</v>
      </c>
      <c r="P64" s="88">
        <v>104</v>
      </c>
      <c r="Q64" s="88">
        <v>274</v>
      </c>
      <c r="R64" s="88">
        <v>684</v>
      </c>
      <c r="S64" s="88">
        <v>27</v>
      </c>
      <c r="T64" s="88">
        <v>109</v>
      </c>
      <c r="U64" s="88">
        <v>92</v>
      </c>
      <c r="V64" s="88">
        <v>209</v>
      </c>
    </row>
    <row r="65" spans="1:22" ht="30" x14ac:dyDescent="0.25">
      <c r="A65" s="6">
        <v>39</v>
      </c>
      <c r="B65" s="12" t="s">
        <v>170</v>
      </c>
      <c r="C65" s="9">
        <f>SUM(D65:V65)</f>
        <v>4336</v>
      </c>
      <c r="D65" s="88">
        <v>239</v>
      </c>
      <c r="E65" s="88">
        <v>128</v>
      </c>
      <c r="F65" s="88">
        <v>503</v>
      </c>
      <c r="G65" s="88">
        <v>552</v>
      </c>
      <c r="H65" s="88">
        <v>1022</v>
      </c>
      <c r="I65" s="88">
        <v>189</v>
      </c>
      <c r="J65" s="88">
        <v>277</v>
      </c>
      <c r="K65" s="88">
        <v>1080</v>
      </c>
      <c r="L65" s="88">
        <v>72</v>
      </c>
      <c r="M65" s="88">
        <v>2</v>
      </c>
      <c r="N65" s="88">
        <v>23</v>
      </c>
      <c r="O65" s="88">
        <v>37</v>
      </c>
      <c r="P65" s="88">
        <v>25</v>
      </c>
      <c r="Q65" s="88">
        <v>20</v>
      </c>
      <c r="R65" s="88">
        <v>104</v>
      </c>
      <c r="S65" s="88">
        <v>1</v>
      </c>
      <c r="T65" s="88">
        <v>42</v>
      </c>
      <c r="U65" s="88">
        <v>14</v>
      </c>
      <c r="V65" s="88">
        <v>6</v>
      </c>
    </row>
    <row r="66" spans="1:22" ht="126" customHeight="1" x14ac:dyDescent="0.25">
      <c r="A66" s="6">
        <v>40</v>
      </c>
      <c r="B66" s="12" t="s">
        <v>96</v>
      </c>
      <c r="C66" s="9">
        <f>SUM(D66:V66)</f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  <c r="R66" s="88">
        <v>0</v>
      </c>
      <c r="S66" s="88">
        <v>0</v>
      </c>
      <c r="T66" s="88">
        <v>0</v>
      </c>
      <c r="U66" s="88">
        <v>0</v>
      </c>
      <c r="V66" s="88">
        <v>0</v>
      </c>
    </row>
    <row r="67" spans="1:22" s="8" customFormat="1" x14ac:dyDescent="0.25">
      <c r="A67" s="111">
        <v>3</v>
      </c>
      <c r="B67" s="109" t="s">
        <v>24</v>
      </c>
      <c r="C67" s="10">
        <f>SUM(C64:C66)</f>
        <v>16981</v>
      </c>
      <c r="D67" s="90">
        <f t="shared" ref="D67:V67" si="16">SUM(D64:D66)</f>
        <v>2422</v>
      </c>
      <c r="E67" s="90">
        <f t="shared" si="16"/>
        <v>819</v>
      </c>
      <c r="F67" s="90">
        <f t="shared" si="16"/>
        <v>1918</v>
      </c>
      <c r="G67" s="90">
        <f t="shared" si="16"/>
        <v>1372</v>
      </c>
      <c r="H67" s="90">
        <f t="shared" si="16"/>
        <v>3373</v>
      </c>
      <c r="I67" s="90">
        <f t="shared" si="16"/>
        <v>1320</v>
      </c>
      <c r="J67" s="90">
        <f t="shared" si="16"/>
        <v>1024</v>
      </c>
      <c r="K67" s="90">
        <f t="shared" si="16"/>
        <v>2217</v>
      </c>
      <c r="L67" s="90">
        <f t="shared" si="16"/>
        <v>253</v>
      </c>
      <c r="M67" s="90">
        <f t="shared" si="16"/>
        <v>197</v>
      </c>
      <c r="N67" s="90">
        <f t="shared" si="16"/>
        <v>211</v>
      </c>
      <c r="O67" s="90">
        <f t="shared" si="16"/>
        <v>144</v>
      </c>
      <c r="P67" s="90">
        <f t="shared" si="16"/>
        <v>129</v>
      </c>
      <c r="Q67" s="90">
        <f t="shared" si="16"/>
        <v>294</v>
      </c>
      <c r="R67" s="90">
        <f t="shared" si="16"/>
        <v>788</v>
      </c>
      <c r="S67" s="90">
        <f t="shared" si="16"/>
        <v>28</v>
      </c>
      <c r="T67" s="90">
        <f t="shared" si="16"/>
        <v>151</v>
      </c>
      <c r="U67" s="90">
        <f t="shared" si="16"/>
        <v>106</v>
      </c>
      <c r="V67" s="90">
        <f t="shared" si="16"/>
        <v>215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45" x14ac:dyDescent="0.25">
      <c r="A69" s="6">
        <v>41</v>
      </c>
      <c r="B69" s="12" t="s">
        <v>95</v>
      </c>
      <c r="C69" s="9">
        <f>SUM(D69:V69)</f>
        <v>9</v>
      </c>
      <c r="D69" s="88">
        <v>0</v>
      </c>
      <c r="E69" s="88">
        <v>0</v>
      </c>
      <c r="F69" s="88">
        <v>1</v>
      </c>
      <c r="G69" s="88">
        <v>0</v>
      </c>
      <c r="H69" s="88">
        <v>3</v>
      </c>
      <c r="I69" s="88">
        <v>0</v>
      </c>
      <c r="J69" s="88">
        <v>1</v>
      </c>
      <c r="K69" s="88">
        <v>0</v>
      </c>
      <c r="L69" s="88">
        <v>0</v>
      </c>
      <c r="M69" s="88">
        <v>3</v>
      </c>
      <c r="N69" s="88">
        <v>0</v>
      </c>
      <c r="O69" s="88">
        <v>0</v>
      </c>
      <c r="P69" s="88">
        <v>0</v>
      </c>
      <c r="Q69" s="88">
        <v>0</v>
      </c>
      <c r="R69" s="88">
        <v>1</v>
      </c>
      <c r="S69" s="88">
        <v>0</v>
      </c>
      <c r="T69" s="88">
        <v>0</v>
      </c>
      <c r="U69" s="88">
        <v>0</v>
      </c>
      <c r="V69" s="88">
        <v>0</v>
      </c>
    </row>
    <row r="70" spans="1:22" s="8" customFormat="1" x14ac:dyDescent="0.25">
      <c r="A70" s="111">
        <v>1</v>
      </c>
      <c r="B70" s="109" t="s">
        <v>24</v>
      </c>
      <c r="C70" s="113">
        <f>SUM(C69)</f>
        <v>9</v>
      </c>
      <c r="D70" s="89">
        <f t="shared" ref="D70:V70" si="17">SUM(D69)</f>
        <v>0</v>
      </c>
      <c r="E70" s="89">
        <f>SUM(E69)</f>
        <v>0</v>
      </c>
      <c r="F70" s="89">
        <f t="shared" ref="F70:M70" si="18">SUM(F69)</f>
        <v>1</v>
      </c>
      <c r="G70" s="89">
        <f t="shared" si="18"/>
        <v>0</v>
      </c>
      <c r="H70" s="89">
        <f t="shared" si="18"/>
        <v>3</v>
      </c>
      <c r="I70" s="89">
        <f t="shared" si="18"/>
        <v>0</v>
      </c>
      <c r="J70" s="89">
        <f t="shared" si="18"/>
        <v>1</v>
      </c>
      <c r="K70" s="89">
        <f t="shared" si="18"/>
        <v>0</v>
      </c>
      <c r="L70" s="89">
        <f t="shared" si="18"/>
        <v>0</v>
      </c>
      <c r="M70" s="89">
        <f t="shared" si="18"/>
        <v>3</v>
      </c>
      <c r="N70" s="89">
        <f t="shared" si="17"/>
        <v>0</v>
      </c>
      <c r="O70" s="89">
        <f t="shared" si="17"/>
        <v>0</v>
      </c>
      <c r="P70" s="89">
        <f t="shared" si="17"/>
        <v>0</v>
      </c>
      <c r="Q70" s="89">
        <f t="shared" si="17"/>
        <v>0</v>
      </c>
      <c r="R70" s="89">
        <f t="shared" si="17"/>
        <v>1</v>
      </c>
      <c r="S70" s="89">
        <f t="shared" si="17"/>
        <v>0</v>
      </c>
      <c r="T70" s="89">
        <f t="shared" si="17"/>
        <v>0</v>
      </c>
      <c r="U70" s="89">
        <f t="shared" si="17"/>
        <v>0</v>
      </c>
      <c r="V70" s="89">
        <f t="shared" si="17"/>
        <v>0</v>
      </c>
    </row>
    <row r="71" spans="1:22" x14ac:dyDescent="0.25">
      <c r="A71" s="6"/>
      <c r="B71" s="128" t="s">
        <v>232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90" x14ac:dyDescent="0.25">
      <c r="A72" s="6">
        <v>42</v>
      </c>
      <c r="B72" s="7" t="s">
        <v>171</v>
      </c>
      <c r="C72" s="9">
        <f>SUM(D72:V72)</f>
        <v>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  <c r="R72" s="88">
        <v>0</v>
      </c>
      <c r="S72" s="88">
        <v>0</v>
      </c>
      <c r="T72" s="88">
        <v>0</v>
      </c>
      <c r="U72" s="88">
        <v>0</v>
      </c>
      <c r="V72" s="88">
        <v>0</v>
      </c>
    </row>
    <row r="73" spans="1:22" s="8" customFormat="1" x14ac:dyDescent="0.25">
      <c r="A73" s="111">
        <v>1</v>
      </c>
      <c r="B73" s="109" t="s">
        <v>24</v>
      </c>
      <c r="C73" s="110">
        <f t="shared" ref="C73:V73" si="19">SUM(C72:C72)</f>
        <v>0</v>
      </c>
      <c r="D73" s="91">
        <f t="shared" si="19"/>
        <v>0</v>
      </c>
      <c r="E73" s="91">
        <f>SUM(E72:E72)</f>
        <v>0</v>
      </c>
      <c r="F73" s="91">
        <f t="shared" ref="F73:M73" si="20">SUM(F72:F72)</f>
        <v>0</v>
      </c>
      <c r="G73" s="91">
        <f t="shared" si="20"/>
        <v>0</v>
      </c>
      <c r="H73" s="91">
        <f t="shared" si="20"/>
        <v>0</v>
      </c>
      <c r="I73" s="91">
        <f t="shared" si="20"/>
        <v>0</v>
      </c>
      <c r="J73" s="91">
        <f t="shared" si="20"/>
        <v>0</v>
      </c>
      <c r="K73" s="91">
        <f t="shared" si="20"/>
        <v>0</v>
      </c>
      <c r="L73" s="91">
        <f t="shared" si="20"/>
        <v>0</v>
      </c>
      <c r="M73" s="91">
        <f t="shared" si="20"/>
        <v>0</v>
      </c>
      <c r="N73" s="91">
        <f t="shared" si="19"/>
        <v>0</v>
      </c>
      <c r="O73" s="91">
        <f t="shared" si="19"/>
        <v>0</v>
      </c>
      <c r="P73" s="91">
        <f t="shared" si="19"/>
        <v>0</v>
      </c>
      <c r="Q73" s="91">
        <f t="shared" si="19"/>
        <v>0</v>
      </c>
      <c r="R73" s="91">
        <f t="shared" si="19"/>
        <v>0</v>
      </c>
      <c r="S73" s="91">
        <f t="shared" si="19"/>
        <v>0</v>
      </c>
      <c r="T73" s="91">
        <f t="shared" si="19"/>
        <v>0</v>
      </c>
      <c r="U73" s="91">
        <f t="shared" si="19"/>
        <v>0</v>
      </c>
      <c r="V73" s="91">
        <f t="shared" si="19"/>
        <v>0</v>
      </c>
    </row>
    <row r="74" spans="1:22" s="8" customFormat="1" x14ac:dyDescent="0.25">
      <c r="A74" s="111"/>
      <c r="B74" s="109" t="s">
        <v>26</v>
      </c>
      <c r="C74" s="110">
        <f t="shared" ref="C74:E74" si="21">C73+C70+C67+C62+C58+C48+C29+C26+C32+C35+C41+C38</f>
        <v>39020</v>
      </c>
      <c r="D74" s="91">
        <f>D73+D70+D67+D62+D58+D48+D29+D26+D32+D35+D41+D38</f>
        <v>4949</v>
      </c>
      <c r="E74" s="91">
        <f t="shared" si="21"/>
        <v>2096</v>
      </c>
      <c r="F74" s="91">
        <f>F73+F70+F67+F62+F58+F48+F29+F26+F32+F35+F41+F38</f>
        <v>3789</v>
      </c>
      <c r="G74" s="91">
        <f t="shared" ref="G74:V74" si="22">G73+G70+G67+G62+G58+G48+G29+G26+G32+G35+G41+G38</f>
        <v>4052</v>
      </c>
      <c r="H74" s="91">
        <f t="shared" si="22"/>
        <v>7283</v>
      </c>
      <c r="I74" s="91">
        <f t="shared" si="22"/>
        <v>2304</v>
      </c>
      <c r="J74" s="91">
        <f t="shared" si="22"/>
        <v>2507</v>
      </c>
      <c r="K74" s="91">
        <f t="shared" si="22"/>
        <v>4025</v>
      </c>
      <c r="L74" s="91">
        <f t="shared" si="22"/>
        <v>1028</v>
      </c>
      <c r="M74" s="91">
        <f t="shared" si="22"/>
        <v>589</v>
      </c>
      <c r="N74" s="91">
        <f t="shared" si="22"/>
        <v>627</v>
      </c>
      <c r="O74" s="91">
        <f t="shared" si="22"/>
        <v>383</v>
      </c>
      <c r="P74" s="91">
        <f t="shared" si="22"/>
        <v>566</v>
      </c>
      <c r="Q74" s="91">
        <f t="shared" si="22"/>
        <v>1254</v>
      </c>
      <c r="R74" s="91">
        <f t="shared" si="22"/>
        <v>1895</v>
      </c>
      <c r="S74" s="91">
        <f t="shared" si="22"/>
        <v>175</v>
      </c>
      <c r="T74" s="91">
        <f t="shared" si="22"/>
        <v>614</v>
      </c>
      <c r="U74" s="91">
        <f t="shared" si="22"/>
        <v>453</v>
      </c>
      <c r="V74" s="91">
        <f t="shared" si="22"/>
        <v>431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x14ac:dyDescent="0.25">
      <c r="A77" s="6">
        <v>43</v>
      </c>
      <c r="B77" s="12" t="s">
        <v>106</v>
      </c>
      <c r="C77" s="9">
        <f t="shared" ref="C77:C110" si="23">SUM(D77:V77)</f>
        <v>91</v>
      </c>
      <c r="D77" s="88">
        <v>11</v>
      </c>
      <c r="E77" s="88">
        <v>3</v>
      </c>
      <c r="F77" s="88">
        <v>11</v>
      </c>
      <c r="G77" s="88">
        <v>12</v>
      </c>
      <c r="H77" s="88">
        <v>18</v>
      </c>
      <c r="I77" s="88">
        <v>10</v>
      </c>
      <c r="J77" s="88">
        <v>3</v>
      </c>
      <c r="K77" s="88">
        <v>2</v>
      </c>
      <c r="L77" s="88">
        <v>0</v>
      </c>
      <c r="M77" s="88">
        <v>0</v>
      </c>
      <c r="N77" s="88">
        <v>2</v>
      </c>
      <c r="O77" s="88">
        <v>0</v>
      </c>
      <c r="P77" s="88">
        <v>2</v>
      </c>
      <c r="Q77" s="88">
        <v>7</v>
      </c>
      <c r="R77" s="88">
        <v>2</v>
      </c>
      <c r="S77" s="88">
        <v>0</v>
      </c>
      <c r="T77" s="88">
        <v>2</v>
      </c>
      <c r="U77" s="88">
        <v>1</v>
      </c>
      <c r="V77" s="88">
        <v>5</v>
      </c>
    </row>
    <row r="78" spans="1:22" ht="45" x14ac:dyDescent="0.25">
      <c r="A78" s="6">
        <v>44</v>
      </c>
      <c r="B78" s="12" t="s">
        <v>104</v>
      </c>
      <c r="C78" s="9">
        <f t="shared" si="23"/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  <c r="I78" s="88">
        <v>0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  <c r="R78" s="88">
        <v>0</v>
      </c>
      <c r="S78" s="88">
        <v>0</v>
      </c>
      <c r="T78" s="88">
        <v>0</v>
      </c>
      <c r="U78" s="88">
        <v>0</v>
      </c>
      <c r="V78" s="88">
        <v>0</v>
      </c>
    </row>
    <row r="79" spans="1:22" ht="30" x14ac:dyDescent="0.25">
      <c r="A79" s="6">
        <v>45</v>
      </c>
      <c r="B79" s="12" t="s">
        <v>17</v>
      </c>
      <c r="C79" s="9">
        <f t="shared" si="23"/>
        <v>101</v>
      </c>
      <c r="D79" s="88">
        <v>7</v>
      </c>
      <c r="E79" s="88">
        <v>2</v>
      </c>
      <c r="F79" s="88">
        <v>15</v>
      </c>
      <c r="G79" s="88">
        <v>13</v>
      </c>
      <c r="H79" s="88">
        <v>24</v>
      </c>
      <c r="I79" s="88">
        <v>15</v>
      </c>
      <c r="J79" s="88">
        <v>1</v>
      </c>
      <c r="K79" s="88">
        <v>7</v>
      </c>
      <c r="L79" s="88">
        <v>1</v>
      </c>
      <c r="M79" s="88">
        <v>0</v>
      </c>
      <c r="N79" s="88">
        <v>2</v>
      </c>
      <c r="O79" s="88">
        <v>0</v>
      </c>
      <c r="P79" s="88">
        <v>11</v>
      </c>
      <c r="Q79" s="88">
        <v>2</v>
      </c>
      <c r="R79" s="88">
        <v>0</v>
      </c>
      <c r="S79" s="88">
        <v>0</v>
      </c>
      <c r="T79" s="88">
        <v>1</v>
      </c>
      <c r="U79" s="88">
        <v>0</v>
      </c>
      <c r="V79" s="88">
        <v>0</v>
      </c>
    </row>
    <row r="80" spans="1:22" x14ac:dyDescent="0.25">
      <c r="A80" s="6">
        <v>46</v>
      </c>
      <c r="B80" s="12" t="s">
        <v>125</v>
      </c>
      <c r="C80" s="9">
        <f t="shared" si="23"/>
        <v>380</v>
      </c>
      <c r="D80" s="88">
        <v>52</v>
      </c>
      <c r="E80" s="88">
        <v>6</v>
      </c>
      <c r="F80" s="88">
        <v>27</v>
      </c>
      <c r="G80" s="88">
        <v>54</v>
      </c>
      <c r="H80" s="88">
        <v>81</v>
      </c>
      <c r="I80" s="88">
        <v>62</v>
      </c>
      <c r="J80" s="88">
        <v>1</v>
      </c>
      <c r="K80" s="88">
        <v>28</v>
      </c>
      <c r="L80" s="88">
        <v>3</v>
      </c>
      <c r="M80" s="88">
        <v>0</v>
      </c>
      <c r="N80" s="88">
        <v>4</v>
      </c>
      <c r="O80" s="88">
        <v>0</v>
      </c>
      <c r="P80" s="88">
        <v>35</v>
      </c>
      <c r="Q80" s="88">
        <v>1</v>
      </c>
      <c r="R80" s="88">
        <v>0</v>
      </c>
      <c r="S80" s="88">
        <v>0</v>
      </c>
      <c r="T80" s="88">
        <v>4</v>
      </c>
      <c r="U80" s="88">
        <v>4</v>
      </c>
      <c r="V80" s="88">
        <v>18</v>
      </c>
    </row>
    <row r="81" spans="1:22" x14ac:dyDescent="0.25">
      <c r="A81" s="6">
        <v>47</v>
      </c>
      <c r="B81" s="12" t="s">
        <v>16</v>
      </c>
      <c r="C81" s="9">
        <f t="shared" si="23"/>
        <v>149</v>
      </c>
      <c r="D81" s="88">
        <v>7</v>
      </c>
      <c r="E81" s="88">
        <v>1</v>
      </c>
      <c r="F81" s="88">
        <v>25</v>
      </c>
      <c r="G81" s="88">
        <v>16</v>
      </c>
      <c r="H81" s="88">
        <v>33</v>
      </c>
      <c r="I81" s="88">
        <v>31</v>
      </c>
      <c r="J81" s="88">
        <v>2</v>
      </c>
      <c r="K81" s="88">
        <v>8</v>
      </c>
      <c r="L81" s="88">
        <v>0</v>
      </c>
      <c r="M81" s="88">
        <v>0</v>
      </c>
      <c r="N81" s="88">
        <v>4</v>
      </c>
      <c r="O81" s="88">
        <v>0</v>
      </c>
      <c r="P81" s="88">
        <v>13</v>
      </c>
      <c r="Q81" s="88">
        <v>1</v>
      </c>
      <c r="R81" s="88">
        <v>1</v>
      </c>
      <c r="S81" s="88">
        <v>0</v>
      </c>
      <c r="T81" s="88">
        <v>3</v>
      </c>
      <c r="U81" s="88">
        <v>3</v>
      </c>
      <c r="V81" s="88">
        <v>1</v>
      </c>
    </row>
    <row r="82" spans="1:22" ht="45" x14ac:dyDescent="0.25">
      <c r="A82" s="6">
        <v>48</v>
      </c>
      <c r="B82" s="12" t="s">
        <v>9</v>
      </c>
      <c r="C82" s="9">
        <f t="shared" si="23"/>
        <v>1</v>
      </c>
      <c r="D82" s="88">
        <v>1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  <c r="R82" s="88">
        <v>0</v>
      </c>
      <c r="S82" s="88">
        <v>0</v>
      </c>
      <c r="T82" s="88">
        <v>0</v>
      </c>
      <c r="U82" s="88">
        <v>0</v>
      </c>
      <c r="V82" s="88">
        <v>0</v>
      </c>
    </row>
    <row r="83" spans="1:22" ht="75" x14ac:dyDescent="0.25">
      <c r="A83" s="6">
        <v>49</v>
      </c>
      <c r="B83" s="12" t="s">
        <v>18</v>
      </c>
      <c r="C83" s="9">
        <f t="shared" si="23"/>
        <v>0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8">
        <v>0</v>
      </c>
      <c r="T83" s="88">
        <v>0</v>
      </c>
      <c r="U83" s="88">
        <v>0</v>
      </c>
      <c r="V83" s="88">
        <v>0</v>
      </c>
    </row>
    <row r="84" spans="1:22" ht="75" x14ac:dyDescent="0.25">
      <c r="A84" s="6">
        <v>50</v>
      </c>
      <c r="B84" s="12" t="s">
        <v>101</v>
      </c>
      <c r="C84" s="9">
        <f t="shared" si="23"/>
        <v>507</v>
      </c>
      <c r="D84" s="88">
        <v>114</v>
      </c>
      <c r="E84" s="88">
        <v>2</v>
      </c>
      <c r="F84" s="88">
        <v>24</v>
      </c>
      <c r="G84" s="88">
        <v>27</v>
      </c>
      <c r="H84" s="88">
        <v>108</v>
      </c>
      <c r="I84" s="88">
        <v>83</v>
      </c>
      <c r="J84" s="88">
        <v>2</v>
      </c>
      <c r="K84" s="88">
        <v>41</v>
      </c>
      <c r="L84" s="88">
        <v>8</v>
      </c>
      <c r="M84" s="88">
        <v>0</v>
      </c>
      <c r="N84" s="88">
        <v>18</v>
      </c>
      <c r="O84" s="88">
        <v>0</v>
      </c>
      <c r="P84" s="88">
        <v>54</v>
      </c>
      <c r="Q84" s="88">
        <v>0</v>
      </c>
      <c r="R84" s="88">
        <v>0</v>
      </c>
      <c r="S84" s="88">
        <v>0</v>
      </c>
      <c r="T84" s="88">
        <v>11</v>
      </c>
      <c r="U84" s="88">
        <v>7</v>
      </c>
      <c r="V84" s="88">
        <v>8</v>
      </c>
    </row>
    <row r="85" spans="1:22" ht="63.75" customHeight="1" x14ac:dyDescent="0.25">
      <c r="A85" s="6">
        <v>51</v>
      </c>
      <c r="B85" s="12" t="s">
        <v>99</v>
      </c>
      <c r="C85" s="9">
        <f t="shared" si="23"/>
        <v>1</v>
      </c>
      <c r="D85" s="88">
        <v>0</v>
      </c>
      <c r="E85" s="88">
        <v>0</v>
      </c>
      <c r="F85" s="88">
        <v>0</v>
      </c>
      <c r="G85" s="88">
        <v>0</v>
      </c>
      <c r="H85" s="88">
        <v>0</v>
      </c>
      <c r="I85" s="88">
        <v>1</v>
      </c>
      <c r="J85" s="88">
        <v>0</v>
      </c>
      <c r="K85" s="88">
        <v>0</v>
      </c>
      <c r="L85" s="88">
        <v>0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  <c r="R85" s="88">
        <v>0</v>
      </c>
      <c r="S85" s="88">
        <v>0</v>
      </c>
      <c r="T85" s="88">
        <v>0</v>
      </c>
      <c r="U85" s="88">
        <v>0</v>
      </c>
      <c r="V85" s="88">
        <v>0</v>
      </c>
    </row>
    <row r="86" spans="1:22" ht="30" x14ac:dyDescent="0.25">
      <c r="A86" s="6">
        <v>52</v>
      </c>
      <c r="B86" s="12" t="s">
        <v>105</v>
      </c>
      <c r="C86" s="9">
        <f t="shared" si="23"/>
        <v>3</v>
      </c>
      <c r="D86" s="88">
        <v>2</v>
      </c>
      <c r="E86" s="88">
        <v>0</v>
      </c>
      <c r="F86" s="88">
        <v>1</v>
      </c>
      <c r="G86" s="88">
        <v>0</v>
      </c>
      <c r="H86" s="88">
        <v>0</v>
      </c>
      <c r="I86" s="88">
        <v>0</v>
      </c>
      <c r="J86" s="88">
        <v>0</v>
      </c>
      <c r="K86" s="88">
        <v>0</v>
      </c>
      <c r="L86" s="88">
        <v>0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  <c r="R86" s="88">
        <v>0</v>
      </c>
      <c r="S86" s="88">
        <v>0</v>
      </c>
      <c r="T86" s="88">
        <v>0</v>
      </c>
      <c r="U86" s="88">
        <v>0</v>
      </c>
      <c r="V86" s="88">
        <v>0</v>
      </c>
    </row>
    <row r="87" spans="1:22" ht="30" x14ac:dyDescent="0.25">
      <c r="A87" s="6">
        <v>53</v>
      </c>
      <c r="B87" s="12" t="s">
        <v>102</v>
      </c>
      <c r="C87" s="9">
        <f t="shared" si="23"/>
        <v>356</v>
      </c>
      <c r="D87" s="88">
        <v>48</v>
      </c>
      <c r="E87" s="88">
        <v>6</v>
      </c>
      <c r="F87" s="88">
        <v>70</v>
      </c>
      <c r="G87" s="88">
        <v>88</v>
      </c>
      <c r="H87" s="88">
        <v>36</v>
      </c>
      <c r="I87" s="88">
        <v>32</v>
      </c>
      <c r="J87" s="88">
        <v>3</v>
      </c>
      <c r="K87" s="88">
        <v>45</v>
      </c>
      <c r="L87" s="88">
        <v>11</v>
      </c>
      <c r="M87" s="88">
        <v>0</v>
      </c>
      <c r="N87" s="88">
        <v>0</v>
      </c>
      <c r="O87" s="88">
        <v>1</v>
      </c>
      <c r="P87" s="88">
        <v>3</v>
      </c>
      <c r="Q87" s="88">
        <v>0</v>
      </c>
      <c r="R87" s="88">
        <v>1</v>
      </c>
      <c r="S87" s="88">
        <v>0</v>
      </c>
      <c r="T87" s="88">
        <v>5</v>
      </c>
      <c r="U87" s="88">
        <v>6</v>
      </c>
      <c r="V87" s="88">
        <v>1</v>
      </c>
    </row>
    <row r="88" spans="1:22" x14ac:dyDescent="0.25">
      <c r="A88" s="6">
        <v>54</v>
      </c>
      <c r="B88" s="12" t="s">
        <v>100</v>
      </c>
      <c r="C88" s="9">
        <f t="shared" si="23"/>
        <v>101</v>
      </c>
      <c r="D88" s="88">
        <v>10</v>
      </c>
      <c r="E88" s="88">
        <v>1</v>
      </c>
      <c r="F88" s="88">
        <v>2</v>
      </c>
      <c r="G88" s="88">
        <v>26</v>
      </c>
      <c r="H88" s="88">
        <v>32</v>
      </c>
      <c r="I88" s="88">
        <v>15</v>
      </c>
      <c r="J88" s="88">
        <v>0</v>
      </c>
      <c r="K88" s="88">
        <v>4</v>
      </c>
      <c r="L88" s="88">
        <v>3</v>
      </c>
      <c r="M88" s="88">
        <v>0</v>
      </c>
      <c r="N88" s="88">
        <v>0</v>
      </c>
      <c r="O88" s="88">
        <v>0</v>
      </c>
      <c r="P88" s="88">
        <v>3</v>
      </c>
      <c r="Q88" s="88">
        <v>0</v>
      </c>
      <c r="R88" s="88">
        <v>1</v>
      </c>
      <c r="S88" s="88">
        <v>0</v>
      </c>
      <c r="T88" s="88">
        <v>1</v>
      </c>
      <c r="U88" s="88">
        <v>2</v>
      </c>
      <c r="V88" s="88">
        <v>1</v>
      </c>
    </row>
    <row r="89" spans="1:22" ht="30" x14ac:dyDescent="0.25">
      <c r="A89" s="6">
        <v>55</v>
      </c>
      <c r="B89" s="12" t="s">
        <v>172</v>
      </c>
      <c r="C89" s="9">
        <f t="shared" si="23"/>
        <v>291</v>
      </c>
      <c r="D89" s="88">
        <v>86</v>
      </c>
      <c r="E89" s="88">
        <v>5</v>
      </c>
      <c r="F89" s="88">
        <v>4</v>
      </c>
      <c r="G89" s="88">
        <v>7</v>
      </c>
      <c r="H89" s="88">
        <v>64</v>
      </c>
      <c r="I89" s="88">
        <v>77</v>
      </c>
      <c r="J89" s="88">
        <v>1</v>
      </c>
      <c r="K89" s="88">
        <v>21</v>
      </c>
      <c r="L89" s="88">
        <v>2</v>
      </c>
      <c r="M89" s="88">
        <v>0</v>
      </c>
      <c r="N89" s="88">
        <v>0</v>
      </c>
      <c r="O89" s="88">
        <v>0</v>
      </c>
      <c r="P89" s="88">
        <v>11</v>
      </c>
      <c r="Q89" s="88">
        <v>0</v>
      </c>
      <c r="R89" s="88">
        <v>1</v>
      </c>
      <c r="S89" s="88">
        <v>0</v>
      </c>
      <c r="T89" s="88">
        <v>3</v>
      </c>
      <c r="U89" s="88">
        <v>1</v>
      </c>
      <c r="V89" s="88">
        <v>8</v>
      </c>
    </row>
    <row r="90" spans="1:22" x14ac:dyDescent="0.25">
      <c r="A90" s="6">
        <v>56</v>
      </c>
      <c r="B90" s="12" t="s">
        <v>142</v>
      </c>
      <c r="C90" s="9">
        <f t="shared" si="23"/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</row>
    <row r="91" spans="1:22" ht="45" x14ac:dyDescent="0.25">
      <c r="A91" s="6">
        <v>57</v>
      </c>
      <c r="B91" s="12" t="s">
        <v>98</v>
      </c>
      <c r="C91" s="9">
        <f t="shared" si="23"/>
        <v>246</v>
      </c>
      <c r="D91" s="88">
        <v>29</v>
      </c>
      <c r="E91" s="88">
        <v>14</v>
      </c>
      <c r="F91" s="88">
        <v>51</v>
      </c>
      <c r="G91" s="88">
        <v>53</v>
      </c>
      <c r="H91" s="88">
        <v>13</v>
      </c>
      <c r="I91" s="88">
        <v>58</v>
      </c>
      <c r="J91" s="88">
        <v>0</v>
      </c>
      <c r="K91" s="88">
        <v>13</v>
      </c>
      <c r="L91" s="88">
        <v>1</v>
      </c>
      <c r="M91" s="88">
        <v>0</v>
      </c>
      <c r="N91" s="88">
        <v>1</v>
      </c>
      <c r="O91" s="88">
        <v>2</v>
      </c>
      <c r="P91" s="88">
        <v>1</v>
      </c>
      <c r="Q91" s="88">
        <v>0</v>
      </c>
      <c r="R91" s="88">
        <v>1</v>
      </c>
      <c r="S91" s="88">
        <v>0</v>
      </c>
      <c r="T91" s="88">
        <v>7</v>
      </c>
      <c r="U91" s="88">
        <v>2</v>
      </c>
      <c r="V91" s="88">
        <v>0</v>
      </c>
    </row>
    <row r="92" spans="1:22" ht="45" x14ac:dyDescent="0.25">
      <c r="A92" s="6">
        <v>58</v>
      </c>
      <c r="B92" s="12" t="s">
        <v>10</v>
      </c>
      <c r="C92" s="9">
        <f t="shared" si="23"/>
        <v>1</v>
      </c>
      <c r="D92" s="88">
        <v>0</v>
      </c>
      <c r="E92" s="88">
        <v>0</v>
      </c>
      <c r="F92" s="88">
        <v>0</v>
      </c>
      <c r="G92" s="88">
        <v>1</v>
      </c>
      <c r="H92" s="88">
        <v>0</v>
      </c>
      <c r="I92" s="88">
        <v>0</v>
      </c>
      <c r="J92" s="88">
        <v>0</v>
      </c>
      <c r="K92" s="88">
        <v>0</v>
      </c>
      <c r="L92" s="88">
        <v>0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</row>
    <row r="93" spans="1:22" ht="77.25" customHeight="1" x14ac:dyDescent="0.25">
      <c r="A93" s="6">
        <v>59</v>
      </c>
      <c r="B93" s="12" t="s">
        <v>143</v>
      </c>
      <c r="C93" s="9">
        <f t="shared" si="23"/>
        <v>1</v>
      </c>
      <c r="D93" s="88">
        <v>0</v>
      </c>
      <c r="E93" s="88">
        <v>0</v>
      </c>
      <c r="F93" s="88">
        <v>0</v>
      </c>
      <c r="G93" s="88">
        <v>1</v>
      </c>
      <c r="H93" s="88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  <c r="R93" s="88">
        <v>0</v>
      </c>
      <c r="S93" s="88">
        <v>0</v>
      </c>
      <c r="T93" s="88">
        <v>0</v>
      </c>
      <c r="U93" s="88">
        <v>0</v>
      </c>
      <c r="V93" s="88">
        <v>0</v>
      </c>
    </row>
    <row r="94" spans="1:22" ht="30" x14ac:dyDescent="0.25">
      <c r="A94" s="6">
        <v>60</v>
      </c>
      <c r="B94" s="12" t="s">
        <v>37</v>
      </c>
      <c r="C94" s="9">
        <f t="shared" si="23"/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</row>
    <row r="95" spans="1:22" ht="170.25" customHeight="1" x14ac:dyDescent="0.25">
      <c r="A95" s="6">
        <v>61</v>
      </c>
      <c r="B95" s="12" t="s">
        <v>144</v>
      </c>
      <c r="C95" s="9">
        <f t="shared" si="23"/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  <c r="I95" s="88">
        <v>0</v>
      </c>
      <c r="J95" s="88">
        <v>0</v>
      </c>
      <c r="K95" s="88">
        <v>0</v>
      </c>
      <c r="L95" s="88">
        <v>0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</row>
    <row r="96" spans="1:22" ht="168.75" customHeight="1" x14ac:dyDescent="0.25">
      <c r="A96" s="6">
        <v>62</v>
      </c>
      <c r="B96" s="12" t="s">
        <v>145</v>
      </c>
      <c r="C96" s="9">
        <f t="shared" si="23"/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  <c r="R96" s="88">
        <v>0</v>
      </c>
      <c r="S96" s="88">
        <v>0</v>
      </c>
      <c r="T96" s="88">
        <v>0</v>
      </c>
      <c r="U96" s="88">
        <v>0</v>
      </c>
      <c r="V96" s="88">
        <v>0</v>
      </c>
    </row>
    <row r="97" spans="1:22" ht="45" x14ac:dyDescent="0.25">
      <c r="A97" s="6">
        <v>63</v>
      </c>
      <c r="B97" s="12" t="s">
        <v>154</v>
      </c>
      <c r="C97" s="9">
        <f t="shared" si="23"/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88">
        <v>0</v>
      </c>
      <c r="K97" s="88">
        <v>0</v>
      </c>
      <c r="L97" s="88">
        <v>0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  <c r="R97" s="88">
        <v>0</v>
      </c>
      <c r="S97" s="88">
        <v>0</v>
      </c>
      <c r="T97" s="88">
        <v>0</v>
      </c>
      <c r="U97" s="88">
        <v>0</v>
      </c>
      <c r="V97" s="88">
        <v>0</v>
      </c>
    </row>
    <row r="98" spans="1:22" ht="152.25" customHeight="1" x14ac:dyDescent="0.25">
      <c r="A98" s="6">
        <v>64</v>
      </c>
      <c r="B98" s="12" t="s">
        <v>146</v>
      </c>
      <c r="C98" s="9">
        <f t="shared" si="23"/>
        <v>1</v>
      </c>
      <c r="D98" s="88">
        <v>0</v>
      </c>
      <c r="E98" s="88">
        <v>0</v>
      </c>
      <c r="F98" s="88">
        <v>1</v>
      </c>
      <c r="G98" s="88">
        <v>0</v>
      </c>
      <c r="H98" s="88">
        <v>0</v>
      </c>
      <c r="I98" s="88">
        <v>0</v>
      </c>
      <c r="J98" s="88">
        <v>0</v>
      </c>
      <c r="K98" s="88">
        <v>0</v>
      </c>
      <c r="L98" s="88">
        <v>0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  <c r="R98" s="88">
        <v>0</v>
      </c>
      <c r="S98" s="88">
        <v>0</v>
      </c>
      <c r="T98" s="88">
        <v>0</v>
      </c>
      <c r="U98" s="88">
        <v>0</v>
      </c>
      <c r="V98" s="88">
        <v>0</v>
      </c>
    </row>
    <row r="99" spans="1:22" ht="45" x14ac:dyDescent="0.25">
      <c r="A99" s="6">
        <v>65</v>
      </c>
      <c r="B99" s="12" t="s">
        <v>54</v>
      </c>
      <c r="C99" s="9">
        <f t="shared" si="23"/>
        <v>2</v>
      </c>
      <c r="D99" s="88">
        <v>1</v>
      </c>
      <c r="E99" s="88">
        <v>0</v>
      </c>
      <c r="F99" s="88">
        <v>0</v>
      </c>
      <c r="G99" s="88">
        <v>0</v>
      </c>
      <c r="H99" s="88">
        <v>0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  <c r="R99" s="88">
        <v>0</v>
      </c>
      <c r="S99" s="88">
        <v>0</v>
      </c>
      <c r="T99" s="88">
        <v>1</v>
      </c>
      <c r="U99" s="88">
        <v>0</v>
      </c>
      <c r="V99" s="88">
        <v>0</v>
      </c>
    </row>
    <row r="100" spans="1:22" x14ac:dyDescent="0.25">
      <c r="A100" s="6">
        <v>66</v>
      </c>
      <c r="B100" s="12" t="s">
        <v>103</v>
      </c>
      <c r="C100" s="9">
        <f t="shared" si="23"/>
        <v>3</v>
      </c>
      <c r="D100" s="88">
        <v>0</v>
      </c>
      <c r="E100" s="88">
        <v>0</v>
      </c>
      <c r="F100" s="88">
        <v>1</v>
      </c>
      <c r="G100" s="88">
        <v>1</v>
      </c>
      <c r="H100" s="88">
        <v>0</v>
      </c>
      <c r="I100" s="88">
        <v>0</v>
      </c>
      <c r="J100" s="88">
        <v>0</v>
      </c>
      <c r="K100" s="88">
        <v>0</v>
      </c>
      <c r="L100" s="88">
        <v>0</v>
      </c>
      <c r="M100" s="88">
        <v>0</v>
      </c>
      <c r="N100" s="88">
        <v>0</v>
      </c>
      <c r="O100" s="88">
        <v>0</v>
      </c>
      <c r="P100" s="88">
        <v>1</v>
      </c>
      <c r="Q100" s="88">
        <v>0</v>
      </c>
      <c r="R100" s="88">
        <v>0</v>
      </c>
      <c r="S100" s="88">
        <v>0</v>
      </c>
      <c r="T100" s="88">
        <v>0</v>
      </c>
      <c r="U100" s="88">
        <v>0</v>
      </c>
      <c r="V100" s="88">
        <v>0</v>
      </c>
    </row>
    <row r="101" spans="1:22" ht="30" x14ac:dyDescent="0.25">
      <c r="A101" s="6">
        <v>67</v>
      </c>
      <c r="B101" s="12" t="s">
        <v>107</v>
      </c>
      <c r="C101" s="9">
        <f t="shared" si="23"/>
        <v>1007</v>
      </c>
      <c r="D101" s="88">
        <v>254</v>
      </c>
      <c r="E101" s="88">
        <v>21</v>
      </c>
      <c r="F101" s="88">
        <v>130</v>
      </c>
      <c r="G101" s="88">
        <v>157</v>
      </c>
      <c r="H101" s="88">
        <v>136</v>
      </c>
      <c r="I101" s="88">
        <v>122</v>
      </c>
      <c r="J101" s="88">
        <v>12</v>
      </c>
      <c r="K101" s="88">
        <v>78</v>
      </c>
      <c r="L101" s="88">
        <v>14</v>
      </c>
      <c r="M101" s="88">
        <v>0</v>
      </c>
      <c r="N101" s="88">
        <v>5</v>
      </c>
      <c r="O101" s="88">
        <v>2</v>
      </c>
      <c r="P101" s="88">
        <v>25</v>
      </c>
      <c r="Q101" s="88">
        <v>12</v>
      </c>
      <c r="R101" s="88">
        <v>0</v>
      </c>
      <c r="S101" s="88">
        <v>0</v>
      </c>
      <c r="T101" s="88">
        <v>17</v>
      </c>
      <c r="U101" s="88">
        <v>11</v>
      </c>
      <c r="V101" s="88">
        <v>11</v>
      </c>
    </row>
    <row r="102" spans="1:22" ht="30" x14ac:dyDescent="0.25">
      <c r="A102" s="6">
        <v>68</v>
      </c>
      <c r="B102" s="12" t="s">
        <v>147</v>
      </c>
      <c r="C102" s="9">
        <f t="shared" si="23"/>
        <v>110</v>
      </c>
      <c r="D102" s="88">
        <v>18</v>
      </c>
      <c r="E102" s="88">
        <v>0</v>
      </c>
      <c r="F102" s="88">
        <v>8</v>
      </c>
      <c r="G102" s="88">
        <v>3</v>
      </c>
      <c r="H102" s="88">
        <v>26</v>
      </c>
      <c r="I102" s="88">
        <v>25</v>
      </c>
      <c r="J102" s="88">
        <v>3</v>
      </c>
      <c r="K102" s="88">
        <v>7</v>
      </c>
      <c r="L102" s="88">
        <v>1</v>
      </c>
      <c r="M102" s="88">
        <v>0</v>
      </c>
      <c r="N102" s="88">
        <v>4</v>
      </c>
      <c r="O102" s="88">
        <v>0</v>
      </c>
      <c r="P102" s="88">
        <v>7</v>
      </c>
      <c r="Q102" s="88">
        <v>0</v>
      </c>
      <c r="R102" s="88">
        <v>0</v>
      </c>
      <c r="S102" s="88">
        <v>0</v>
      </c>
      <c r="T102" s="88">
        <v>2</v>
      </c>
      <c r="U102" s="88">
        <v>3</v>
      </c>
      <c r="V102" s="88">
        <v>3</v>
      </c>
    </row>
    <row r="103" spans="1:22" x14ac:dyDescent="0.25">
      <c r="A103" s="6">
        <v>69</v>
      </c>
      <c r="B103" s="12" t="s">
        <v>108</v>
      </c>
      <c r="C103" s="9">
        <f t="shared" si="23"/>
        <v>89</v>
      </c>
      <c r="D103" s="88">
        <v>9</v>
      </c>
      <c r="E103" s="88">
        <v>2</v>
      </c>
      <c r="F103" s="88">
        <v>15</v>
      </c>
      <c r="G103" s="88">
        <v>14</v>
      </c>
      <c r="H103" s="88">
        <v>18</v>
      </c>
      <c r="I103" s="88">
        <v>10</v>
      </c>
      <c r="J103" s="88">
        <v>3</v>
      </c>
      <c r="K103" s="88">
        <v>3</v>
      </c>
      <c r="L103" s="88">
        <v>2</v>
      </c>
      <c r="M103" s="88">
        <v>0</v>
      </c>
      <c r="N103" s="88">
        <v>0</v>
      </c>
      <c r="O103" s="88">
        <v>0</v>
      </c>
      <c r="P103" s="88">
        <v>3</v>
      </c>
      <c r="Q103" s="88">
        <v>1</v>
      </c>
      <c r="R103" s="88">
        <v>0</v>
      </c>
      <c r="S103" s="88">
        <v>0</v>
      </c>
      <c r="T103" s="88">
        <v>3</v>
      </c>
      <c r="U103" s="88">
        <v>3</v>
      </c>
      <c r="V103" s="88">
        <v>3</v>
      </c>
    </row>
    <row r="104" spans="1:22" ht="30" x14ac:dyDescent="0.25">
      <c r="A104" s="6">
        <v>70</v>
      </c>
      <c r="B104" s="12" t="s">
        <v>148</v>
      </c>
      <c r="C104" s="9">
        <f t="shared" si="23"/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88">
        <v>0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  <c r="R104" s="88">
        <v>0</v>
      </c>
      <c r="S104" s="88">
        <v>0</v>
      </c>
      <c r="T104" s="88">
        <v>0</v>
      </c>
      <c r="U104" s="88">
        <v>0</v>
      </c>
      <c r="V104" s="88">
        <v>0</v>
      </c>
    </row>
    <row r="105" spans="1:22" x14ac:dyDescent="0.25">
      <c r="A105" s="6">
        <v>71</v>
      </c>
      <c r="B105" s="12" t="s">
        <v>149</v>
      </c>
      <c r="C105" s="9">
        <f t="shared" si="23"/>
        <v>85</v>
      </c>
      <c r="D105" s="88">
        <v>4</v>
      </c>
      <c r="E105" s="88">
        <v>5</v>
      </c>
      <c r="F105" s="88">
        <v>5</v>
      </c>
      <c r="G105" s="88">
        <v>3</v>
      </c>
      <c r="H105" s="88">
        <v>24</v>
      </c>
      <c r="I105" s="88">
        <v>11</v>
      </c>
      <c r="J105" s="88">
        <v>4</v>
      </c>
      <c r="K105" s="88">
        <v>12</v>
      </c>
      <c r="L105" s="88">
        <v>2</v>
      </c>
      <c r="M105" s="88">
        <v>1</v>
      </c>
      <c r="N105" s="88">
        <v>2</v>
      </c>
      <c r="O105" s="88">
        <v>0</v>
      </c>
      <c r="P105" s="88">
        <v>4</v>
      </c>
      <c r="Q105" s="88">
        <v>7</v>
      </c>
      <c r="R105" s="88">
        <v>1</v>
      </c>
      <c r="S105" s="88">
        <v>0</v>
      </c>
      <c r="T105" s="88">
        <v>0</v>
      </c>
      <c r="U105" s="88">
        <v>0</v>
      </c>
      <c r="V105" s="88">
        <v>0</v>
      </c>
    </row>
    <row r="106" spans="1:22" x14ac:dyDescent="0.25">
      <c r="A106" s="6">
        <v>72</v>
      </c>
      <c r="B106" s="12" t="s">
        <v>150</v>
      </c>
      <c r="C106" s="9">
        <f t="shared" si="23"/>
        <v>11</v>
      </c>
      <c r="D106" s="88">
        <v>1</v>
      </c>
      <c r="E106" s="88">
        <v>2</v>
      </c>
      <c r="F106" s="88">
        <v>0</v>
      </c>
      <c r="G106" s="88">
        <v>0</v>
      </c>
      <c r="H106" s="88">
        <v>0</v>
      </c>
      <c r="I106" s="88">
        <v>1</v>
      </c>
      <c r="J106" s="88">
        <v>1</v>
      </c>
      <c r="K106" s="88">
        <v>2</v>
      </c>
      <c r="L106" s="88">
        <v>0</v>
      </c>
      <c r="M106" s="88">
        <v>0</v>
      </c>
      <c r="N106" s="88">
        <v>0</v>
      </c>
      <c r="O106" s="88">
        <v>0</v>
      </c>
      <c r="P106" s="88">
        <v>2</v>
      </c>
      <c r="Q106" s="88">
        <v>2</v>
      </c>
      <c r="R106" s="88">
        <v>0</v>
      </c>
      <c r="S106" s="88">
        <v>0</v>
      </c>
      <c r="T106" s="88">
        <v>0</v>
      </c>
      <c r="U106" s="88">
        <v>0</v>
      </c>
      <c r="V106" s="88">
        <v>0</v>
      </c>
    </row>
    <row r="107" spans="1:22" ht="45" x14ac:dyDescent="0.25">
      <c r="A107" s="6">
        <v>73</v>
      </c>
      <c r="B107" s="12" t="s">
        <v>151</v>
      </c>
      <c r="C107" s="9">
        <f t="shared" si="23"/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  <c r="J107" s="88">
        <v>0</v>
      </c>
      <c r="K107" s="88">
        <v>0</v>
      </c>
      <c r="L107" s="88">
        <v>0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  <c r="R107" s="88">
        <v>0</v>
      </c>
      <c r="S107" s="88">
        <v>0</v>
      </c>
      <c r="T107" s="88">
        <v>0</v>
      </c>
      <c r="U107" s="88">
        <v>0</v>
      </c>
      <c r="V107" s="88">
        <v>0</v>
      </c>
    </row>
    <row r="108" spans="1:22" ht="60" x14ac:dyDescent="0.25">
      <c r="A108" s="6">
        <v>74</v>
      </c>
      <c r="B108" s="12" t="s">
        <v>152</v>
      </c>
      <c r="C108" s="9">
        <f t="shared" si="23"/>
        <v>6</v>
      </c>
      <c r="D108" s="88">
        <v>0</v>
      </c>
      <c r="E108" s="88">
        <v>0</v>
      </c>
      <c r="F108" s="88">
        <v>0</v>
      </c>
      <c r="G108" s="88">
        <v>1</v>
      </c>
      <c r="H108" s="88">
        <v>2</v>
      </c>
      <c r="I108" s="88">
        <v>0</v>
      </c>
      <c r="J108" s="88">
        <v>1</v>
      </c>
      <c r="K108" s="88">
        <v>0</v>
      </c>
      <c r="L108" s="88">
        <v>2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  <c r="R108" s="88">
        <v>0</v>
      </c>
      <c r="S108" s="88">
        <v>0</v>
      </c>
      <c r="T108" s="88">
        <v>0</v>
      </c>
      <c r="U108" s="88">
        <v>0</v>
      </c>
      <c r="V108" s="88">
        <v>0</v>
      </c>
    </row>
    <row r="109" spans="1:22" ht="60" x14ac:dyDescent="0.25">
      <c r="A109" s="6">
        <v>75</v>
      </c>
      <c r="B109" s="12" t="s">
        <v>153</v>
      </c>
      <c r="C109" s="9">
        <f t="shared" si="23"/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  <c r="R109" s="88">
        <v>0</v>
      </c>
      <c r="S109" s="88">
        <v>0</v>
      </c>
      <c r="T109" s="88">
        <v>0</v>
      </c>
      <c r="U109" s="88">
        <v>0</v>
      </c>
      <c r="V109" s="88">
        <v>0</v>
      </c>
    </row>
    <row r="110" spans="1:22" ht="30" x14ac:dyDescent="0.25">
      <c r="A110" s="6">
        <v>76</v>
      </c>
      <c r="B110" s="12" t="s">
        <v>206</v>
      </c>
      <c r="C110" s="9">
        <f t="shared" si="23"/>
        <v>107</v>
      </c>
      <c r="D110" s="88">
        <v>8</v>
      </c>
      <c r="E110" s="88">
        <v>3</v>
      </c>
      <c r="F110" s="88">
        <v>9</v>
      </c>
      <c r="G110" s="88">
        <v>14</v>
      </c>
      <c r="H110" s="88">
        <v>27</v>
      </c>
      <c r="I110" s="88">
        <v>22</v>
      </c>
      <c r="J110" s="88">
        <v>2</v>
      </c>
      <c r="K110" s="88">
        <v>8</v>
      </c>
      <c r="L110" s="88">
        <v>5</v>
      </c>
      <c r="M110" s="88">
        <v>0</v>
      </c>
      <c r="N110" s="88">
        <v>0</v>
      </c>
      <c r="O110" s="88">
        <v>0</v>
      </c>
      <c r="P110" s="88">
        <v>3</v>
      </c>
      <c r="Q110" s="88">
        <v>0</v>
      </c>
      <c r="R110" s="88">
        <v>0</v>
      </c>
      <c r="S110" s="88">
        <v>0</v>
      </c>
      <c r="T110" s="88">
        <v>3</v>
      </c>
      <c r="U110" s="88">
        <v>3</v>
      </c>
      <c r="V110" s="88">
        <v>0</v>
      </c>
    </row>
    <row r="111" spans="1:22" s="8" customFormat="1" x14ac:dyDescent="0.25">
      <c r="A111" s="111">
        <v>34</v>
      </c>
      <c r="B111" s="109" t="s">
        <v>24</v>
      </c>
      <c r="C111" s="110">
        <f>SUM(C77:C110)</f>
        <v>3650</v>
      </c>
      <c r="D111" s="91">
        <f>SUM(D77:D110)</f>
        <v>662</v>
      </c>
      <c r="E111" s="91">
        <f>SUM(E77:E110)</f>
        <v>73</v>
      </c>
      <c r="F111" s="91">
        <f>SUM(F77:F110)</f>
        <v>399</v>
      </c>
      <c r="G111" s="91">
        <f t="shared" ref="G111:V111" si="24">SUM(G77:G110)</f>
        <v>491</v>
      </c>
      <c r="H111" s="91">
        <f t="shared" si="24"/>
        <v>642</v>
      </c>
      <c r="I111" s="91">
        <f t="shared" si="24"/>
        <v>575</v>
      </c>
      <c r="J111" s="91">
        <f t="shared" si="24"/>
        <v>39</v>
      </c>
      <c r="K111" s="91">
        <f t="shared" si="24"/>
        <v>279</v>
      </c>
      <c r="L111" s="91">
        <f t="shared" si="24"/>
        <v>55</v>
      </c>
      <c r="M111" s="91">
        <f t="shared" si="24"/>
        <v>1</v>
      </c>
      <c r="N111" s="91">
        <f t="shared" si="24"/>
        <v>42</v>
      </c>
      <c r="O111" s="91">
        <f t="shared" si="24"/>
        <v>5</v>
      </c>
      <c r="P111" s="91">
        <f t="shared" si="24"/>
        <v>178</v>
      </c>
      <c r="Q111" s="91">
        <f t="shared" si="24"/>
        <v>33</v>
      </c>
      <c r="R111" s="91">
        <f t="shared" si="24"/>
        <v>8</v>
      </c>
      <c r="S111" s="91">
        <f t="shared" si="24"/>
        <v>0</v>
      </c>
      <c r="T111" s="91">
        <f t="shared" si="24"/>
        <v>63</v>
      </c>
      <c r="U111" s="91">
        <f t="shared" si="24"/>
        <v>46</v>
      </c>
      <c r="V111" s="91">
        <f t="shared" si="24"/>
        <v>59</v>
      </c>
    </row>
    <row r="112" spans="1:22" ht="12.7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77</v>
      </c>
      <c r="B113" s="11" t="s">
        <v>183</v>
      </c>
      <c r="C113" s="9">
        <f t="shared" ref="C113:C118" si="25">SUM(D113:V113)</f>
        <v>31</v>
      </c>
      <c r="D113" s="88">
        <v>0</v>
      </c>
      <c r="E113" s="88">
        <v>0</v>
      </c>
      <c r="F113" s="88">
        <v>5</v>
      </c>
      <c r="G113" s="88">
        <v>0</v>
      </c>
      <c r="H113" s="88">
        <v>0</v>
      </c>
      <c r="I113" s="88">
        <v>0</v>
      </c>
      <c r="J113" s="88">
        <v>12</v>
      </c>
      <c r="K113" s="88">
        <v>14</v>
      </c>
      <c r="L113" s="88">
        <v>0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  <c r="R113" s="88">
        <v>0</v>
      </c>
      <c r="S113" s="88">
        <v>0</v>
      </c>
      <c r="T113" s="88">
        <v>0</v>
      </c>
      <c r="U113" s="88">
        <v>0</v>
      </c>
      <c r="V113" s="88">
        <v>0</v>
      </c>
    </row>
    <row r="114" spans="1:22" ht="30" x14ac:dyDescent="0.25">
      <c r="A114" s="6">
        <v>78</v>
      </c>
      <c r="B114" s="11" t="s">
        <v>60</v>
      </c>
      <c r="C114" s="9">
        <f t="shared" si="25"/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  <c r="J114" s="88">
        <v>0</v>
      </c>
      <c r="K114" s="88">
        <v>0</v>
      </c>
      <c r="L114" s="88">
        <v>0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  <c r="R114" s="88">
        <v>0</v>
      </c>
      <c r="S114" s="88">
        <v>0</v>
      </c>
      <c r="T114" s="88">
        <v>0</v>
      </c>
      <c r="U114" s="88">
        <v>0</v>
      </c>
      <c r="V114" s="88">
        <v>0</v>
      </c>
    </row>
    <row r="115" spans="1:22" x14ac:dyDescent="0.25">
      <c r="A115" s="6">
        <v>79</v>
      </c>
      <c r="B115" s="11" t="s">
        <v>59</v>
      </c>
      <c r="C115" s="9">
        <f t="shared" si="25"/>
        <v>65</v>
      </c>
      <c r="D115" s="88">
        <v>2</v>
      </c>
      <c r="E115" s="88">
        <v>1</v>
      </c>
      <c r="F115" s="88">
        <v>1</v>
      </c>
      <c r="G115" s="88">
        <v>7</v>
      </c>
      <c r="H115" s="88">
        <v>6</v>
      </c>
      <c r="I115" s="88">
        <v>4</v>
      </c>
      <c r="J115" s="88">
        <v>3</v>
      </c>
      <c r="K115" s="88">
        <v>31</v>
      </c>
      <c r="L115" s="88">
        <v>8</v>
      </c>
      <c r="M115" s="88">
        <v>2</v>
      </c>
      <c r="N115" s="88">
        <v>0</v>
      </c>
      <c r="O115" s="88">
        <v>0</v>
      </c>
      <c r="P115" s="88">
        <v>0</v>
      </c>
      <c r="Q115" s="88">
        <v>0</v>
      </c>
      <c r="R115" s="88">
        <v>0</v>
      </c>
      <c r="S115" s="88">
        <v>0</v>
      </c>
      <c r="T115" s="88">
        <v>0</v>
      </c>
      <c r="U115" s="88">
        <v>0</v>
      </c>
      <c r="V115" s="88">
        <v>0</v>
      </c>
    </row>
    <row r="116" spans="1:22" ht="60" x14ac:dyDescent="0.25">
      <c r="A116" s="6">
        <v>80</v>
      </c>
      <c r="B116" s="11" t="s">
        <v>58</v>
      </c>
      <c r="C116" s="9">
        <f t="shared" si="25"/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  <c r="I116" s="88">
        <v>0</v>
      </c>
      <c r="J116" s="88">
        <v>0</v>
      </c>
      <c r="K116" s="88">
        <v>0</v>
      </c>
      <c r="L116" s="88">
        <v>0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  <c r="R116" s="88">
        <v>0</v>
      </c>
      <c r="S116" s="88">
        <v>0</v>
      </c>
      <c r="T116" s="88">
        <v>0</v>
      </c>
      <c r="U116" s="88">
        <v>0</v>
      </c>
      <c r="V116" s="88">
        <v>0</v>
      </c>
    </row>
    <row r="117" spans="1:22" ht="60" x14ac:dyDescent="0.25">
      <c r="A117" s="6">
        <v>81</v>
      </c>
      <c r="B117" s="11" t="s">
        <v>57</v>
      </c>
      <c r="C117" s="9">
        <f t="shared" si="25"/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88">
        <v>0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  <c r="R117" s="88">
        <v>0</v>
      </c>
      <c r="S117" s="88">
        <v>0</v>
      </c>
      <c r="T117" s="88">
        <v>0</v>
      </c>
      <c r="U117" s="88">
        <v>0</v>
      </c>
      <c r="V117" s="88">
        <v>0</v>
      </c>
    </row>
    <row r="118" spans="1:22" ht="60" x14ac:dyDescent="0.25">
      <c r="A118" s="6">
        <v>82</v>
      </c>
      <c r="B118" s="11" t="s">
        <v>109</v>
      </c>
      <c r="C118" s="9">
        <f t="shared" si="25"/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  <c r="J118" s="88">
        <v>0</v>
      </c>
      <c r="K118" s="88">
        <v>0</v>
      </c>
      <c r="L118" s="88">
        <v>0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  <c r="R118" s="88">
        <v>0</v>
      </c>
      <c r="S118" s="88">
        <v>0</v>
      </c>
      <c r="T118" s="88">
        <v>0</v>
      </c>
      <c r="U118" s="88">
        <v>0</v>
      </c>
      <c r="V118" s="88">
        <v>0</v>
      </c>
    </row>
    <row r="119" spans="1:22" s="8" customFormat="1" x14ac:dyDescent="0.25">
      <c r="A119" s="111">
        <v>6</v>
      </c>
      <c r="B119" s="109" t="s">
        <v>24</v>
      </c>
      <c r="C119" s="113">
        <f t="shared" ref="C119:V119" si="26">SUM(C113:C118)</f>
        <v>96</v>
      </c>
      <c r="D119" s="89">
        <f t="shared" si="26"/>
        <v>2</v>
      </c>
      <c r="E119" s="89">
        <f t="shared" si="26"/>
        <v>1</v>
      </c>
      <c r="F119" s="89">
        <f t="shared" si="26"/>
        <v>6</v>
      </c>
      <c r="G119" s="89">
        <f t="shared" si="26"/>
        <v>7</v>
      </c>
      <c r="H119" s="89">
        <f t="shared" si="26"/>
        <v>6</v>
      </c>
      <c r="I119" s="89">
        <f t="shared" si="26"/>
        <v>4</v>
      </c>
      <c r="J119" s="89">
        <f t="shared" si="26"/>
        <v>15</v>
      </c>
      <c r="K119" s="89">
        <f t="shared" si="26"/>
        <v>45</v>
      </c>
      <c r="L119" s="89">
        <f t="shared" si="26"/>
        <v>8</v>
      </c>
      <c r="M119" s="89">
        <f t="shared" si="26"/>
        <v>2</v>
      </c>
      <c r="N119" s="89">
        <f t="shared" si="26"/>
        <v>0</v>
      </c>
      <c r="O119" s="89">
        <f t="shared" si="26"/>
        <v>0</v>
      </c>
      <c r="P119" s="89">
        <f t="shared" si="26"/>
        <v>0</v>
      </c>
      <c r="Q119" s="89">
        <f t="shared" si="26"/>
        <v>0</v>
      </c>
      <c r="R119" s="89">
        <f t="shared" si="26"/>
        <v>0</v>
      </c>
      <c r="S119" s="89">
        <f t="shared" si="26"/>
        <v>0</v>
      </c>
      <c r="T119" s="89">
        <f t="shared" si="26"/>
        <v>0</v>
      </c>
      <c r="U119" s="89">
        <f t="shared" si="26"/>
        <v>0</v>
      </c>
      <c r="V119" s="89">
        <f t="shared" si="26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45" x14ac:dyDescent="0.25">
      <c r="A121" s="6">
        <v>83</v>
      </c>
      <c r="B121" s="12" t="s">
        <v>45</v>
      </c>
      <c r="C121" s="9">
        <f>SUM(D121:V121)</f>
        <v>14</v>
      </c>
      <c r="D121" s="88">
        <v>0</v>
      </c>
      <c r="E121" s="88">
        <v>0</v>
      </c>
      <c r="F121" s="88">
        <v>0</v>
      </c>
      <c r="G121" s="88">
        <v>1</v>
      </c>
      <c r="H121" s="88">
        <v>11</v>
      </c>
      <c r="I121" s="88">
        <v>0</v>
      </c>
      <c r="J121" s="88">
        <v>1</v>
      </c>
      <c r="K121" s="88">
        <v>0</v>
      </c>
      <c r="L121" s="88">
        <v>0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  <c r="R121" s="88">
        <v>1</v>
      </c>
      <c r="S121" s="88">
        <v>0</v>
      </c>
      <c r="T121" s="88">
        <v>0</v>
      </c>
      <c r="U121" s="88">
        <v>0</v>
      </c>
      <c r="V121" s="88">
        <v>0</v>
      </c>
    </row>
    <row r="122" spans="1:22" s="8" customFormat="1" x14ac:dyDescent="0.25">
      <c r="A122" s="111">
        <v>1</v>
      </c>
      <c r="B122" s="109" t="s">
        <v>24</v>
      </c>
      <c r="C122" s="113">
        <f t="shared" ref="C122" si="27">SUM(C121)</f>
        <v>14</v>
      </c>
      <c r="D122" s="89">
        <f t="shared" ref="D122:V122" si="28">SUM(D121)</f>
        <v>0</v>
      </c>
      <c r="E122" s="89">
        <f t="shared" si="28"/>
        <v>0</v>
      </c>
      <c r="F122" s="89">
        <f t="shared" si="28"/>
        <v>0</v>
      </c>
      <c r="G122" s="89">
        <f t="shared" si="28"/>
        <v>1</v>
      </c>
      <c r="H122" s="89">
        <f t="shared" si="28"/>
        <v>11</v>
      </c>
      <c r="I122" s="89">
        <f t="shared" si="28"/>
        <v>0</v>
      </c>
      <c r="J122" s="89">
        <f t="shared" si="28"/>
        <v>1</v>
      </c>
      <c r="K122" s="89">
        <f t="shared" si="28"/>
        <v>0</v>
      </c>
      <c r="L122" s="89">
        <f t="shared" si="28"/>
        <v>0</v>
      </c>
      <c r="M122" s="89">
        <f t="shared" si="28"/>
        <v>0</v>
      </c>
      <c r="N122" s="89">
        <f t="shared" si="28"/>
        <v>0</v>
      </c>
      <c r="O122" s="89">
        <f t="shared" si="28"/>
        <v>0</v>
      </c>
      <c r="P122" s="89">
        <f t="shared" si="28"/>
        <v>0</v>
      </c>
      <c r="Q122" s="89">
        <f t="shared" si="28"/>
        <v>0</v>
      </c>
      <c r="R122" s="89">
        <f t="shared" si="28"/>
        <v>1</v>
      </c>
      <c r="S122" s="89">
        <f t="shared" si="28"/>
        <v>0</v>
      </c>
      <c r="T122" s="89">
        <f t="shared" si="28"/>
        <v>0</v>
      </c>
      <c r="U122" s="89">
        <f t="shared" si="28"/>
        <v>0</v>
      </c>
      <c r="V122" s="89">
        <f t="shared" si="28"/>
        <v>0</v>
      </c>
    </row>
    <row r="123" spans="1:22" s="8" customFormat="1" ht="15" customHeight="1" x14ac:dyDescent="0.25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8" customFormat="1" ht="105" x14ac:dyDescent="0.25">
      <c r="A124" s="6">
        <v>84</v>
      </c>
      <c r="B124" s="12" t="s">
        <v>212</v>
      </c>
      <c r="C124" s="9">
        <f>SUM(D124:V124)</f>
        <v>13</v>
      </c>
      <c r="D124" s="88">
        <v>1</v>
      </c>
      <c r="E124" s="88">
        <v>0</v>
      </c>
      <c r="F124" s="88">
        <v>2</v>
      </c>
      <c r="G124" s="88">
        <v>4</v>
      </c>
      <c r="H124" s="88">
        <v>0</v>
      </c>
      <c r="I124" s="88">
        <v>0</v>
      </c>
      <c r="J124" s="88">
        <v>0</v>
      </c>
      <c r="K124" s="88">
        <v>1</v>
      </c>
      <c r="L124" s="88">
        <v>0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  <c r="R124" s="88">
        <v>2</v>
      </c>
      <c r="S124" s="88">
        <v>0</v>
      </c>
      <c r="T124" s="88">
        <v>3</v>
      </c>
      <c r="U124" s="88">
        <v>0</v>
      </c>
      <c r="V124" s="88">
        <v>0</v>
      </c>
    </row>
    <row r="125" spans="1:22" s="8" customFormat="1" ht="60" x14ac:dyDescent="0.25">
      <c r="A125" s="6">
        <v>85</v>
      </c>
      <c r="B125" s="12" t="s">
        <v>53</v>
      </c>
      <c r="C125" s="9">
        <f>SUM(D125:V125)</f>
        <v>38</v>
      </c>
      <c r="D125" s="88">
        <v>0</v>
      </c>
      <c r="E125" s="88">
        <v>0</v>
      </c>
      <c r="F125" s="88">
        <v>0</v>
      </c>
      <c r="G125" s="88">
        <v>7</v>
      </c>
      <c r="H125" s="88">
        <v>3</v>
      </c>
      <c r="I125" s="88">
        <v>0</v>
      </c>
      <c r="J125" s="88">
        <v>4</v>
      </c>
      <c r="K125" s="88">
        <v>0</v>
      </c>
      <c r="L125" s="88">
        <v>10</v>
      </c>
      <c r="M125" s="88">
        <v>0</v>
      </c>
      <c r="N125" s="88">
        <v>0</v>
      </c>
      <c r="O125" s="88">
        <v>0</v>
      </c>
      <c r="P125" s="88">
        <v>0</v>
      </c>
      <c r="Q125" s="88">
        <v>0</v>
      </c>
      <c r="R125" s="88">
        <v>2</v>
      </c>
      <c r="S125" s="88">
        <v>0</v>
      </c>
      <c r="T125" s="88">
        <v>9</v>
      </c>
      <c r="U125" s="88">
        <v>3</v>
      </c>
      <c r="V125" s="88">
        <v>0</v>
      </c>
    </row>
    <row r="126" spans="1:22" s="8" customFormat="1" x14ac:dyDescent="0.25">
      <c r="A126" s="111">
        <v>2</v>
      </c>
      <c r="B126" s="109" t="s">
        <v>24</v>
      </c>
      <c r="C126" s="113">
        <f>SUM(C124,C125)</f>
        <v>51</v>
      </c>
      <c r="D126" s="89">
        <f>SUM(D124,D125)</f>
        <v>1</v>
      </c>
      <c r="E126" s="89">
        <f t="shared" ref="E126:V126" si="29">SUM(E124,E125)</f>
        <v>0</v>
      </c>
      <c r="F126" s="89">
        <f t="shared" si="29"/>
        <v>2</v>
      </c>
      <c r="G126" s="89">
        <f t="shared" si="29"/>
        <v>11</v>
      </c>
      <c r="H126" s="89">
        <f t="shared" si="29"/>
        <v>3</v>
      </c>
      <c r="I126" s="89">
        <f t="shared" si="29"/>
        <v>0</v>
      </c>
      <c r="J126" s="89">
        <f t="shared" si="29"/>
        <v>4</v>
      </c>
      <c r="K126" s="89">
        <f t="shared" si="29"/>
        <v>1</v>
      </c>
      <c r="L126" s="89">
        <f t="shared" si="29"/>
        <v>10</v>
      </c>
      <c r="M126" s="89">
        <f t="shared" si="29"/>
        <v>0</v>
      </c>
      <c r="N126" s="89">
        <f t="shared" si="29"/>
        <v>0</v>
      </c>
      <c r="O126" s="89">
        <f t="shared" si="29"/>
        <v>0</v>
      </c>
      <c r="P126" s="89">
        <f t="shared" si="29"/>
        <v>0</v>
      </c>
      <c r="Q126" s="89">
        <f t="shared" si="29"/>
        <v>0</v>
      </c>
      <c r="R126" s="89">
        <f t="shared" si="29"/>
        <v>4</v>
      </c>
      <c r="S126" s="89">
        <f t="shared" si="29"/>
        <v>0</v>
      </c>
      <c r="T126" s="89">
        <f t="shared" si="29"/>
        <v>12</v>
      </c>
      <c r="U126" s="89">
        <f t="shared" si="29"/>
        <v>3</v>
      </c>
      <c r="V126" s="89">
        <f t="shared" si="29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105" x14ac:dyDescent="0.25">
      <c r="A128" s="6">
        <v>86</v>
      </c>
      <c r="B128" s="7" t="s">
        <v>189</v>
      </c>
      <c r="C128" s="9">
        <f>SUM(D128:V128)</f>
        <v>10</v>
      </c>
      <c r="D128" s="88">
        <v>0</v>
      </c>
      <c r="E128" s="88">
        <v>0</v>
      </c>
      <c r="F128" s="88">
        <v>8</v>
      </c>
      <c r="G128" s="88">
        <v>0</v>
      </c>
      <c r="H128" s="88">
        <v>1</v>
      </c>
      <c r="I128" s="88">
        <v>0</v>
      </c>
      <c r="J128" s="88">
        <v>0</v>
      </c>
      <c r="K128" s="88">
        <v>0</v>
      </c>
      <c r="L128" s="88">
        <v>0</v>
      </c>
      <c r="M128" s="88">
        <v>0</v>
      </c>
      <c r="N128" s="88">
        <v>0</v>
      </c>
      <c r="O128" s="88">
        <v>0</v>
      </c>
      <c r="P128" s="88">
        <v>0</v>
      </c>
      <c r="Q128" s="88">
        <v>1</v>
      </c>
      <c r="R128" s="88">
        <v>0</v>
      </c>
      <c r="S128" s="88">
        <v>0</v>
      </c>
      <c r="T128" s="88">
        <v>0</v>
      </c>
      <c r="U128" s="88">
        <v>0</v>
      </c>
      <c r="V128" s="88">
        <v>0</v>
      </c>
    </row>
    <row r="129" spans="1:22" s="8" customFormat="1" ht="45" x14ac:dyDescent="0.25">
      <c r="A129" s="6">
        <v>87</v>
      </c>
      <c r="B129" s="7" t="s">
        <v>190</v>
      </c>
      <c r="C129" s="9">
        <f>SUM(D129:V129)</f>
        <v>5</v>
      </c>
      <c r="D129" s="88">
        <v>0</v>
      </c>
      <c r="E129" s="88">
        <v>0</v>
      </c>
      <c r="F129" s="88">
        <v>1</v>
      </c>
      <c r="G129" s="88">
        <v>0</v>
      </c>
      <c r="H129" s="88">
        <v>1</v>
      </c>
      <c r="I129" s="88">
        <v>0</v>
      </c>
      <c r="J129" s="88">
        <v>0</v>
      </c>
      <c r="K129" s="88">
        <v>0</v>
      </c>
      <c r="L129" s="88">
        <v>0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  <c r="R129" s="88">
        <v>3</v>
      </c>
      <c r="S129" s="88">
        <v>0</v>
      </c>
      <c r="T129" s="88">
        <v>0</v>
      </c>
      <c r="U129" s="88">
        <v>0</v>
      </c>
      <c r="V129" s="88">
        <v>0</v>
      </c>
    </row>
    <row r="130" spans="1:22" s="8" customFormat="1" x14ac:dyDescent="0.25">
      <c r="A130" s="111">
        <v>2</v>
      </c>
      <c r="B130" s="19" t="s">
        <v>24</v>
      </c>
      <c r="C130" s="113">
        <f>SUM(C128:C129)</f>
        <v>15</v>
      </c>
      <c r="D130" s="89">
        <f t="shared" ref="D130:V130" si="30">SUM(D128:D129)</f>
        <v>0</v>
      </c>
      <c r="E130" s="89">
        <f t="shared" si="30"/>
        <v>0</v>
      </c>
      <c r="F130" s="89">
        <f t="shared" si="30"/>
        <v>9</v>
      </c>
      <c r="G130" s="89">
        <f t="shared" si="30"/>
        <v>0</v>
      </c>
      <c r="H130" s="89">
        <f t="shared" si="30"/>
        <v>2</v>
      </c>
      <c r="I130" s="89">
        <f t="shared" si="30"/>
        <v>0</v>
      </c>
      <c r="J130" s="89">
        <f t="shared" si="30"/>
        <v>0</v>
      </c>
      <c r="K130" s="89">
        <f t="shared" si="30"/>
        <v>0</v>
      </c>
      <c r="L130" s="89">
        <f t="shared" si="30"/>
        <v>0</v>
      </c>
      <c r="M130" s="89">
        <f t="shared" si="30"/>
        <v>0</v>
      </c>
      <c r="N130" s="89">
        <f t="shared" si="30"/>
        <v>0</v>
      </c>
      <c r="O130" s="89">
        <f t="shared" si="30"/>
        <v>0</v>
      </c>
      <c r="P130" s="89">
        <f t="shared" si="30"/>
        <v>0</v>
      </c>
      <c r="Q130" s="89">
        <f t="shared" si="30"/>
        <v>1</v>
      </c>
      <c r="R130" s="89">
        <f t="shared" si="30"/>
        <v>3</v>
      </c>
      <c r="S130" s="89">
        <f t="shared" si="30"/>
        <v>0</v>
      </c>
      <c r="T130" s="89">
        <f t="shared" si="30"/>
        <v>0</v>
      </c>
      <c r="U130" s="89">
        <f t="shared" si="30"/>
        <v>0</v>
      </c>
      <c r="V130" s="89">
        <f t="shared" si="30"/>
        <v>0</v>
      </c>
    </row>
    <row r="131" spans="1:22" ht="15" customHeight="1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42" customHeight="1" x14ac:dyDescent="0.25">
      <c r="A132" s="6">
        <v>88</v>
      </c>
      <c r="B132" s="12" t="s">
        <v>173</v>
      </c>
      <c r="C132" s="13">
        <f>SUM(D132:V132)</f>
        <v>1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  <c r="J132" s="88">
        <v>0</v>
      </c>
      <c r="K132" s="88">
        <v>0</v>
      </c>
      <c r="L132" s="88">
        <v>0</v>
      </c>
      <c r="M132" s="88">
        <v>1</v>
      </c>
      <c r="N132" s="88">
        <v>0</v>
      </c>
      <c r="O132" s="88">
        <v>0</v>
      </c>
      <c r="P132" s="88">
        <v>0</v>
      </c>
      <c r="Q132" s="88">
        <v>0</v>
      </c>
      <c r="R132" s="88">
        <v>0</v>
      </c>
      <c r="S132" s="88">
        <v>0</v>
      </c>
      <c r="T132" s="88">
        <v>0</v>
      </c>
      <c r="U132" s="88">
        <v>0</v>
      </c>
      <c r="V132" s="88">
        <v>0</v>
      </c>
    </row>
    <row r="133" spans="1:22" s="8" customFormat="1" ht="15.75" customHeight="1" x14ac:dyDescent="0.25">
      <c r="A133" s="111">
        <v>1</v>
      </c>
      <c r="B133" s="109" t="s">
        <v>24</v>
      </c>
      <c r="C133" s="113">
        <f>SUM(C132)</f>
        <v>1</v>
      </c>
      <c r="D133" s="89">
        <f t="shared" ref="D133:V133" si="31">SUM(D132)</f>
        <v>0</v>
      </c>
      <c r="E133" s="89">
        <f t="shared" si="31"/>
        <v>0</v>
      </c>
      <c r="F133" s="89">
        <f t="shared" si="31"/>
        <v>0</v>
      </c>
      <c r="G133" s="89">
        <f t="shared" si="31"/>
        <v>0</v>
      </c>
      <c r="H133" s="89">
        <f t="shared" si="31"/>
        <v>0</v>
      </c>
      <c r="I133" s="89">
        <f t="shared" si="31"/>
        <v>0</v>
      </c>
      <c r="J133" s="89">
        <f t="shared" si="31"/>
        <v>0</v>
      </c>
      <c r="K133" s="89">
        <f t="shared" si="31"/>
        <v>0</v>
      </c>
      <c r="L133" s="89">
        <f t="shared" si="31"/>
        <v>0</v>
      </c>
      <c r="M133" s="89">
        <f t="shared" si="31"/>
        <v>1</v>
      </c>
      <c r="N133" s="89">
        <f t="shared" si="31"/>
        <v>0</v>
      </c>
      <c r="O133" s="89">
        <f t="shared" si="31"/>
        <v>0</v>
      </c>
      <c r="P133" s="89">
        <f t="shared" si="31"/>
        <v>0</v>
      </c>
      <c r="Q133" s="89">
        <f t="shared" si="31"/>
        <v>0</v>
      </c>
      <c r="R133" s="89">
        <f t="shared" si="31"/>
        <v>0</v>
      </c>
      <c r="S133" s="89">
        <f t="shared" si="31"/>
        <v>0</v>
      </c>
      <c r="T133" s="89">
        <f t="shared" si="31"/>
        <v>0</v>
      </c>
      <c r="U133" s="89">
        <f t="shared" si="31"/>
        <v>0</v>
      </c>
      <c r="V133" s="89">
        <f t="shared" si="31"/>
        <v>0</v>
      </c>
    </row>
    <row r="134" spans="1:22" s="8" customFormat="1" x14ac:dyDescent="0.25">
      <c r="A134" s="111"/>
      <c r="B134" s="109" t="s">
        <v>27</v>
      </c>
      <c r="C134" s="113">
        <f t="shared" ref="C134:V134" si="32">C133+C126+C122+C119+C111+C130</f>
        <v>3827</v>
      </c>
      <c r="D134" s="89">
        <f t="shared" si="32"/>
        <v>665</v>
      </c>
      <c r="E134" s="89">
        <f t="shared" si="32"/>
        <v>74</v>
      </c>
      <c r="F134" s="89">
        <f>F133+F126+F122+F119+F111+F130</f>
        <v>416</v>
      </c>
      <c r="G134" s="89">
        <f>G133+G126+G122+G119+G111+G130</f>
        <v>510</v>
      </c>
      <c r="H134" s="89">
        <f t="shared" si="32"/>
        <v>664</v>
      </c>
      <c r="I134" s="89">
        <f t="shared" si="32"/>
        <v>579</v>
      </c>
      <c r="J134" s="89">
        <f t="shared" si="32"/>
        <v>59</v>
      </c>
      <c r="K134" s="89">
        <f t="shared" si="32"/>
        <v>325</v>
      </c>
      <c r="L134" s="89">
        <f t="shared" si="32"/>
        <v>73</v>
      </c>
      <c r="M134" s="89">
        <f t="shared" si="32"/>
        <v>4</v>
      </c>
      <c r="N134" s="89">
        <f t="shared" si="32"/>
        <v>42</v>
      </c>
      <c r="O134" s="89">
        <f t="shared" si="32"/>
        <v>5</v>
      </c>
      <c r="P134" s="89">
        <f t="shared" si="32"/>
        <v>178</v>
      </c>
      <c r="Q134" s="89">
        <f t="shared" si="32"/>
        <v>34</v>
      </c>
      <c r="R134" s="89">
        <f t="shared" si="32"/>
        <v>16</v>
      </c>
      <c r="S134" s="89">
        <f t="shared" si="32"/>
        <v>0</v>
      </c>
      <c r="T134" s="89">
        <f t="shared" si="32"/>
        <v>75</v>
      </c>
      <c r="U134" s="89">
        <f t="shared" si="32"/>
        <v>49</v>
      </c>
      <c r="V134" s="89">
        <f t="shared" si="32"/>
        <v>59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0" x14ac:dyDescent="0.25">
      <c r="A137" s="6">
        <v>89</v>
      </c>
      <c r="B137" s="12" t="s">
        <v>110</v>
      </c>
      <c r="C137" s="17">
        <v>0</v>
      </c>
      <c r="D137" s="122">
        <v>0</v>
      </c>
      <c r="E137" s="92" t="s">
        <v>126</v>
      </c>
      <c r="F137" s="92" t="s">
        <v>126</v>
      </c>
      <c r="G137" s="92" t="s">
        <v>126</v>
      </c>
      <c r="H137" s="92" t="s">
        <v>126</v>
      </c>
      <c r="I137" s="92" t="s">
        <v>126</v>
      </c>
      <c r="J137" s="92" t="s">
        <v>126</v>
      </c>
      <c r="K137" s="92" t="s">
        <v>126</v>
      </c>
      <c r="L137" s="92" t="s">
        <v>126</v>
      </c>
      <c r="M137" s="92" t="s">
        <v>126</v>
      </c>
      <c r="N137" s="92" t="s">
        <v>126</v>
      </c>
      <c r="O137" s="92" t="s">
        <v>126</v>
      </c>
      <c r="P137" s="92" t="s">
        <v>126</v>
      </c>
      <c r="Q137" s="92" t="s">
        <v>126</v>
      </c>
      <c r="R137" s="92" t="s">
        <v>126</v>
      </c>
      <c r="S137" s="92" t="s">
        <v>126</v>
      </c>
      <c r="T137" s="92" t="s">
        <v>126</v>
      </c>
      <c r="U137" s="92" t="s">
        <v>126</v>
      </c>
      <c r="V137" s="92" t="s">
        <v>126</v>
      </c>
    </row>
    <row r="138" spans="1:22" ht="60" x14ac:dyDescent="0.25">
      <c r="A138" s="6">
        <v>90</v>
      </c>
      <c r="B138" s="12" t="s">
        <v>111</v>
      </c>
      <c r="C138" s="17">
        <v>0</v>
      </c>
      <c r="D138" s="122">
        <v>0</v>
      </c>
      <c r="E138" s="92" t="s">
        <v>126</v>
      </c>
      <c r="F138" s="92" t="s">
        <v>126</v>
      </c>
      <c r="G138" s="92" t="s">
        <v>126</v>
      </c>
      <c r="H138" s="92" t="s">
        <v>126</v>
      </c>
      <c r="I138" s="92" t="s">
        <v>126</v>
      </c>
      <c r="J138" s="92" t="s">
        <v>126</v>
      </c>
      <c r="K138" s="92" t="s">
        <v>126</v>
      </c>
      <c r="L138" s="92" t="s">
        <v>126</v>
      </c>
      <c r="M138" s="92" t="s">
        <v>126</v>
      </c>
      <c r="N138" s="92" t="s">
        <v>126</v>
      </c>
      <c r="O138" s="92" t="s">
        <v>126</v>
      </c>
      <c r="P138" s="92" t="s">
        <v>126</v>
      </c>
      <c r="Q138" s="92" t="s">
        <v>126</v>
      </c>
      <c r="R138" s="92" t="s">
        <v>126</v>
      </c>
      <c r="S138" s="92" t="s">
        <v>126</v>
      </c>
      <c r="T138" s="92" t="s">
        <v>126</v>
      </c>
      <c r="U138" s="92" t="s">
        <v>126</v>
      </c>
      <c r="V138" s="92" t="s">
        <v>126</v>
      </c>
    </row>
    <row r="139" spans="1:22" ht="33.75" customHeight="1" x14ac:dyDescent="0.25">
      <c r="A139" s="6">
        <v>91</v>
      </c>
      <c r="B139" s="12" t="s">
        <v>112</v>
      </c>
      <c r="C139" s="17">
        <v>0</v>
      </c>
      <c r="D139" s="122">
        <v>0</v>
      </c>
      <c r="E139" s="92" t="s">
        <v>126</v>
      </c>
      <c r="F139" s="92" t="s">
        <v>126</v>
      </c>
      <c r="G139" s="92" t="s">
        <v>126</v>
      </c>
      <c r="H139" s="92" t="s">
        <v>126</v>
      </c>
      <c r="I139" s="92" t="s">
        <v>126</v>
      </c>
      <c r="J139" s="92" t="s">
        <v>126</v>
      </c>
      <c r="K139" s="92" t="s">
        <v>126</v>
      </c>
      <c r="L139" s="92" t="s">
        <v>126</v>
      </c>
      <c r="M139" s="92" t="s">
        <v>126</v>
      </c>
      <c r="N139" s="92" t="s">
        <v>126</v>
      </c>
      <c r="O139" s="92" t="s">
        <v>126</v>
      </c>
      <c r="P139" s="92" t="s">
        <v>126</v>
      </c>
      <c r="Q139" s="92" t="s">
        <v>126</v>
      </c>
      <c r="R139" s="92" t="s">
        <v>126</v>
      </c>
      <c r="S139" s="92" t="s">
        <v>126</v>
      </c>
      <c r="T139" s="92" t="s">
        <v>126</v>
      </c>
      <c r="U139" s="92" t="s">
        <v>126</v>
      </c>
      <c r="V139" s="92" t="s">
        <v>126</v>
      </c>
    </row>
    <row r="140" spans="1:22" ht="45" x14ac:dyDescent="0.25">
      <c r="A140" s="6">
        <v>92</v>
      </c>
      <c r="B140" s="12" t="s">
        <v>113</v>
      </c>
      <c r="C140" s="17">
        <v>0</v>
      </c>
      <c r="D140" s="122">
        <v>0</v>
      </c>
      <c r="E140" s="92" t="s">
        <v>126</v>
      </c>
      <c r="F140" s="92" t="s">
        <v>126</v>
      </c>
      <c r="G140" s="92" t="s">
        <v>126</v>
      </c>
      <c r="H140" s="92" t="s">
        <v>126</v>
      </c>
      <c r="I140" s="92" t="s">
        <v>126</v>
      </c>
      <c r="J140" s="92" t="s">
        <v>126</v>
      </c>
      <c r="K140" s="92" t="s">
        <v>126</v>
      </c>
      <c r="L140" s="92" t="s">
        <v>126</v>
      </c>
      <c r="M140" s="92" t="s">
        <v>126</v>
      </c>
      <c r="N140" s="92" t="s">
        <v>126</v>
      </c>
      <c r="O140" s="92" t="s">
        <v>126</v>
      </c>
      <c r="P140" s="92" t="s">
        <v>126</v>
      </c>
      <c r="Q140" s="92" t="s">
        <v>126</v>
      </c>
      <c r="R140" s="92" t="s">
        <v>126</v>
      </c>
      <c r="S140" s="92" t="s">
        <v>126</v>
      </c>
      <c r="T140" s="92" t="s">
        <v>126</v>
      </c>
      <c r="U140" s="92" t="s">
        <v>126</v>
      </c>
      <c r="V140" s="92" t="s">
        <v>126</v>
      </c>
    </row>
    <row r="141" spans="1:22" ht="214.5" customHeight="1" x14ac:dyDescent="0.25">
      <c r="A141" s="6">
        <v>93</v>
      </c>
      <c r="B141" s="12" t="s">
        <v>136</v>
      </c>
      <c r="C141" s="9">
        <f>SUM(D141:V141)</f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  <c r="I141" s="88">
        <v>0</v>
      </c>
      <c r="J141" s="88">
        <v>0</v>
      </c>
      <c r="K141" s="88">
        <v>0</v>
      </c>
      <c r="L141" s="88">
        <v>0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  <c r="R141" s="88">
        <v>0</v>
      </c>
      <c r="S141" s="88">
        <v>0</v>
      </c>
      <c r="T141" s="88">
        <v>0</v>
      </c>
      <c r="U141" s="88">
        <v>0</v>
      </c>
      <c r="V141" s="88">
        <v>0</v>
      </c>
    </row>
    <row r="142" spans="1:22" s="8" customFormat="1" x14ac:dyDescent="0.25">
      <c r="A142" s="111">
        <v>5</v>
      </c>
      <c r="B142" s="109" t="s">
        <v>24</v>
      </c>
      <c r="C142" s="113">
        <f t="shared" ref="C142:V142" si="33">SUM(C137:C141)</f>
        <v>0</v>
      </c>
      <c r="D142" s="89">
        <f t="shared" si="33"/>
        <v>0</v>
      </c>
      <c r="E142" s="89">
        <f t="shared" si="33"/>
        <v>0</v>
      </c>
      <c r="F142" s="89">
        <f t="shared" si="33"/>
        <v>0</v>
      </c>
      <c r="G142" s="89">
        <f t="shared" si="33"/>
        <v>0</v>
      </c>
      <c r="H142" s="89">
        <f t="shared" si="33"/>
        <v>0</v>
      </c>
      <c r="I142" s="89">
        <f t="shared" si="33"/>
        <v>0</v>
      </c>
      <c r="J142" s="89">
        <f t="shared" si="33"/>
        <v>0</v>
      </c>
      <c r="K142" s="89">
        <f t="shared" si="33"/>
        <v>0</v>
      </c>
      <c r="L142" s="89">
        <f t="shared" si="33"/>
        <v>0</v>
      </c>
      <c r="M142" s="89">
        <f t="shared" si="33"/>
        <v>0</v>
      </c>
      <c r="N142" s="89">
        <f t="shared" si="33"/>
        <v>0</v>
      </c>
      <c r="O142" s="89">
        <f t="shared" si="33"/>
        <v>0</v>
      </c>
      <c r="P142" s="89">
        <f t="shared" si="33"/>
        <v>0</v>
      </c>
      <c r="Q142" s="89">
        <f t="shared" si="33"/>
        <v>0</v>
      </c>
      <c r="R142" s="89">
        <f t="shared" si="33"/>
        <v>0</v>
      </c>
      <c r="S142" s="89">
        <f t="shared" si="33"/>
        <v>0</v>
      </c>
      <c r="T142" s="89">
        <f t="shared" si="33"/>
        <v>0</v>
      </c>
      <c r="U142" s="89">
        <f t="shared" si="33"/>
        <v>0</v>
      </c>
      <c r="V142" s="89">
        <f t="shared" si="33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94</v>
      </c>
      <c r="B144" s="12" t="s">
        <v>177</v>
      </c>
      <c r="C144" s="9">
        <f t="shared" ref="C144:C154" si="34">SUM(D144:V144)</f>
        <v>316</v>
      </c>
      <c r="D144" s="88">
        <v>33</v>
      </c>
      <c r="E144" s="88">
        <v>7</v>
      </c>
      <c r="F144" s="88">
        <v>34</v>
      </c>
      <c r="G144" s="88">
        <v>47</v>
      </c>
      <c r="H144" s="88">
        <v>81</v>
      </c>
      <c r="I144" s="88">
        <v>24</v>
      </c>
      <c r="J144" s="88">
        <v>8</v>
      </c>
      <c r="K144" s="88">
        <v>13</v>
      </c>
      <c r="L144" s="88">
        <v>11</v>
      </c>
      <c r="M144" s="88">
        <v>1</v>
      </c>
      <c r="N144" s="88">
        <v>6</v>
      </c>
      <c r="O144" s="88">
        <v>2</v>
      </c>
      <c r="P144" s="88">
        <v>0</v>
      </c>
      <c r="Q144" s="88">
        <v>12</v>
      </c>
      <c r="R144" s="88">
        <v>23</v>
      </c>
      <c r="S144" s="88">
        <v>2</v>
      </c>
      <c r="T144" s="88">
        <v>9</v>
      </c>
      <c r="U144" s="88">
        <v>2</v>
      </c>
      <c r="V144" s="88">
        <v>1</v>
      </c>
    </row>
    <row r="145" spans="1:22" ht="31.5" customHeight="1" x14ac:dyDescent="0.25">
      <c r="A145" s="6">
        <v>95</v>
      </c>
      <c r="B145" s="12" t="s">
        <v>178</v>
      </c>
      <c r="C145" s="9">
        <f t="shared" si="34"/>
        <v>332</v>
      </c>
      <c r="D145" s="88">
        <v>47</v>
      </c>
      <c r="E145" s="88">
        <v>12</v>
      </c>
      <c r="F145" s="88">
        <v>32</v>
      </c>
      <c r="G145" s="88">
        <v>31</v>
      </c>
      <c r="H145" s="88">
        <v>75</v>
      </c>
      <c r="I145" s="88">
        <v>30</v>
      </c>
      <c r="J145" s="88">
        <v>15</v>
      </c>
      <c r="K145" s="88">
        <v>34</v>
      </c>
      <c r="L145" s="88">
        <v>10</v>
      </c>
      <c r="M145" s="88">
        <v>0</v>
      </c>
      <c r="N145" s="88">
        <v>5</v>
      </c>
      <c r="O145" s="88">
        <v>3</v>
      </c>
      <c r="P145" s="88">
        <v>0</v>
      </c>
      <c r="Q145" s="88">
        <v>8</v>
      </c>
      <c r="R145" s="88">
        <v>12</v>
      </c>
      <c r="S145" s="88">
        <v>5</v>
      </c>
      <c r="T145" s="88">
        <v>11</v>
      </c>
      <c r="U145" s="88">
        <v>2</v>
      </c>
      <c r="V145" s="88">
        <v>0</v>
      </c>
    </row>
    <row r="146" spans="1:22" ht="31.5" customHeight="1" x14ac:dyDescent="0.25">
      <c r="A146" s="6">
        <v>96</v>
      </c>
      <c r="B146" s="12" t="s">
        <v>179</v>
      </c>
      <c r="C146" s="9">
        <f t="shared" si="34"/>
        <v>96</v>
      </c>
      <c r="D146" s="88">
        <v>9</v>
      </c>
      <c r="E146" s="88">
        <v>0</v>
      </c>
      <c r="F146" s="88">
        <v>7</v>
      </c>
      <c r="G146" s="88">
        <v>6</v>
      </c>
      <c r="H146" s="88">
        <v>35</v>
      </c>
      <c r="I146" s="88">
        <v>2</v>
      </c>
      <c r="J146" s="88">
        <v>1</v>
      </c>
      <c r="K146" s="88">
        <v>2</v>
      </c>
      <c r="L146" s="88">
        <v>6</v>
      </c>
      <c r="M146" s="88">
        <v>0</v>
      </c>
      <c r="N146" s="88">
        <v>2</v>
      </c>
      <c r="O146" s="88">
        <v>1</v>
      </c>
      <c r="P146" s="88">
        <v>0</v>
      </c>
      <c r="Q146" s="88">
        <v>0</v>
      </c>
      <c r="R146" s="88">
        <v>12</v>
      </c>
      <c r="S146" s="88">
        <v>5</v>
      </c>
      <c r="T146" s="88">
        <v>6</v>
      </c>
      <c r="U146" s="88">
        <v>2</v>
      </c>
      <c r="V146" s="88">
        <v>0</v>
      </c>
    </row>
    <row r="147" spans="1:22" ht="45" x14ac:dyDescent="0.25">
      <c r="A147" s="6">
        <v>97</v>
      </c>
      <c r="B147" s="12" t="s">
        <v>114</v>
      </c>
      <c r="C147" s="9">
        <f t="shared" si="34"/>
        <v>11</v>
      </c>
      <c r="D147" s="88">
        <v>6</v>
      </c>
      <c r="E147" s="88">
        <v>0</v>
      </c>
      <c r="F147" s="88">
        <v>1</v>
      </c>
      <c r="G147" s="88">
        <v>0</v>
      </c>
      <c r="H147" s="88">
        <v>1</v>
      </c>
      <c r="I147" s="88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2</v>
      </c>
      <c r="O147" s="88">
        <v>0</v>
      </c>
      <c r="P147" s="88">
        <v>0</v>
      </c>
      <c r="Q147" s="88">
        <v>0</v>
      </c>
      <c r="R147" s="88">
        <v>0</v>
      </c>
      <c r="S147" s="88">
        <v>0</v>
      </c>
      <c r="T147" s="88">
        <v>0</v>
      </c>
      <c r="U147" s="88">
        <v>0</v>
      </c>
      <c r="V147" s="88">
        <v>0</v>
      </c>
    </row>
    <row r="148" spans="1:22" ht="75" x14ac:dyDescent="0.25">
      <c r="A148" s="6">
        <v>98</v>
      </c>
      <c r="B148" s="12" t="s">
        <v>115</v>
      </c>
      <c r="C148" s="9">
        <f t="shared" si="34"/>
        <v>1248</v>
      </c>
      <c r="D148" s="88">
        <v>149</v>
      </c>
      <c r="E148" s="88">
        <v>8</v>
      </c>
      <c r="F148" s="88">
        <v>77</v>
      </c>
      <c r="G148" s="88">
        <v>152</v>
      </c>
      <c r="H148" s="88">
        <v>495</v>
      </c>
      <c r="I148" s="88">
        <v>97</v>
      </c>
      <c r="J148" s="88">
        <v>22</v>
      </c>
      <c r="K148" s="88">
        <v>106</v>
      </c>
      <c r="L148" s="88">
        <v>24</v>
      </c>
      <c r="M148" s="88">
        <v>0</v>
      </c>
      <c r="N148" s="88">
        <v>13</v>
      </c>
      <c r="O148" s="88">
        <v>0</v>
      </c>
      <c r="P148" s="88">
        <v>0</v>
      </c>
      <c r="Q148" s="88">
        <v>0</v>
      </c>
      <c r="R148" s="88">
        <v>53</v>
      </c>
      <c r="S148" s="88">
        <v>8</v>
      </c>
      <c r="T148" s="88">
        <v>24</v>
      </c>
      <c r="U148" s="88">
        <v>20</v>
      </c>
      <c r="V148" s="88">
        <v>0</v>
      </c>
    </row>
    <row r="149" spans="1:22" ht="48" customHeight="1" x14ac:dyDescent="0.25">
      <c r="A149" s="6">
        <v>99</v>
      </c>
      <c r="B149" s="12" t="s">
        <v>35</v>
      </c>
      <c r="C149" s="9">
        <f t="shared" si="34"/>
        <v>1405</v>
      </c>
      <c r="D149" s="88">
        <v>206</v>
      </c>
      <c r="E149" s="88">
        <v>38</v>
      </c>
      <c r="F149" s="88">
        <v>104</v>
      </c>
      <c r="G149" s="88">
        <v>280</v>
      </c>
      <c r="H149" s="88">
        <v>180</v>
      </c>
      <c r="I149" s="88">
        <v>104</v>
      </c>
      <c r="J149" s="88">
        <v>74</v>
      </c>
      <c r="K149" s="88">
        <v>99</v>
      </c>
      <c r="L149" s="88">
        <v>53</v>
      </c>
      <c r="M149" s="88">
        <v>2</v>
      </c>
      <c r="N149" s="88">
        <v>30</v>
      </c>
      <c r="O149" s="88">
        <v>20</v>
      </c>
      <c r="P149" s="88">
        <v>8</v>
      </c>
      <c r="Q149" s="88">
        <v>43</v>
      </c>
      <c r="R149" s="88">
        <v>77</v>
      </c>
      <c r="S149" s="88">
        <v>12</v>
      </c>
      <c r="T149" s="88">
        <v>44</v>
      </c>
      <c r="U149" s="88">
        <v>27</v>
      </c>
      <c r="V149" s="88">
        <v>4</v>
      </c>
    </row>
    <row r="150" spans="1:22" ht="33" customHeight="1" x14ac:dyDescent="0.25">
      <c r="A150" s="6">
        <v>100</v>
      </c>
      <c r="B150" s="12" t="s">
        <v>116</v>
      </c>
      <c r="C150" s="9">
        <f t="shared" si="34"/>
        <v>439</v>
      </c>
      <c r="D150" s="88">
        <v>26</v>
      </c>
      <c r="E150" s="88">
        <v>0</v>
      </c>
      <c r="F150" s="88">
        <v>40</v>
      </c>
      <c r="G150" s="88">
        <v>72</v>
      </c>
      <c r="H150" s="88">
        <v>110</v>
      </c>
      <c r="I150" s="88">
        <v>3</v>
      </c>
      <c r="J150" s="88">
        <v>42</v>
      </c>
      <c r="K150" s="88">
        <v>9</v>
      </c>
      <c r="L150" s="88">
        <v>5</v>
      </c>
      <c r="M150" s="88">
        <v>0</v>
      </c>
      <c r="N150" s="88">
        <v>7</v>
      </c>
      <c r="O150" s="88">
        <v>0</v>
      </c>
      <c r="P150" s="88">
        <v>0</v>
      </c>
      <c r="Q150" s="88">
        <v>0</v>
      </c>
      <c r="R150" s="88">
        <v>64</v>
      </c>
      <c r="S150" s="88">
        <v>11</v>
      </c>
      <c r="T150" s="88">
        <v>27</v>
      </c>
      <c r="U150" s="88">
        <v>23</v>
      </c>
      <c r="V150" s="88">
        <v>0</v>
      </c>
    </row>
    <row r="151" spans="1:22" ht="30" x14ac:dyDescent="0.25">
      <c r="A151" s="6">
        <v>101</v>
      </c>
      <c r="B151" s="12" t="s">
        <v>117</v>
      </c>
      <c r="C151" s="9">
        <f t="shared" si="34"/>
        <v>666</v>
      </c>
      <c r="D151" s="88">
        <v>76</v>
      </c>
      <c r="E151" s="88">
        <v>0</v>
      </c>
      <c r="F151" s="88">
        <v>44</v>
      </c>
      <c r="G151" s="88">
        <v>127</v>
      </c>
      <c r="H151" s="88">
        <v>138</v>
      </c>
      <c r="I151" s="88">
        <v>4</v>
      </c>
      <c r="J151" s="88">
        <v>73</v>
      </c>
      <c r="K151" s="88">
        <v>19</v>
      </c>
      <c r="L151" s="88">
        <v>7</v>
      </c>
      <c r="M151" s="88">
        <v>0</v>
      </c>
      <c r="N151" s="88">
        <v>10</v>
      </c>
      <c r="O151" s="88">
        <v>0</v>
      </c>
      <c r="P151" s="88">
        <v>0</v>
      </c>
      <c r="Q151" s="88">
        <v>0</v>
      </c>
      <c r="R151" s="88">
        <v>90</v>
      </c>
      <c r="S151" s="88">
        <v>22</v>
      </c>
      <c r="T151" s="88">
        <v>43</v>
      </c>
      <c r="U151" s="88">
        <v>13</v>
      </c>
      <c r="V151" s="88">
        <v>0</v>
      </c>
    </row>
    <row r="152" spans="1:22" ht="90" x14ac:dyDescent="0.25">
      <c r="A152" s="6">
        <v>102</v>
      </c>
      <c r="B152" s="12" t="s">
        <v>118</v>
      </c>
      <c r="C152" s="9">
        <f t="shared" si="34"/>
        <v>152</v>
      </c>
      <c r="D152" s="88">
        <v>25</v>
      </c>
      <c r="E152" s="88">
        <v>8</v>
      </c>
      <c r="F152" s="88">
        <v>12</v>
      </c>
      <c r="G152" s="88">
        <v>24</v>
      </c>
      <c r="H152" s="88">
        <v>23</v>
      </c>
      <c r="I152" s="88">
        <v>0</v>
      </c>
      <c r="J152" s="88">
        <v>8</v>
      </c>
      <c r="K152" s="88">
        <v>6</v>
      </c>
      <c r="L152" s="88">
        <v>15</v>
      </c>
      <c r="M152" s="88">
        <v>0</v>
      </c>
      <c r="N152" s="88">
        <v>1</v>
      </c>
      <c r="O152" s="88">
        <v>0</v>
      </c>
      <c r="P152" s="88">
        <v>0</v>
      </c>
      <c r="Q152" s="88">
        <v>0</v>
      </c>
      <c r="R152" s="88">
        <v>7</v>
      </c>
      <c r="S152" s="88">
        <v>1</v>
      </c>
      <c r="T152" s="88">
        <v>17</v>
      </c>
      <c r="U152" s="88">
        <v>5</v>
      </c>
      <c r="V152" s="88">
        <v>0</v>
      </c>
    </row>
    <row r="153" spans="1:22" ht="30" x14ac:dyDescent="0.25">
      <c r="A153" s="6">
        <v>103</v>
      </c>
      <c r="B153" s="12" t="s">
        <v>119</v>
      </c>
      <c r="C153" s="9">
        <f t="shared" si="34"/>
        <v>4</v>
      </c>
      <c r="D153" s="88">
        <v>0</v>
      </c>
      <c r="E153" s="88">
        <v>0</v>
      </c>
      <c r="F153" s="88">
        <v>0</v>
      </c>
      <c r="G153" s="88">
        <v>1</v>
      </c>
      <c r="H153" s="88">
        <v>1</v>
      </c>
      <c r="I153" s="88">
        <v>0</v>
      </c>
      <c r="J153" s="88">
        <v>1</v>
      </c>
      <c r="K153" s="88">
        <v>0</v>
      </c>
      <c r="L153" s="88">
        <v>0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  <c r="R153" s="88">
        <v>0</v>
      </c>
      <c r="S153" s="88">
        <v>0</v>
      </c>
      <c r="T153" s="88">
        <v>1</v>
      </c>
      <c r="U153" s="88">
        <v>0</v>
      </c>
      <c r="V153" s="88">
        <v>0</v>
      </c>
    </row>
    <row r="154" spans="1:22" x14ac:dyDescent="0.25">
      <c r="A154" s="6">
        <v>104</v>
      </c>
      <c r="B154" s="12" t="s">
        <v>42</v>
      </c>
      <c r="C154" s="9">
        <f t="shared" si="34"/>
        <v>409</v>
      </c>
      <c r="D154" s="88">
        <v>36</v>
      </c>
      <c r="E154" s="88">
        <v>0</v>
      </c>
      <c r="F154" s="88">
        <v>50</v>
      </c>
      <c r="G154" s="88">
        <v>119</v>
      </c>
      <c r="H154" s="88">
        <v>31</v>
      </c>
      <c r="I154" s="88">
        <v>3</v>
      </c>
      <c r="J154" s="88">
        <v>8</v>
      </c>
      <c r="K154" s="88">
        <v>9</v>
      </c>
      <c r="L154" s="88">
        <v>25</v>
      </c>
      <c r="M154" s="88">
        <v>4</v>
      </c>
      <c r="N154" s="88">
        <v>17</v>
      </c>
      <c r="O154" s="88">
        <v>3</v>
      </c>
      <c r="P154" s="88">
        <v>2</v>
      </c>
      <c r="Q154" s="88">
        <v>0</v>
      </c>
      <c r="R154" s="88">
        <v>8</v>
      </c>
      <c r="S154" s="88">
        <v>13</v>
      </c>
      <c r="T154" s="88">
        <v>40</v>
      </c>
      <c r="U154" s="88">
        <v>41</v>
      </c>
      <c r="V154" s="88">
        <v>0</v>
      </c>
    </row>
    <row r="155" spans="1:22" s="8" customFormat="1" x14ac:dyDescent="0.25">
      <c r="A155" s="111">
        <v>11</v>
      </c>
      <c r="B155" s="109" t="s">
        <v>24</v>
      </c>
      <c r="C155" s="113">
        <f t="shared" ref="C155:V155" si="35">SUM(C144:C154)</f>
        <v>5078</v>
      </c>
      <c r="D155" s="89">
        <f>SUM(D144:D154)</f>
        <v>613</v>
      </c>
      <c r="E155" s="89">
        <f t="shared" si="35"/>
        <v>73</v>
      </c>
      <c r="F155" s="89">
        <f t="shared" si="35"/>
        <v>401</v>
      </c>
      <c r="G155" s="89">
        <f t="shared" si="35"/>
        <v>859</v>
      </c>
      <c r="H155" s="89">
        <f t="shared" si="35"/>
        <v>1170</v>
      </c>
      <c r="I155" s="89">
        <f t="shared" si="35"/>
        <v>267</v>
      </c>
      <c r="J155" s="89">
        <f>SUM(J144:J154)</f>
        <v>253</v>
      </c>
      <c r="K155" s="89">
        <f t="shared" si="35"/>
        <v>297</v>
      </c>
      <c r="L155" s="89">
        <f t="shared" si="35"/>
        <v>156</v>
      </c>
      <c r="M155" s="89">
        <f t="shared" si="35"/>
        <v>7</v>
      </c>
      <c r="N155" s="89">
        <f>SUM(N144:N154)</f>
        <v>93</v>
      </c>
      <c r="O155" s="89">
        <f t="shared" si="35"/>
        <v>29</v>
      </c>
      <c r="P155" s="89">
        <f t="shared" si="35"/>
        <v>10</v>
      </c>
      <c r="Q155" s="89">
        <f t="shared" si="35"/>
        <v>63</v>
      </c>
      <c r="R155" s="89">
        <f t="shared" si="35"/>
        <v>346</v>
      </c>
      <c r="S155" s="89">
        <f t="shared" si="35"/>
        <v>79</v>
      </c>
      <c r="T155" s="89">
        <f t="shared" si="35"/>
        <v>222</v>
      </c>
      <c r="U155" s="89">
        <f t="shared" si="35"/>
        <v>135</v>
      </c>
      <c r="V155" s="89">
        <f t="shared" si="35"/>
        <v>5</v>
      </c>
    </row>
    <row r="156" spans="1:22" s="8" customFormat="1" x14ac:dyDescent="0.25">
      <c r="A156" s="111"/>
      <c r="B156" s="109" t="s">
        <v>28</v>
      </c>
      <c r="C156" s="113">
        <f>C155+C142</f>
        <v>5078</v>
      </c>
      <c r="D156" s="89">
        <f t="shared" ref="D156:V156" si="36">D155+D142</f>
        <v>613</v>
      </c>
      <c r="E156" s="89">
        <f>E155+E142</f>
        <v>73</v>
      </c>
      <c r="F156" s="89">
        <f>F155+F142</f>
        <v>401</v>
      </c>
      <c r="G156" s="89">
        <f t="shared" ref="G156:M156" si="37">G155+G142</f>
        <v>859</v>
      </c>
      <c r="H156" s="89">
        <f t="shared" si="37"/>
        <v>1170</v>
      </c>
      <c r="I156" s="89">
        <f t="shared" si="37"/>
        <v>267</v>
      </c>
      <c r="J156" s="89">
        <f t="shared" si="37"/>
        <v>253</v>
      </c>
      <c r="K156" s="89">
        <f t="shared" si="37"/>
        <v>297</v>
      </c>
      <c r="L156" s="89">
        <f t="shared" si="37"/>
        <v>156</v>
      </c>
      <c r="M156" s="89">
        <f t="shared" si="37"/>
        <v>7</v>
      </c>
      <c r="N156" s="89">
        <f>N155+N142</f>
        <v>93</v>
      </c>
      <c r="O156" s="89">
        <f t="shared" si="36"/>
        <v>29</v>
      </c>
      <c r="P156" s="89">
        <f t="shared" si="36"/>
        <v>10</v>
      </c>
      <c r="Q156" s="89">
        <f t="shared" si="36"/>
        <v>63</v>
      </c>
      <c r="R156" s="89">
        <f t="shared" si="36"/>
        <v>346</v>
      </c>
      <c r="S156" s="89">
        <f t="shared" si="36"/>
        <v>79</v>
      </c>
      <c r="T156" s="89">
        <f t="shared" si="36"/>
        <v>222</v>
      </c>
      <c r="U156" s="89">
        <f t="shared" si="36"/>
        <v>135</v>
      </c>
      <c r="V156" s="89">
        <f t="shared" si="36"/>
        <v>5</v>
      </c>
    </row>
    <row r="157" spans="1:22" ht="15" customHeight="1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ht="14.25" customHeight="1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90.75" customHeight="1" x14ac:dyDescent="0.25">
      <c r="A159" s="6">
        <v>105</v>
      </c>
      <c r="B159" s="12" t="s">
        <v>220</v>
      </c>
      <c r="C159" s="9">
        <f t="shared" ref="C159:C173" si="38">SUM(D159:V159)</f>
        <v>0</v>
      </c>
      <c r="D159" s="88">
        <v>0</v>
      </c>
      <c r="E159" s="92" t="s">
        <v>126</v>
      </c>
      <c r="F159" s="92" t="s">
        <v>126</v>
      </c>
      <c r="G159" s="92" t="s">
        <v>126</v>
      </c>
      <c r="H159" s="92" t="s">
        <v>126</v>
      </c>
      <c r="I159" s="92" t="s">
        <v>126</v>
      </c>
      <c r="J159" s="92" t="s">
        <v>126</v>
      </c>
      <c r="K159" s="92" t="s">
        <v>126</v>
      </c>
      <c r="L159" s="92" t="s">
        <v>126</v>
      </c>
      <c r="M159" s="92" t="s">
        <v>126</v>
      </c>
      <c r="N159" s="92" t="s">
        <v>126</v>
      </c>
      <c r="O159" s="92" t="s">
        <v>126</v>
      </c>
      <c r="P159" s="92" t="s">
        <v>126</v>
      </c>
      <c r="Q159" s="92" t="s">
        <v>126</v>
      </c>
      <c r="R159" s="92" t="s">
        <v>126</v>
      </c>
      <c r="S159" s="92" t="s">
        <v>126</v>
      </c>
      <c r="T159" s="92" t="s">
        <v>126</v>
      </c>
      <c r="U159" s="92" t="s">
        <v>126</v>
      </c>
      <c r="V159" s="92" t="s">
        <v>126</v>
      </c>
    </row>
    <row r="160" spans="1:22" ht="60" x14ac:dyDescent="0.25">
      <c r="A160" s="6">
        <v>106</v>
      </c>
      <c r="B160" s="12" t="s">
        <v>219</v>
      </c>
      <c r="C160" s="9">
        <f t="shared" si="38"/>
        <v>0</v>
      </c>
      <c r="D160" s="88">
        <v>0</v>
      </c>
      <c r="E160" s="92" t="s">
        <v>126</v>
      </c>
      <c r="F160" s="92" t="s">
        <v>126</v>
      </c>
      <c r="G160" s="92" t="s">
        <v>126</v>
      </c>
      <c r="H160" s="92" t="s">
        <v>126</v>
      </c>
      <c r="I160" s="92" t="s">
        <v>126</v>
      </c>
      <c r="J160" s="92" t="s">
        <v>126</v>
      </c>
      <c r="K160" s="92" t="s">
        <v>126</v>
      </c>
      <c r="L160" s="92" t="s">
        <v>126</v>
      </c>
      <c r="M160" s="92" t="s">
        <v>126</v>
      </c>
      <c r="N160" s="92" t="s">
        <v>126</v>
      </c>
      <c r="O160" s="92" t="s">
        <v>126</v>
      </c>
      <c r="P160" s="92" t="s">
        <v>126</v>
      </c>
      <c r="Q160" s="92" t="s">
        <v>126</v>
      </c>
      <c r="R160" s="92" t="s">
        <v>126</v>
      </c>
      <c r="S160" s="92" t="s">
        <v>126</v>
      </c>
      <c r="T160" s="92" t="s">
        <v>126</v>
      </c>
      <c r="U160" s="92" t="s">
        <v>126</v>
      </c>
      <c r="V160" s="92" t="s">
        <v>126</v>
      </c>
    </row>
    <row r="161" spans="1:22" ht="48.75" customHeight="1" x14ac:dyDescent="0.25">
      <c r="A161" s="6">
        <v>107</v>
      </c>
      <c r="B161" s="12" t="s">
        <v>221</v>
      </c>
      <c r="C161" s="9">
        <f t="shared" si="38"/>
        <v>0</v>
      </c>
      <c r="D161" s="88">
        <v>0</v>
      </c>
      <c r="E161" s="92" t="s">
        <v>126</v>
      </c>
      <c r="F161" s="92" t="s">
        <v>126</v>
      </c>
      <c r="G161" s="92" t="s">
        <v>126</v>
      </c>
      <c r="H161" s="92" t="s">
        <v>126</v>
      </c>
      <c r="I161" s="92" t="s">
        <v>126</v>
      </c>
      <c r="J161" s="92" t="s">
        <v>126</v>
      </c>
      <c r="K161" s="92" t="s">
        <v>126</v>
      </c>
      <c r="L161" s="92" t="s">
        <v>126</v>
      </c>
      <c r="M161" s="92" t="s">
        <v>126</v>
      </c>
      <c r="N161" s="92" t="s">
        <v>126</v>
      </c>
      <c r="O161" s="92" t="s">
        <v>126</v>
      </c>
      <c r="P161" s="92" t="s">
        <v>126</v>
      </c>
      <c r="Q161" s="92" t="s">
        <v>126</v>
      </c>
      <c r="R161" s="92" t="s">
        <v>126</v>
      </c>
      <c r="S161" s="92" t="s">
        <v>126</v>
      </c>
      <c r="T161" s="92" t="s">
        <v>126</v>
      </c>
      <c r="U161" s="92" t="s">
        <v>126</v>
      </c>
      <c r="V161" s="92" t="s">
        <v>126</v>
      </c>
    </row>
    <row r="162" spans="1:22" ht="30" x14ac:dyDescent="0.25">
      <c r="A162" s="6">
        <v>108</v>
      </c>
      <c r="B162" s="12" t="s">
        <v>223</v>
      </c>
      <c r="C162" s="9">
        <f t="shared" si="38"/>
        <v>0</v>
      </c>
      <c r="D162" s="88">
        <v>0</v>
      </c>
      <c r="E162" s="92" t="s">
        <v>126</v>
      </c>
      <c r="F162" s="92" t="s">
        <v>126</v>
      </c>
      <c r="G162" s="92" t="s">
        <v>126</v>
      </c>
      <c r="H162" s="92" t="s">
        <v>126</v>
      </c>
      <c r="I162" s="92" t="s">
        <v>126</v>
      </c>
      <c r="J162" s="92" t="s">
        <v>126</v>
      </c>
      <c r="K162" s="92" t="s">
        <v>126</v>
      </c>
      <c r="L162" s="92" t="s">
        <v>126</v>
      </c>
      <c r="M162" s="92" t="s">
        <v>126</v>
      </c>
      <c r="N162" s="92" t="s">
        <v>126</v>
      </c>
      <c r="O162" s="92" t="s">
        <v>126</v>
      </c>
      <c r="P162" s="92" t="s">
        <v>126</v>
      </c>
      <c r="Q162" s="92" t="s">
        <v>126</v>
      </c>
      <c r="R162" s="92" t="s">
        <v>126</v>
      </c>
      <c r="S162" s="92" t="s">
        <v>126</v>
      </c>
      <c r="T162" s="92" t="s">
        <v>126</v>
      </c>
      <c r="U162" s="92" t="s">
        <v>126</v>
      </c>
      <c r="V162" s="92" t="s">
        <v>126</v>
      </c>
    </row>
    <row r="163" spans="1:22" ht="33" customHeight="1" x14ac:dyDescent="0.25">
      <c r="A163" s="6">
        <v>109</v>
      </c>
      <c r="B163" s="12" t="s">
        <v>11</v>
      </c>
      <c r="C163" s="9">
        <f t="shared" si="38"/>
        <v>0</v>
      </c>
      <c r="D163" s="88">
        <v>0</v>
      </c>
      <c r="E163" s="92" t="s">
        <v>126</v>
      </c>
      <c r="F163" s="92" t="s">
        <v>126</v>
      </c>
      <c r="G163" s="92" t="s">
        <v>126</v>
      </c>
      <c r="H163" s="92" t="s">
        <v>126</v>
      </c>
      <c r="I163" s="92" t="s">
        <v>126</v>
      </c>
      <c r="J163" s="92" t="s">
        <v>126</v>
      </c>
      <c r="K163" s="92" t="s">
        <v>126</v>
      </c>
      <c r="L163" s="92" t="s">
        <v>126</v>
      </c>
      <c r="M163" s="92" t="s">
        <v>126</v>
      </c>
      <c r="N163" s="92" t="s">
        <v>126</v>
      </c>
      <c r="O163" s="92" t="s">
        <v>126</v>
      </c>
      <c r="P163" s="92" t="s">
        <v>126</v>
      </c>
      <c r="Q163" s="92" t="s">
        <v>126</v>
      </c>
      <c r="R163" s="92" t="s">
        <v>126</v>
      </c>
      <c r="S163" s="92" t="s">
        <v>126</v>
      </c>
      <c r="T163" s="92" t="s">
        <v>126</v>
      </c>
      <c r="U163" s="92" t="s">
        <v>126</v>
      </c>
      <c r="V163" s="92" t="s">
        <v>126</v>
      </c>
    </row>
    <row r="164" spans="1:22" ht="30" x14ac:dyDescent="0.25">
      <c r="A164" s="6">
        <v>110</v>
      </c>
      <c r="B164" s="12" t="s">
        <v>32</v>
      </c>
      <c r="C164" s="9">
        <f t="shared" si="38"/>
        <v>2</v>
      </c>
      <c r="D164" s="88">
        <v>2</v>
      </c>
      <c r="E164" s="92" t="s">
        <v>126</v>
      </c>
      <c r="F164" s="92" t="s">
        <v>126</v>
      </c>
      <c r="G164" s="92" t="s">
        <v>126</v>
      </c>
      <c r="H164" s="92" t="s">
        <v>126</v>
      </c>
      <c r="I164" s="92" t="s">
        <v>126</v>
      </c>
      <c r="J164" s="92" t="s">
        <v>126</v>
      </c>
      <c r="K164" s="92" t="s">
        <v>126</v>
      </c>
      <c r="L164" s="92" t="s">
        <v>126</v>
      </c>
      <c r="M164" s="92" t="s">
        <v>126</v>
      </c>
      <c r="N164" s="92" t="s">
        <v>126</v>
      </c>
      <c r="O164" s="92" t="s">
        <v>126</v>
      </c>
      <c r="P164" s="92" t="s">
        <v>126</v>
      </c>
      <c r="Q164" s="92" t="s">
        <v>126</v>
      </c>
      <c r="R164" s="92" t="s">
        <v>126</v>
      </c>
      <c r="S164" s="92" t="s">
        <v>126</v>
      </c>
      <c r="T164" s="92" t="s">
        <v>126</v>
      </c>
      <c r="U164" s="92" t="s">
        <v>126</v>
      </c>
      <c r="V164" s="92" t="s">
        <v>126</v>
      </c>
    </row>
    <row r="165" spans="1:22" ht="30" x14ac:dyDescent="0.25">
      <c r="A165" s="6">
        <v>111</v>
      </c>
      <c r="B165" s="12" t="s">
        <v>224</v>
      </c>
      <c r="C165" s="9">
        <f t="shared" si="38"/>
        <v>0</v>
      </c>
      <c r="D165" s="88">
        <v>0</v>
      </c>
      <c r="E165" s="92" t="s">
        <v>126</v>
      </c>
      <c r="F165" s="92" t="s">
        <v>126</v>
      </c>
      <c r="G165" s="92" t="s">
        <v>126</v>
      </c>
      <c r="H165" s="92" t="s">
        <v>126</v>
      </c>
      <c r="I165" s="92" t="s">
        <v>126</v>
      </c>
      <c r="J165" s="92" t="s">
        <v>126</v>
      </c>
      <c r="K165" s="92" t="s">
        <v>126</v>
      </c>
      <c r="L165" s="92" t="s">
        <v>126</v>
      </c>
      <c r="M165" s="92" t="s">
        <v>126</v>
      </c>
      <c r="N165" s="92" t="s">
        <v>126</v>
      </c>
      <c r="O165" s="92" t="s">
        <v>126</v>
      </c>
      <c r="P165" s="92" t="s">
        <v>126</v>
      </c>
      <c r="Q165" s="92" t="s">
        <v>126</v>
      </c>
      <c r="R165" s="92" t="s">
        <v>126</v>
      </c>
      <c r="S165" s="92" t="s">
        <v>126</v>
      </c>
      <c r="T165" s="92" t="s">
        <v>126</v>
      </c>
      <c r="U165" s="92" t="s">
        <v>126</v>
      </c>
      <c r="V165" s="92" t="s">
        <v>126</v>
      </c>
    </row>
    <row r="166" spans="1:22" ht="20.25" customHeight="1" x14ac:dyDescent="0.25">
      <c r="A166" s="6">
        <v>112</v>
      </c>
      <c r="B166" s="12" t="s">
        <v>12</v>
      </c>
      <c r="C166" s="9">
        <f t="shared" si="38"/>
        <v>12</v>
      </c>
      <c r="D166" s="88">
        <v>12</v>
      </c>
      <c r="E166" s="92" t="s">
        <v>126</v>
      </c>
      <c r="F166" s="92" t="s">
        <v>126</v>
      </c>
      <c r="G166" s="92" t="s">
        <v>126</v>
      </c>
      <c r="H166" s="92" t="s">
        <v>126</v>
      </c>
      <c r="I166" s="92" t="s">
        <v>126</v>
      </c>
      <c r="J166" s="92" t="s">
        <v>126</v>
      </c>
      <c r="K166" s="92" t="s">
        <v>126</v>
      </c>
      <c r="L166" s="92" t="s">
        <v>126</v>
      </c>
      <c r="M166" s="92" t="s">
        <v>126</v>
      </c>
      <c r="N166" s="92" t="s">
        <v>126</v>
      </c>
      <c r="O166" s="92" t="s">
        <v>126</v>
      </c>
      <c r="P166" s="92" t="s">
        <v>126</v>
      </c>
      <c r="Q166" s="92" t="s">
        <v>126</v>
      </c>
      <c r="R166" s="92" t="s">
        <v>126</v>
      </c>
      <c r="S166" s="92" t="s">
        <v>126</v>
      </c>
      <c r="T166" s="92" t="s">
        <v>126</v>
      </c>
      <c r="U166" s="92" t="s">
        <v>126</v>
      </c>
      <c r="V166" s="92" t="s">
        <v>126</v>
      </c>
    </row>
    <row r="167" spans="1:22" ht="30" x14ac:dyDescent="0.25">
      <c r="A167" s="6">
        <v>113</v>
      </c>
      <c r="B167" s="12" t="s">
        <v>222</v>
      </c>
      <c r="C167" s="9">
        <f t="shared" si="38"/>
        <v>0</v>
      </c>
      <c r="D167" s="88">
        <v>0</v>
      </c>
      <c r="E167" s="92" t="s">
        <v>126</v>
      </c>
      <c r="F167" s="92" t="s">
        <v>126</v>
      </c>
      <c r="G167" s="92" t="s">
        <v>126</v>
      </c>
      <c r="H167" s="92" t="s">
        <v>126</v>
      </c>
      <c r="I167" s="92" t="s">
        <v>126</v>
      </c>
      <c r="J167" s="92" t="s">
        <v>126</v>
      </c>
      <c r="K167" s="92" t="s">
        <v>126</v>
      </c>
      <c r="L167" s="92" t="s">
        <v>126</v>
      </c>
      <c r="M167" s="92" t="s">
        <v>126</v>
      </c>
      <c r="N167" s="92" t="s">
        <v>126</v>
      </c>
      <c r="O167" s="92" t="s">
        <v>126</v>
      </c>
      <c r="P167" s="92" t="s">
        <v>126</v>
      </c>
      <c r="Q167" s="92" t="s">
        <v>126</v>
      </c>
      <c r="R167" s="92" t="s">
        <v>126</v>
      </c>
      <c r="S167" s="92" t="s">
        <v>126</v>
      </c>
      <c r="T167" s="92" t="s">
        <v>126</v>
      </c>
      <c r="U167" s="92" t="s">
        <v>126</v>
      </c>
      <c r="V167" s="92" t="s">
        <v>126</v>
      </c>
    </row>
    <row r="168" spans="1:22" ht="45" x14ac:dyDescent="0.25">
      <c r="A168" s="6">
        <v>114</v>
      </c>
      <c r="B168" s="12" t="s">
        <v>225</v>
      </c>
      <c r="C168" s="9">
        <f t="shared" si="38"/>
        <v>3</v>
      </c>
      <c r="D168" s="88">
        <v>3</v>
      </c>
      <c r="E168" s="92" t="s">
        <v>126</v>
      </c>
      <c r="F168" s="92" t="s">
        <v>126</v>
      </c>
      <c r="G168" s="92" t="s">
        <v>126</v>
      </c>
      <c r="H168" s="92" t="s">
        <v>126</v>
      </c>
      <c r="I168" s="92" t="s">
        <v>126</v>
      </c>
      <c r="J168" s="92" t="s">
        <v>126</v>
      </c>
      <c r="K168" s="92" t="s">
        <v>126</v>
      </c>
      <c r="L168" s="92" t="s">
        <v>126</v>
      </c>
      <c r="M168" s="92" t="s">
        <v>126</v>
      </c>
      <c r="N168" s="92" t="s">
        <v>126</v>
      </c>
      <c r="O168" s="92" t="s">
        <v>126</v>
      </c>
      <c r="P168" s="92" t="s">
        <v>126</v>
      </c>
      <c r="Q168" s="92" t="s">
        <v>126</v>
      </c>
      <c r="R168" s="92" t="s">
        <v>126</v>
      </c>
      <c r="S168" s="92" t="s">
        <v>126</v>
      </c>
      <c r="T168" s="92" t="s">
        <v>126</v>
      </c>
      <c r="U168" s="92" t="s">
        <v>126</v>
      </c>
      <c r="V168" s="92" t="s">
        <v>126</v>
      </c>
    </row>
    <row r="169" spans="1:22" ht="45" x14ac:dyDescent="0.25">
      <c r="A169" s="6">
        <v>115</v>
      </c>
      <c r="B169" s="12" t="s">
        <v>226</v>
      </c>
      <c r="C169" s="9">
        <f t="shared" si="38"/>
        <v>3</v>
      </c>
      <c r="D169" s="88">
        <v>3</v>
      </c>
      <c r="E169" s="92" t="s">
        <v>126</v>
      </c>
      <c r="F169" s="92" t="s">
        <v>126</v>
      </c>
      <c r="G169" s="92" t="s">
        <v>126</v>
      </c>
      <c r="H169" s="92" t="s">
        <v>126</v>
      </c>
      <c r="I169" s="92" t="s">
        <v>126</v>
      </c>
      <c r="J169" s="92" t="s">
        <v>126</v>
      </c>
      <c r="K169" s="92" t="s">
        <v>126</v>
      </c>
      <c r="L169" s="92" t="s">
        <v>126</v>
      </c>
      <c r="M169" s="92" t="s">
        <v>126</v>
      </c>
      <c r="N169" s="92" t="s">
        <v>126</v>
      </c>
      <c r="O169" s="92" t="s">
        <v>126</v>
      </c>
      <c r="P169" s="92" t="s">
        <v>126</v>
      </c>
      <c r="Q169" s="92" t="s">
        <v>126</v>
      </c>
      <c r="R169" s="92" t="s">
        <v>126</v>
      </c>
      <c r="S169" s="92" t="s">
        <v>126</v>
      </c>
      <c r="T169" s="92" t="s">
        <v>126</v>
      </c>
      <c r="U169" s="92" t="s">
        <v>126</v>
      </c>
      <c r="V169" s="92" t="s">
        <v>126</v>
      </c>
    </row>
    <row r="170" spans="1:22" ht="30" x14ac:dyDescent="0.25">
      <c r="A170" s="6"/>
      <c r="B170" s="12" t="s">
        <v>201</v>
      </c>
      <c r="C170" s="9">
        <f>SUM(D170:V170)</f>
        <v>0</v>
      </c>
      <c r="D170" s="88">
        <v>0</v>
      </c>
      <c r="E170" s="92" t="s">
        <v>126</v>
      </c>
      <c r="F170" s="92" t="s">
        <v>126</v>
      </c>
      <c r="G170" s="92" t="s">
        <v>126</v>
      </c>
      <c r="H170" s="92" t="s">
        <v>126</v>
      </c>
      <c r="I170" s="92" t="s">
        <v>126</v>
      </c>
      <c r="J170" s="92" t="s">
        <v>126</v>
      </c>
      <c r="K170" s="92" t="s">
        <v>126</v>
      </c>
      <c r="L170" s="92" t="s">
        <v>126</v>
      </c>
      <c r="M170" s="92" t="s">
        <v>126</v>
      </c>
      <c r="N170" s="92" t="s">
        <v>126</v>
      </c>
      <c r="O170" s="92" t="s">
        <v>126</v>
      </c>
      <c r="P170" s="92" t="s">
        <v>126</v>
      </c>
      <c r="Q170" s="92" t="s">
        <v>126</v>
      </c>
      <c r="R170" s="92" t="s">
        <v>126</v>
      </c>
      <c r="S170" s="92" t="s">
        <v>126</v>
      </c>
      <c r="T170" s="92" t="s">
        <v>126</v>
      </c>
      <c r="U170" s="92" t="s">
        <v>126</v>
      </c>
      <c r="V170" s="92" t="s">
        <v>126</v>
      </c>
    </row>
    <row r="171" spans="1:22" ht="30" x14ac:dyDescent="0.25">
      <c r="A171" s="6"/>
      <c r="B171" s="12" t="s">
        <v>14</v>
      </c>
      <c r="C171" s="9">
        <f>SUM(D171:V171)</f>
        <v>0</v>
      </c>
      <c r="D171" s="88">
        <v>0</v>
      </c>
      <c r="E171" s="92" t="s">
        <v>126</v>
      </c>
      <c r="F171" s="92" t="s">
        <v>126</v>
      </c>
      <c r="G171" s="92" t="s">
        <v>126</v>
      </c>
      <c r="H171" s="92" t="s">
        <v>126</v>
      </c>
      <c r="I171" s="92" t="s">
        <v>126</v>
      </c>
      <c r="J171" s="92" t="s">
        <v>126</v>
      </c>
      <c r="K171" s="92" t="s">
        <v>126</v>
      </c>
      <c r="L171" s="92" t="s">
        <v>126</v>
      </c>
      <c r="M171" s="92" t="s">
        <v>126</v>
      </c>
      <c r="N171" s="92" t="s">
        <v>126</v>
      </c>
      <c r="O171" s="92" t="s">
        <v>126</v>
      </c>
      <c r="P171" s="92" t="s">
        <v>126</v>
      </c>
      <c r="Q171" s="92" t="s">
        <v>126</v>
      </c>
      <c r="R171" s="92" t="s">
        <v>126</v>
      </c>
      <c r="S171" s="92" t="s">
        <v>126</v>
      </c>
      <c r="T171" s="92" t="s">
        <v>126</v>
      </c>
      <c r="U171" s="92" t="s">
        <v>126</v>
      </c>
      <c r="V171" s="92" t="s">
        <v>126</v>
      </c>
    </row>
    <row r="172" spans="1:22" ht="31.5" customHeight="1" x14ac:dyDescent="0.25">
      <c r="A172" s="6"/>
      <c r="B172" s="12" t="s">
        <v>197</v>
      </c>
      <c r="C172" s="9">
        <f>SUM(D172:V172)</f>
        <v>0</v>
      </c>
      <c r="D172" s="88">
        <v>0</v>
      </c>
      <c r="E172" s="92" t="s">
        <v>126</v>
      </c>
      <c r="F172" s="92" t="s">
        <v>126</v>
      </c>
      <c r="G172" s="92" t="s">
        <v>126</v>
      </c>
      <c r="H172" s="92" t="s">
        <v>126</v>
      </c>
      <c r="I172" s="92" t="s">
        <v>126</v>
      </c>
      <c r="J172" s="92" t="s">
        <v>126</v>
      </c>
      <c r="K172" s="92" t="s">
        <v>126</v>
      </c>
      <c r="L172" s="92" t="s">
        <v>126</v>
      </c>
      <c r="M172" s="92" t="s">
        <v>126</v>
      </c>
      <c r="N172" s="92" t="s">
        <v>126</v>
      </c>
      <c r="O172" s="92" t="s">
        <v>126</v>
      </c>
      <c r="P172" s="92" t="s">
        <v>126</v>
      </c>
      <c r="Q172" s="92" t="s">
        <v>126</v>
      </c>
      <c r="R172" s="92" t="s">
        <v>126</v>
      </c>
      <c r="S172" s="92" t="s">
        <v>126</v>
      </c>
      <c r="T172" s="92" t="s">
        <v>126</v>
      </c>
      <c r="U172" s="92" t="s">
        <v>126</v>
      </c>
      <c r="V172" s="92" t="s">
        <v>126</v>
      </c>
    </row>
    <row r="173" spans="1:22" ht="30" x14ac:dyDescent="0.25">
      <c r="A173" s="6"/>
      <c r="B173" s="12" t="s">
        <v>120</v>
      </c>
      <c r="C173" s="9">
        <f t="shared" si="38"/>
        <v>0</v>
      </c>
      <c r="D173" s="88">
        <v>0</v>
      </c>
      <c r="E173" s="92" t="s">
        <v>126</v>
      </c>
      <c r="F173" s="92" t="s">
        <v>126</v>
      </c>
      <c r="G173" s="92" t="s">
        <v>126</v>
      </c>
      <c r="H173" s="92" t="s">
        <v>126</v>
      </c>
      <c r="I173" s="92" t="s">
        <v>126</v>
      </c>
      <c r="J173" s="92" t="s">
        <v>126</v>
      </c>
      <c r="K173" s="92" t="s">
        <v>126</v>
      </c>
      <c r="L173" s="92" t="s">
        <v>126</v>
      </c>
      <c r="M173" s="92" t="s">
        <v>126</v>
      </c>
      <c r="N173" s="92" t="s">
        <v>126</v>
      </c>
      <c r="O173" s="92" t="s">
        <v>126</v>
      </c>
      <c r="P173" s="92" t="s">
        <v>126</v>
      </c>
      <c r="Q173" s="92" t="s">
        <v>126</v>
      </c>
      <c r="R173" s="92" t="s">
        <v>126</v>
      </c>
      <c r="S173" s="92" t="s">
        <v>126</v>
      </c>
      <c r="T173" s="92" t="s">
        <v>126</v>
      </c>
      <c r="U173" s="92" t="s">
        <v>126</v>
      </c>
      <c r="V173" s="92" t="s">
        <v>126</v>
      </c>
    </row>
    <row r="174" spans="1:22" s="8" customFormat="1" x14ac:dyDescent="0.25">
      <c r="A174" s="111">
        <v>11</v>
      </c>
      <c r="B174" s="109" t="s">
        <v>24</v>
      </c>
      <c r="C174" s="113">
        <f t="shared" ref="C174:V174" si="39">SUM(C159:C173)</f>
        <v>20</v>
      </c>
      <c r="D174" s="89">
        <f t="shared" si="39"/>
        <v>20</v>
      </c>
      <c r="E174" s="89">
        <f t="shared" si="39"/>
        <v>0</v>
      </c>
      <c r="F174" s="89">
        <f t="shared" si="39"/>
        <v>0</v>
      </c>
      <c r="G174" s="89">
        <f t="shared" si="39"/>
        <v>0</v>
      </c>
      <c r="H174" s="89">
        <f t="shared" si="39"/>
        <v>0</v>
      </c>
      <c r="I174" s="89">
        <f t="shared" si="39"/>
        <v>0</v>
      </c>
      <c r="J174" s="89">
        <f t="shared" si="39"/>
        <v>0</v>
      </c>
      <c r="K174" s="89">
        <f t="shared" si="39"/>
        <v>0</v>
      </c>
      <c r="L174" s="89">
        <f t="shared" si="39"/>
        <v>0</v>
      </c>
      <c r="M174" s="89">
        <f t="shared" si="39"/>
        <v>0</v>
      </c>
      <c r="N174" s="89">
        <f t="shared" si="39"/>
        <v>0</v>
      </c>
      <c r="O174" s="89">
        <f t="shared" si="39"/>
        <v>0</v>
      </c>
      <c r="P174" s="89">
        <f t="shared" si="39"/>
        <v>0</v>
      </c>
      <c r="Q174" s="89">
        <f t="shared" si="39"/>
        <v>0</v>
      </c>
      <c r="R174" s="89">
        <f t="shared" si="39"/>
        <v>0</v>
      </c>
      <c r="S174" s="89">
        <f t="shared" si="39"/>
        <v>0</v>
      </c>
      <c r="T174" s="89">
        <f t="shared" si="39"/>
        <v>0</v>
      </c>
      <c r="U174" s="89">
        <f t="shared" si="39"/>
        <v>0</v>
      </c>
      <c r="V174" s="89">
        <f t="shared" si="39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4.25" customHeight="1" x14ac:dyDescent="0.25">
      <c r="A176" s="6">
        <v>116</v>
      </c>
      <c r="B176" s="12" t="s">
        <v>180</v>
      </c>
      <c r="C176" s="9">
        <f>SUM(D176:V176)</f>
        <v>96</v>
      </c>
      <c r="D176" s="88">
        <v>96</v>
      </c>
      <c r="E176" s="92" t="s">
        <v>126</v>
      </c>
      <c r="F176" s="92" t="s">
        <v>126</v>
      </c>
      <c r="G176" s="92" t="s">
        <v>126</v>
      </c>
      <c r="H176" s="92" t="s">
        <v>126</v>
      </c>
      <c r="I176" s="92" t="s">
        <v>126</v>
      </c>
      <c r="J176" s="92" t="s">
        <v>126</v>
      </c>
      <c r="K176" s="92" t="s">
        <v>126</v>
      </c>
      <c r="L176" s="92" t="s">
        <v>126</v>
      </c>
      <c r="M176" s="92" t="s">
        <v>126</v>
      </c>
      <c r="N176" s="92" t="s">
        <v>126</v>
      </c>
      <c r="O176" s="92" t="s">
        <v>126</v>
      </c>
      <c r="P176" s="92" t="s">
        <v>126</v>
      </c>
      <c r="Q176" s="92" t="s">
        <v>126</v>
      </c>
      <c r="R176" s="92" t="s">
        <v>126</v>
      </c>
      <c r="S176" s="92" t="s">
        <v>126</v>
      </c>
      <c r="T176" s="92" t="s">
        <v>126</v>
      </c>
      <c r="U176" s="92" t="s">
        <v>126</v>
      </c>
      <c r="V176" s="92" t="s">
        <v>126</v>
      </c>
    </row>
    <row r="177" spans="1:22" x14ac:dyDescent="0.25">
      <c r="A177" s="6">
        <v>117</v>
      </c>
      <c r="B177" s="12" t="s">
        <v>40</v>
      </c>
      <c r="C177" s="9">
        <f>SUM(D177:V177)</f>
        <v>64</v>
      </c>
      <c r="D177" s="88">
        <v>64</v>
      </c>
      <c r="E177" s="92" t="s">
        <v>126</v>
      </c>
      <c r="F177" s="92" t="s">
        <v>126</v>
      </c>
      <c r="G177" s="92" t="s">
        <v>126</v>
      </c>
      <c r="H177" s="92" t="s">
        <v>126</v>
      </c>
      <c r="I177" s="92" t="s">
        <v>126</v>
      </c>
      <c r="J177" s="92" t="s">
        <v>126</v>
      </c>
      <c r="K177" s="92" t="s">
        <v>126</v>
      </c>
      <c r="L177" s="92" t="s">
        <v>126</v>
      </c>
      <c r="M177" s="92" t="s">
        <v>126</v>
      </c>
      <c r="N177" s="92" t="s">
        <v>126</v>
      </c>
      <c r="O177" s="92" t="s">
        <v>126</v>
      </c>
      <c r="P177" s="92" t="s">
        <v>126</v>
      </c>
      <c r="Q177" s="92" t="s">
        <v>126</v>
      </c>
      <c r="R177" s="92" t="s">
        <v>126</v>
      </c>
      <c r="S177" s="92" t="s">
        <v>126</v>
      </c>
      <c r="T177" s="92" t="s">
        <v>126</v>
      </c>
      <c r="U177" s="92" t="s">
        <v>126</v>
      </c>
      <c r="V177" s="92" t="s">
        <v>126</v>
      </c>
    </row>
    <row r="178" spans="1:22" x14ac:dyDescent="0.25">
      <c r="A178" s="6">
        <v>118</v>
      </c>
      <c r="B178" s="12" t="s">
        <v>55</v>
      </c>
      <c r="C178" s="9">
        <f>SUM(D178:V178)</f>
        <v>0</v>
      </c>
      <c r="D178" s="88">
        <v>0</v>
      </c>
      <c r="E178" s="92" t="s">
        <v>126</v>
      </c>
      <c r="F178" s="92" t="s">
        <v>126</v>
      </c>
      <c r="G178" s="92" t="s">
        <v>126</v>
      </c>
      <c r="H178" s="92" t="s">
        <v>126</v>
      </c>
      <c r="I178" s="92" t="s">
        <v>126</v>
      </c>
      <c r="J178" s="92" t="s">
        <v>126</v>
      </c>
      <c r="K178" s="92" t="s">
        <v>126</v>
      </c>
      <c r="L178" s="92" t="s">
        <v>126</v>
      </c>
      <c r="M178" s="92" t="s">
        <v>126</v>
      </c>
      <c r="N178" s="92" t="s">
        <v>126</v>
      </c>
      <c r="O178" s="92" t="s">
        <v>126</v>
      </c>
      <c r="P178" s="92" t="s">
        <v>126</v>
      </c>
      <c r="Q178" s="92" t="s">
        <v>126</v>
      </c>
      <c r="R178" s="92" t="s">
        <v>126</v>
      </c>
      <c r="S178" s="92" t="s">
        <v>126</v>
      </c>
      <c r="T178" s="92" t="s">
        <v>126</v>
      </c>
      <c r="U178" s="92" t="s">
        <v>126</v>
      </c>
      <c r="V178" s="92" t="s">
        <v>126</v>
      </c>
    </row>
    <row r="179" spans="1:22" s="8" customFormat="1" x14ac:dyDescent="0.25">
      <c r="A179" s="111">
        <v>3</v>
      </c>
      <c r="B179" s="109" t="s">
        <v>24</v>
      </c>
      <c r="C179" s="113">
        <f>SUM(C176:C178)</f>
        <v>160</v>
      </c>
      <c r="D179" s="89">
        <f>SUM(D176:D178)</f>
        <v>160</v>
      </c>
      <c r="E179" s="89">
        <f t="shared" ref="E179:V179" si="40">SUM(E176:E178)</f>
        <v>0</v>
      </c>
      <c r="F179" s="89">
        <f t="shared" si="40"/>
        <v>0</v>
      </c>
      <c r="G179" s="89">
        <f t="shared" si="40"/>
        <v>0</v>
      </c>
      <c r="H179" s="89">
        <f t="shared" si="40"/>
        <v>0</v>
      </c>
      <c r="I179" s="89">
        <f t="shared" si="40"/>
        <v>0</v>
      </c>
      <c r="J179" s="89">
        <f t="shared" si="40"/>
        <v>0</v>
      </c>
      <c r="K179" s="89">
        <f t="shared" si="40"/>
        <v>0</v>
      </c>
      <c r="L179" s="89">
        <f t="shared" si="40"/>
        <v>0</v>
      </c>
      <c r="M179" s="89">
        <f t="shared" si="40"/>
        <v>0</v>
      </c>
      <c r="N179" s="89">
        <f t="shared" si="40"/>
        <v>0</v>
      </c>
      <c r="O179" s="89">
        <f t="shared" si="40"/>
        <v>0</v>
      </c>
      <c r="P179" s="89">
        <f t="shared" si="40"/>
        <v>0</v>
      </c>
      <c r="Q179" s="89">
        <f t="shared" si="40"/>
        <v>0</v>
      </c>
      <c r="R179" s="89">
        <f t="shared" si="40"/>
        <v>0</v>
      </c>
      <c r="S179" s="89">
        <f t="shared" si="40"/>
        <v>0</v>
      </c>
      <c r="T179" s="89">
        <f t="shared" si="40"/>
        <v>0</v>
      </c>
      <c r="U179" s="89">
        <f t="shared" si="40"/>
        <v>0</v>
      </c>
      <c r="V179" s="89">
        <f t="shared" si="40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0" x14ac:dyDescent="0.25">
      <c r="A181" s="6">
        <v>119</v>
      </c>
      <c r="B181" s="12" t="s">
        <v>213</v>
      </c>
      <c r="C181" s="9">
        <f>SUM(D181:V181)</f>
        <v>16</v>
      </c>
      <c r="D181" s="88">
        <v>16</v>
      </c>
      <c r="E181" s="92" t="s">
        <v>126</v>
      </c>
      <c r="F181" s="92" t="s">
        <v>126</v>
      </c>
      <c r="G181" s="92" t="s">
        <v>126</v>
      </c>
      <c r="H181" s="92" t="s">
        <v>126</v>
      </c>
      <c r="I181" s="92" t="s">
        <v>126</v>
      </c>
      <c r="J181" s="92" t="s">
        <v>126</v>
      </c>
      <c r="K181" s="92" t="s">
        <v>126</v>
      </c>
      <c r="L181" s="92" t="s">
        <v>126</v>
      </c>
      <c r="M181" s="92" t="s">
        <v>126</v>
      </c>
      <c r="N181" s="92" t="s">
        <v>126</v>
      </c>
      <c r="O181" s="92" t="s">
        <v>126</v>
      </c>
      <c r="P181" s="92" t="s">
        <v>126</v>
      </c>
      <c r="Q181" s="92" t="s">
        <v>126</v>
      </c>
      <c r="R181" s="92" t="s">
        <v>126</v>
      </c>
      <c r="S181" s="92" t="s">
        <v>126</v>
      </c>
      <c r="T181" s="92" t="s">
        <v>126</v>
      </c>
      <c r="U181" s="92" t="s">
        <v>126</v>
      </c>
      <c r="V181" s="92" t="s">
        <v>126</v>
      </c>
    </row>
    <row r="182" spans="1:22" x14ac:dyDescent="0.25">
      <c r="A182" s="6">
        <v>120</v>
      </c>
      <c r="B182" s="12" t="s">
        <v>41</v>
      </c>
      <c r="C182" s="9">
        <f>SUM(D182:V182)</f>
        <v>0</v>
      </c>
      <c r="D182" s="88">
        <v>0</v>
      </c>
      <c r="E182" s="92" t="s">
        <v>126</v>
      </c>
      <c r="F182" s="92" t="s">
        <v>126</v>
      </c>
      <c r="G182" s="92" t="s">
        <v>126</v>
      </c>
      <c r="H182" s="92" t="s">
        <v>126</v>
      </c>
      <c r="I182" s="92" t="s">
        <v>126</v>
      </c>
      <c r="J182" s="92" t="s">
        <v>126</v>
      </c>
      <c r="K182" s="92" t="s">
        <v>126</v>
      </c>
      <c r="L182" s="92" t="s">
        <v>126</v>
      </c>
      <c r="M182" s="92" t="s">
        <v>126</v>
      </c>
      <c r="N182" s="92" t="s">
        <v>126</v>
      </c>
      <c r="O182" s="92" t="s">
        <v>126</v>
      </c>
      <c r="P182" s="92" t="s">
        <v>126</v>
      </c>
      <c r="Q182" s="92" t="s">
        <v>126</v>
      </c>
      <c r="R182" s="92" t="s">
        <v>126</v>
      </c>
      <c r="S182" s="92" t="s">
        <v>126</v>
      </c>
      <c r="T182" s="92" t="s">
        <v>126</v>
      </c>
      <c r="U182" s="92" t="s">
        <v>126</v>
      </c>
      <c r="V182" s="92" t="s">
        <v>126</v>
      </c>
    </row>
    <row r="183" spans="1:22" x14ac:dyDescent="0.25">
      <c r="A183" s="6">
        <v>121</v>
      </c>
      <c r="B183" s="12" t="s">
        <v>214</v>
      </c>
      <c r="C183" s="9">
        <f>SUM(D183:V183)</f>
        <v>0</v>
      </c>
      <c r="D183" s="88">
        <v>0</v>
      </c>
      <c r="E183" s="92" t="s">
        <v>126</v>
      </c>
      <c r="F183" s="92" t="s">
        <v>126</v>
      </c>
      <c r="G183" s="92" t="s">
        <v>126</v>
      </c>
      <c r="H183" s="92" t="s">
        <v>126</v>
      </c>
      <c r="I183" s="92" t="s">
        <v>126</v>
      </c>
      <c r="J183" s="92" t="s">
        <v>126</v>
      </c>
      <c r="K183" s="92" t="s">
        <v>126</v>
      </c>
      <c r="L183" s="92" t="s">
        <v>126</v>
      </c>
      <c r="M183" s="92" t="s">
        <v>126</v>
      </c>
      <c r="N183" s="92" t="s">
        <v>126</v>
      </c>
      <c r="O183" s="92" t="s">
        <v>126</v>
      </c>
      <c r="P183" s="92" t="s">
        <v>126</v>
      </c>
      <c r="Q183" s="92" t="s">
        <v>126</v>
      </c>
      <c r="R183" s="92" t="s">
        <v>126</v>
      </c>
      <c r="S183" s="92" t="s">
        <v>126</v>
      </c>
      <c r="T183" s="92" t="s">
        <v>126</v>
      </c>
      <c r="U183" s="92" t="s">
        <v>126</v>
      </c>
      <c r="V183" s="92" t="s">
        <v>126</v>
      </c>
    </row>
    <row r="184" spans="1:22" s="8" customFormat="1" x14ac:dyDescent="0.25">
      <c r="A184" s="111">
        <v>3</v>
      </c>
      <c r="B184" s="109" t="s">
        <v>24</v>
      </c>
      <c r="C184" s="113">
        <f>SUM(C181:C183)</f>
        <v>16</v>
      </c>
      <c r="D184" s="89">
        <f>SUM(D181:D183)</f>
        <v>16</v>
      </c>
      <c r="E184" s="89">
        <f t="shared" ref="E184:V184" si="41">SUM(E181:E183)</f>
        <v>0</v>
      </c>
      <c r="F184" s="89">
        <f t="shared" si="41"/>
        <v>0</v>
      </c>
      <c r="G184" s="89">
        <f t="shared" si="41"/>
        <v>0</v>
      </c>
      <c r="H184" s="89">
        <f t="shared" si="41"/>
        <v>0</v>
      </c>
      <c r="I184" s="89">
        <f t="shared" si="41"/>
        <v>0</v>
      </c>
      <c r="J184" s="89">
        <f t="shared" si="41"/>
        <v>0</v>
      </c>
      <c r="K184" s="89">
        <f t="shared" si="41"/>
        <v>0</v>
      </c>
      <c r="L184" s="89">
        <f t="shared" si="41"/>
        <v>0</v>
      </c>
      <c r="M184" s="89">
        <f t="shared" si="41"/>
        <v>0</v>
      </c>
      <c r="N184" s="89">
        <f t="shared" si="41"/>
        <v>0</v>
      </c>
      <c r="O184" s="89">
        <f t="shared" si="41"/>
        <v>0</v>
      </c>
      <c r="P184" s="89">
        <f t="shared" si="41"/>
        <v>0</v>
      </c>
      <c r="Q184" s="89">
        <f t="shared" si="41"/>
        <v>0</v>
      </c>
      <c r="R184" s="89">
        <f t="shared" si="41"/>
        <v>0</v>
      </c>
      <c r="S184" s="89">
        <f t="shared" si="41"/>
        <v>0</v>
      </c>
      <c r="T184" s="89">
        <f t="shared" si="41"/>
        <v>0</v>
      </c>
      <c r="U184" s="89">
        <f t="shared" si="41"/>
        <v>0</v>
      </c>
      <c r="V184" s="89">
        <f t="shared" si="41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122</v>
      </c>
      <c r="B186" s="12" t="s">
        <v>128</v>
      </c>
      <c r="C186" s="9">
        <v>0</v>
      </c>
      <c r="D186" s="92" t="s">
        <v>126</v>
      </c>
      <c r="E186" s="88">
        <v>0</v>
      </c>
      <c r="F186" s="92" t="s">
        <v>126</v>
      </c>
      <c r="G186" s="92" t="s">
        <v>126</v>
      </c>
      <c r="H186" s="92" t="s">
        <v>126</v>
      </c>
      <c r="I186" s="92" t="s">
        <v>126</v>
      </c>
      <c r="J186" s="92" t="s">
        <v>126</v>
      </c>
      <c r="K186" s="92" t="s">
        <v>126</v>
      </c>
      <c r="L186" s="92" t="s">
        <v>126</v>
      </c>
      <c r="M186" s="92" t="s">
        <v>126</v>
      </c>
      <c r="N186" s="92" t="s">
        <v>126</v>
      </c>
      <c r="O186" s="92" t="s">
        <v>126</v>
      </c>
      <c r="P186" s="92" t="s">
        <v>126</v>
      </c>
      <c r="Q186" s="92" t="s">
        <v>126</v>
      </c>
      <c r="R186" s="92" t="s">
        <v>126</v>
      </c>
      <c r="S186" s="92" t="s">
        <v>126</v>
      </c>
      <c r="T186" s="92" t="s">
        <v>126</v>
      </c>
      <c r="U186" s="92" t="s">
        <v>126</v>
      </c>
      <c r="V186" s="92" t="s">
        <v>126</v>
      </c>
    </row>
    <row r="187" spans="1:22" ht="30" x14ac:dyDescent="0.25">
      <c r="A187" s="6">
        <v>123</v>
      </c>
      <c r="B187" s="12" t="s">
        <v>129</v>
      </c>
      <c r="C187" s="9">
        <v>0</v>
      </c>
      <c r="D187" s="92" t="s">
        <v>126</v>
      </c>
      <c r="E187" s="88">
        <v>0</v>
      </c>
      <c r="F187" s="92" t="s">
        <v>126</v>
      </c>
      <c r="G187" s="92" t="s">
        <v>126</v>
      </c>
      <c r="H187" s="92" t="s">
        <v>126</v>
      </c>
      <c r="I187" s="92" t="s">
        <v>126</v>
      </c>
      <c r="J187" s="92" t="s">
        <v>126</v>
      </c>
      <c r="K187" s="92" t="s">
        <v>126</v>
      </c>
      <c r="L187" s="92" t="s">
        <v>126</v>
      </c>
      <c r="M187" s="92" t="s">
        <v>126</v>
      </c>
      <c r="N187" s="92" t="s">
        <v>126</v>
      </c>
      <c r="O187" s="92" t="s">
        <v>126</v>
      </c>
      <c r="P187" s="92" t="s">
        <v>126</v>
      </c>
      <c r="Q187" s="92" t="s">
        <v>126</v>
      </c>
      <c r="R187" s="92" t="s">
        <v>126</v>
      </c>
      <c r="S187" s="92" t="s">
        <v>126</v>
      </c>
      <c r="T187" s="92" t="s">
        <v>126</v>
      </c>
      <c r="U187" s="92" t="s">
        <v>126</v>
      </c>
      <c r="V187" s="92" t="s">
        <v>126</v>
      </c>
    </row>
    <row r="188" spans="1:22" x14ac:dyDescent="0.25">
      <c r="A188" s="6">
        <v>124</v>
      </c>
      <c r="B188" s="12" t="s">
        <v>214</v>
      </c>
      <c r="C188" s="9">
        <v>0</v>
      </c>
      <c r="D188" s="92" t="s">
        <v>126</v>
      </c>
      <c r="E188" s="88">
        <v>0</v>
      </c>
      <c r="F188" s="92" t="s">
        <v>126</v>
      </c>
      <c r="G188" s="92" t="s">
        <v>126</v>
      </c>
      <c r="H188" s="92" t="s">
        <v>126</v>
      </c>
      <c r="I188" s="92" t="s">
        <v>126</v>
      </c>
      <c r="J188" s="92" t="s">
        <v>126</v>
      </c>
      <c r="K188" s="92" t="s">
        <v>126</v>
      </c>
      <c r="L188" s="92" t="s">
        <v>126</v>
      </c>
      <c r="M188" s="92" t="s">
        <v>126</v>
      </c>
      <c r="N188" s="92" t="s">
        <v>126</v>
      </c>
      <c r="O188" s="92" t="s">
        <v>126</v>
      </c>
      <c r="P188" s="92" t="s">
        <v>126</v>
      </c>
      <c r="Q188" s="92" t="s">
        <v>126</v>
      </c>
      <c r="R188" s="92" t="s">
        <v>126</v>
      </c>
      <c r="S188" s="92" t="s">
        <v>126</v>
      </c>
      <c r="T188" s="92" t="s">
        <v>126</v>
      </c>
      <c r="U188" s="92" t="s">
        <v>126</v>
      </c>
      <c r="V188" s="92" t="s">
        <v>126</v>
      </c>
    </row>
    <row r="189" spans="1:22" ht="60" x14ac:dyDescent="0.25">
      <c r="A189" s="6">
        <v>125</v>
      </c>
      <c r="B189" s="12" t="s">
        <v>215</v>
      </c>
      <c r="C189" s="9">
        <v>0</v>
      </c>
      <c r="D189" s="92" t="s">
        <v>126</v>
      </c>
      <c r="E189" s="88">
        <v>0</v>
      </c>
      <c r="F189" s="92" t="s">
        <v>126</v>
      </c>
      <c r="G189" s="92" t="s">
        <v>126</v>
      </c>
      <c r="H189" s="92" t="s">
        <v>126</v>
      </c>
      <c r="I189" s="92" t="s">
        <v>126</v>
      </c>
      <c r="J189" s="92" t="s">
        <v>126</v>
      </c>
      <c r="K189" s="92" t="s">
        <v>126</v>
      </c>
      <c r="L189" s="92" t="s">
        <v>126</v>
      </c>
      <c r="M189" s="92" t="s">
        <v>126</v>
      </c>
      <c r="N189" s="92" t="s">
        <v>126</v>
      </c>
      <c r="O189" s="92" t="s">
        <v>126</v>
      </c>
      <c r="P189" s="92" t="s">
        <v>126</v>
      </c>
      <c r="Q189" s="92" t="s">
        <v>126</v>
      </c>
      <c r="R189" s="92" t="s">
        <v>126</v>
      </c>
      <c r="S189" s="92" t="s">
        <v>126</v>
      </c>
      <c r="T189" s="92" t="s">
        <v>126</v>
      </c>
      <c r="U189" s="92" t="s">
        <v>126</v>
      </c>
      <c r="V189" s="92" t="s">
        <v>126</v>
      </c>
    </row>
    <row r="190" spans="1:22" s="8" customFormat="1" x14ac:dyDescent="0.25">
      <c r="A190" s="111">
        <v>4</v>
      </c>
      <c r="B190" s="109" t="s">
        <v>24</v>
      </c>
      <c r="C190" s="113">
        <f t="shared" ref="C190:V190" si="42">SUM(C186:C186)</f>
        <v>0</v>
      </c>
      <c r="D190" s="89">
        <f t="shared" si="42"/>
        <v>0</v>
      </c>
      <c r="E190" s="89">
        <f t="shared" si="42"/>
        <v>0</v>
      </c>
      <c r="F190" s="89">
        <f t="shared" si="42"/>
        <v>0</v>
      </c>
      <c r="G190" s="89">
        <f t="shared" si="42"/>
        <v>0</v>
      </c>
      <c r="H190" s="89">
        <f t="shared" si="42"/>
        <v>0</v>
      </c>
      <c r="I190" s="89">
        <f t="shared" si="42"/>
        <v>0</v>
      </c>
      <c r="J190" s="89">
        <f t="shared" si="42"/>
        <v>0</v>
      </c>
      <c r="K190" s="89">
        <f t="shared" si="42"/>
        <v>0</v>
      </c>
      <c r="L190" s="89">
        <f t="shared" si="42"/>
        <v>0</v>
      </c>
      <c r="M190" s="89">
        <f t="shared" si="42"/>
        <v>0</v>
      </c>
      <c r="N190" s="89">
        <f t="shared" si="42"/>
        <v>0</v>
      </c>
      <c r="O190" s="89">
        <f t="shared" si="42"/>
        <v>0</v>
      </c>
      <c r="P190" s="89">
        <f t="shared" si="42"/>
        <v>0</v>
      </c>
      <c r="Q190" s="89">
        <f t="shared" si="42"/>
        <v>0</v>
      </c>
      <c r="R190" s="89">
        <f t="shared" si="42"/>
        <v>0</v>
      </c>
      <c r="S190" s="89">
        <f t="shared" si="42"/>
        <v>0</v>
      </c>
      <c r="T190" s="89">
        <f t="shared" si="42"/>
        <v>0</v>
      </c>
      <c r="U190" s="89">
        <f t="shared" si="42"/>
        <v>0</v>
      </c>
      <c r="V190" s="89">
        <f t="shared" si="42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x14ac:dyDescent="0.25">
      <c r="A192" s="6">
        <v>126</v>
      </c>
      <c r="B192" s="12" t="s">
        <v>214</v>
      </c>
      <c r="C192" s="1">
        <f>SUM(D192:V192)</f>
        <v>0</v>
      </c>
      <c r="D192" s="92" t="s">
        <v>126</v>
      </c>
      <c r="E192" s="92" t="s">
        <v>126</v>
      </c>
      <c r="F192" s="92" t="s">
        <v>126</v>
      </c>
      <c r="G192" s="92" t="s">
        <v>126</v>
      </c>
      <c r="H192" s="88">
        <v>0</v>
      </c>
      <c r="I192" s="92" t="s">
        <v>126</v>
      </c>
      <c r="J192" s="92" t="s">
        <v>126</v>
      </c>
      <c r="K192" s="92" t="s">
        <v>126</v>
      </c>
      <c r="L192" s="92" t="s">
        <v>126</v>
      </c>
      <c r="M192" s="92" t="s">
        <v>126</v>
      </c>
      <c r="N192" s="92" t="s">
        <v>126</v>
      </c>
      <c r="O192" s="92" t="s">
        <v>126</v>
      </c>
      <c r="P192" s="92" t="s">
        <v>126</v>
      </c>
      <c r="Q192" s="92" t="s">
        <v>126</v>
      </c>
      <c r="R192" s="92" t="s">
        <v>126</v>
      </c>
      <c r="S192" s="92" t="s">
        <v>126</v>
      </c>
      <c r="T192" s="92" t="s">
        <v>126</v>
      </c>
      <c r="U192" s="92" t="s">
        <v>126</v>
      </c>
      <c r="V192" s="92" t="s">
        <v>126</v>
      </c>
    </row>
    <row r="193" spans="1:22" x14ac:dyDescent="0.25">
      <c r="A193" s="6">
        <v>127</v>
      </c>
      <c r="B193" s="12" t="s">
        <v>121</v>
      </c>
      <c r="C193" s="1">
        <f>SUM(D193:V193)</f>
        <v>0</v>
      </c>
      <c r="D193" s="92" t="s">
        <v>126</v>
      </c>
      <c r="E193" s="92" t="s">
        <v>126</v>
      </c>
      <c r="F193" s="92" t="s">
        <v>126</v>
      </c>
      <c r="G193" s="92" t="s">
        <v>126</v>
      </c>
      <c r="H193" s="88">
        <v>0</v>
      </c>
      <c r="I193" s="92" t="s">
        <v>126</v>
      </c>
      <c r="J193" s="92" t="s">
        <v>126</v>
      </c>
      <c r="K193" s="92" t="s">
        <v>126</v>
      </c>
      <c r="L193" s="92" t="s">
        <v>126</v>
      </c>
      <c r="M193" s="92" t="s">
        <v>126</v>
      </c>
      <c r="N193" s="92" t="s">
        <v>126</v>
      </c>
      <c r="O193" s="92" t="s">
        <v>126</v>
      </c>
      <c r="P193" s="92" t="s">
        <v>126</v>
      </c>
      <c r="Q193" s="92" t="s">
        <v>126</v>
      </c>
      <c r="R193" s="92" t="s">
        <v>126</v>
      </c>
      <c r="S193" s="92" t="s">
        <v>126</v>
      </c>
      <c r="T193" s="92" t="s">
        <v>126</v>
      </c>
      <c r="U193" s="92" t="s">
        <v>126</v>
      </c>
      <c r="V193" s="92" t="s">
        <v>126</v>
      </c>
    </row>
    <row r="194" spans="1:22" s="8" customFormat="1" x14ac:dyDescent="0.25">
      <c r="A194" s="111">
        <v>2</v>
      </c>
      <c r="B194" s="109" t="s">
        <v>24</v>
      </c>
      <c r="C194" s="13">
        <f>SUM(C192:C193)</f>
        <v>0</v>
      </c>
      <c r="D194" s="93">
        <f t="shared" ref="D194:V194" si="43">SUM(D192:D193)</f>
        <v>0</v>
      </c>
      <c r="E194" s="93">
        <f t="shared" si="43"/>
        <v>0</v>
      </c>
      <c r="F194" s="93">
        <f t="shared" si="43"/>
        <v>0</v>
      </c>
      <c r="G194" s="93">
        <f t="shared" si="43"/>
        <v>0</v>
      </c>
      <c r="H194" s="93">
        <f t="shared" si="43"/>
        <v>0</v>
      </c>
      <c r="I194" s="93">
        <f t="shared" si="43"/>
        <v>0</v>
      </c>
      <c r="J194" s="93">
        <f t="shared" si="43"/>
        <v>0</v>
      </c>
      <c r="K194" s="93">
        <f t="shared" si="43"/>
        <v>0</v>
      </c>
      <c r="L194" s="93">
        <f t="shared" si="43"/>
        <v>0</v>
      </c>
      <c r="M194" s="93">
        <f t="shared" si="43"/>
        <v>0</v>
      </c>
      <c r="N194" s="93">
        <f t="shared" si="43"/>
        <v>0</v>
      </c>
      <c r="O194" s="93">
        <f t="shared" si="43"/>
        <v>0</v>
      </c>
      <c r="P194" s="93">
        <f t="shared" si="43"/>
        <v>0</v>
      </c>
      <c r="Q194" s="93">
        <f t="shared" si="43"/>
        <v>0</v>
      </c>
      <c r="R194" s="93">
        <f t="shared" si="43"/>
        <v>0</v>
      </c>
      <c r="S194" s="93">
        <f t="shared" si="43"/>
        <v>0</v>
      </c>
      <c r="T194" s="93">
        <f t="shared" si="43"/>
        <v>0</v>
      </c>
      <c r="U194" s="93">
        <f t="shared" si="43"/>
        <v>0</v>
      </c>
      <c r="V194" s="93">
        <f t="shared" si="43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0</v>
      </c>
      <c r="D196" s="92" t="s">
        <v>126</v>
      </c>
      <c r="E196" s="92" t="s">
        <v>126</v>
      </c>
      <c r="F196" s="92" t="s">
        <v>126</v>
      </c>
      <c r="G196" s="92" t="s">
        <v>126</v>
      </c>
      <c r="H196" s="92" t="s">
        <v>126</v>
      </c>
      <c r="I196" s="88">
        <v>0</v>
      </c>
      <c r="J196" s="92" t="s">
        <v>126</v>
      </c>
      <c r="K196" s="92" t="s">
        <v>126</v>
      </c>
      <c r="L196" s="92" t="s">
        <v>126</v>
      </c>
      <c r="M196" s="92" t="s">
        <v>126</v>
      </c>
      <c r="N196" s="92" t="s">
        <v>126</v>
      </c>
      <c r="O196" s="92" t="s">
        <v>126</v>
      </c>
      <c r="P196" s="92" t="s">
        <v>126</v>
      </c>
      <c r="Q196" s="92" t="s">
        <v>126</v>
      </c>
      <c r="R196" s="92" t="s">
        <v>126</v>
      </c>
      <c r="S196" s="92" t="s">
        <v>126</v>
      </c>
      <c r="T196" s="92" t="s">
        <v>126</v>
      </c>
      <c r="U196" s="92" t="s">
        <v>126</v>
      </c>
      <c r="V196" s="92" t="s">
        <v>126</v>
      </c>
    </row>
    <row r="197" spans="1:22" ht="45" x14ac:dyDescent="0.25">
      <c r="A197" s="6">
        <v>129</v>
      </c>
      <c r="B197" s="12" t="s">
        <v>123</v>
      </c>
      <c r="C197" s="1">
        <f>SUM(D197:V197)</f>
        <v>0</v>
      </c>
      <c r="D197" s="92" t="s">
        <v>126</v>
      </c>
      <c r="E197" s="92" t="s">
        <v>126</v>
      </c>
      <c r="F197" s="92" t="s">
        <v>126</v>
      </c>
      <c r="G197" s="92" t="s">
        <v>126</v>
      </c>
      <c r="H197" s="92" t="s">
        <v>126</v>
      </c>
      <c r="I197" s="88">
        <v>0</v>
      </c>
      <c r="J197" s="92" t="s">
        <v>126</v>
      </c>
      <c r="K197" s="92" t="s">
        <v>126</v>
      </c>
      <c r="L197" s="92" t="s">
        <v>126</v>
      </c>
      <c r="M197" s="92" t="s">
        <v>126</v>
      </c>
      <c r="N197" s="92" t="s">
        <v>126</v>
      </c>
      <c r="O197" s="92" t="s">
        <v>126</v>
      </c>
      <c r="P197" s="92" t="s">
        <v>126</v>
      </c>
      <c r="Q197" s="92" t="s">
        <v>126</v>
      </c>
      <c r="R197" s="92" t="s">
        <v>126</v>
      </c>
      <c r="S197" s="92" t="s">
        <v>126</v>
      </c>
      <c r="T197" s="92" t="s">
        <v>126</v>
      </c>
      <c r="U197" s="92" t="s">
        <v>126</v>
      </c>
      <c r="V197" s="92" t="s">
        <v>126</v>
      </c>
    </row>
    <row r="198" spans="1:22" x14ac:dyDescent="0.25">
      <c r="A198" s="6">
        <v>130</v>
      </c>
      <c r="B198" s="12" t="s">
        <v>122</v>
      </c>
      <c r="C198" s="1">
        <f>SUM(D198:V198)</f>
        <v>1</v>
      </c>
      <c r="D198" s="92" t="s">
        <v>126</v>
      </c>
      <c r="E198" s="92" t="s">
        <v>126</v>
      </c>
      <c r="F198" s="92" t="s">
        <v>126</v>
      </c>
      <c r="G198" s="92" t="s">
        <v>126</v>
      </c>
      <c r="H198" s="92" t="s">
        <v>126</v>
      </c>
      <c r="I198" s="88">
        <v>1</v>
      </c>
      <c r="J198" s="92" t="s">
        <v>126</v>
      </c>
      <c r="K198" s="92" t="s">
        <v>126</v>
      </c>
      <c r="L198" s="92" t="s">
        <v>126</v>
      </c>
      <c r="M198" s="92" t="s">
        <v>126</v>
      </c>
      <c r="N198" s="92" t="s">
        <v>126</v>
      </c>
      <c r="O198" s="92" t="s">
        <v>126</v>
      </c>
      <c r="P198" s="92" t="s">
        <v>126</v>
      </c>
      <c r="Q198" s="92" t="s">
        <v>126</v>
      </c>
      <c r="R198" s="92" t="s">
        <v>126</v>
      </c>
      <c r="S198" s="92" t="s">
        <v>126</v>
      </c>
      <c r="T198" s="92" t="s">
        <v>126</v>
      </c>
      <c r="U198" s="92" t="s">
        <v>126</v>
      </c>
      <c r="V198" s="92" t="s">
        <v>126</v>
      </c>
    </row>
    <row r="199" spans="1:22" s="8" customFormat="1" x14ac:dyDescent="0.25">
      <c r="A199" s="111">
        <v>3</v>
      </c>
      <c r="B199" s="109" t="s">
        <v>24</v>
      </c>
      <c r="C199" s="113">
        <f t="shared" ref="C199:V199" si="44">SUM(C196:C198)</f>
        <v>1</v>
      </c>
      <c r="D199" s="89">
        <f t="shared" si="44"/>
        <v>0</v>
      </c>
      <c r="E199" s="89">
        <f t="shared" si="44"/>
        <v>0</v>
      </c>
      <c r="F199" s="89">
        <f t="shared" si="44"/>
        <v>0</v>
      </c>
      <c r="G199" s="89">
        <f t="shared" si="44"/>
        <v>0</v>
      </c>
      <c r="H199" s="89">
        <f t="shared" si="44"/>
        <v>0</v>
      </c>
      <c r="I199" s="89">
        <f>SUM(I196:I198)</f>
        <v>1</v>
      </c>
      <c r="J199" s="89">
        <f t="shared" si="44"/>
        <v>0</v>
      </c>
      <c r="K199" s="89">
        <f t="shared" si="44"/>
        <v>0</v>
      </c>
      <c r="L199" s="89">
        <f t="shared" si="44"/>
        <v>0</v>
      </c>
      <c r="M199" s="89">
        <f t="shared" si="44"/>
        <v>0</v>
      </c>
      <c r="N199" s="89">
        <f t="shared" si="44"/>
        <v>0</v>
      </c>
      <c r="O199" s="89">
        <f t="shared" si="44"/>
        <v>0</v>
      </c>
      <c r="P199" s="89">
        <f t="shared" si="44"/>
        <v>0</v>
      </c>
      <c r="Q199" s="89">
        <f t="shared" si="44"/>
        <v>0</v>
      </c>
      <c r="R199" s="89">
        <f t="shared" si="44"/>
        <v>0</v>
      </c>
      <c r="S199" s="89">
        <f t="shared" si="44"/>
        <v>0</v>
      </c>
      <c r="T199" s="89">
        <f t="shared" si="44"/>
        <v>0</v>
      </c>
      <c r="U199" s="89">
        <f t="shared" si="44"/>
        <v>0</v>
      </c>
      <c r="V199" s="89">
        <f t="shared" si="44"/>
        <v>0</v>
      </c>
    </row>
    <row r="200" spans="1:22" s="8" customFormat="1" ht="17.25" customHeight="1" x14ac:dyDescent="0.25">
      <c r="A200" s="111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8" customFormat="1" x14ac:dyDescent="0.25">
      <c r="A201" s="6">
        <v>131</v>
      </c>
      <c r="B201" s="12" t="s">
        <v>205</v>
      </c>
      <c r="C201" s="9">
        <f>SUM(D201:V201)</f>
        <v>96</v>
      </c>
      <c r="D201" s="88">
        <v>18</v>
      </c>
      <c r="E201" s="88">
        <v>5</v>
      </c>
      <c r="F201" s="88">
        <v>8</v>
      </c>
      <c r="G201" s="88">
        <v>0</v>
      </c>
      <c r="H201" s="88">
        <v>16</v>
      </c>
      <c r="I201" s="88">
        <v>6</v>
      </c>
      <c r="J201" s="88">
        <v>3</v>
      </c>
      <c r="K201" s="88">
        <v>5</v>
      </c>
      <c r="L201" s="88">
        <v>1</v>
      </c>
      <c r="M201" s="88">
        <v>1</v>
      </c>
      <c r="N201" s="88">
        <v>5</v>
      </c>
      <c r="O201" s="88">
        <v>3</v>
      </c>
      <c r="P201" s="88">
        <v>0</v>
      </c>
      <c r="Q201" s="88">
        <v>11</v>
      </c>
      <c r="R201" s="88">
        <v>6</v>
      </c>
      <c r="S201" s="88">
        <v>2</v>
      </c>
      <c r="T201" s="88">
        <v>2</v>
      </c>
      <c r="U201" s="88">
        <v>4</v>
      </c>
      <c r="V201" s="88">
        <v>0</v>
      </c>
    </row>
    <row r="202" spans="1:22" s="8" customFormat="1" x14ac:dyDescent="0.25">
      <c r="A202" s="6">
        <v>132</v>
      </c>
      <c r="B202" s="12" t="s">
        <v>133</v>
      </c>
      <c r="C202" s="9">
        <f>SUM(D202:V202)</f>
        <v>53</v>
      </c>
      <c r="D202" s="88">
        <v>6</v>
      </c>
      <c r="E202" s="88">
        <v>1</v>
      </c>
      <c r="F202" s="88">
        <v>11</v>
      </c>
      <c r="G202" s="88">
        <v>3</v>
      </c>
      <c r="H202" s="88">
        <v>2</v>
      </c>
      <c r="I202" s="88">
        <v>3</v>
      </c>
      <c r="J202" s="88">
        <v>2</v>
      </c>
      <c r="K202" s="88">
        <v>16</v>
      </c>
      <c r="L202" s="88">
        <v>0</v>
      </c>
      <c r="M202" s="88">
        <v>0</v>
      </c>
      <c r="N202" s="88">
        <v>0</v>
      </c>
      <c r="O202" s="88">
        <v>3</v>
      </c>
      <c r="P202" s="88">
        <v>0</v>
      </c>
      <c r="Q202" s="88">
        <v>0</v>
      </c>
      <c r="R202" s="88">
        <v>3</v>
      </c>
      <c r="S202" s="88">
        <v>0</v>
      </c>
      <c r="T202" s="88">
        <v>3</v>
      </c>
      <c r="U202" s="88">
        <v>0</v>
      </c>
      <c r="V202" s="88">
        <v>0</v>
      </c>
    </row>
    <row r="203" spans="1:22" s="8" customFormat="1" ht="30" x14ac:dyDescent="0.25">
      <c r="A203" s="6">
        <v>133</v>
      </c>
      <c r="B203" s="12" t="s">
        <v>132</v>
      </c>
      <c r="C203" s="9">
        <f>SUM(D203:V203)</f>
        <v>93</v>
      </c>
      <c r="D203" s="88">
        <v>13</v>
      </c>
      <c r="E203" s="88">
        <v>8</v>
      </c>
      <c r="F203" s="88">
        <v>14</v>
      </c>
      <c r="G203" s="88">
        <v>3</v>
      </c>
      <c r="H203" s="88">
        <v>10</v>
      </c>
      <c r="I203" s="88">
        <v>7</v>
      </c>
      <c r="J203" s="88">
        <v>5</v>
      </c>
      <c r="K203" s="88">
        <v>5</v>
      </c>
      <c r="L203" s="88">
        <v>4</v>
      </c>
      <c r="M203" s="88">
        <v>3</v>
      </c>
      <c r="N203" s="88">
        <v>3</v>
      </c>
      <c r="O203" s="88">
        <v>0</v>
      </c>
      <c r="P203" s="88">
        <v>0</v>
      </c>
      <c r="Q203" s="88">
        <v>3</v>
      </c>
      <c r="R203" s="88">
        <v>7</v>
      </c>
      <c r="S203" s="88">
        <v>0</v>
      </c>
      <c r="T203" s="88">
        <v>3</v>
      </c>
      <c r="U203" s="88">
        <v>2</v>
      </c>
      <c r="V203" s="88">
        <v>3</v>
      </c>
    </row>
    <row r="204" spans="1:22" s="8" customFormat="1" x14ac:dyDescent="0.25">
      <c r="A204" s="111">
        <v>3</v>
      </c>
      <c r="B204" s="109" t="s">
        <v>24</v>
      </c>
      <c r="C204" s="113">
        <f>SUM(D204:V204)</f>
        <v>242</v>
      </c>
      <c r="D204" s="89">
        <f>SUM(D201:D203)</f>
        <v>37</v>
      </c>
      <c r="E204" s="89">
        <f t="shared" ref="E204:V204" si="45">SUM(E201:E203)</f>
        <v>14</v>
      </c>
      <c r="F204" s="89">
        <f t="shared" si="45"/>
        <v>33</v>
      </c>
      <c r="G204" s="89">
        <f t="shared" si="45"/>
        <v>6</v>
      </c>
      <c r="H204" s="89">
        <f t="shared" si="45"/>
        <v>28</v>
      </c>
      <c r="I204" s="89">
        <f t="shared" si="45"/>
        <v>16</v>
      </c>
      <c r="J204" s="89">
        <f t="shared" si="45"/>
        <v>10</v>
      </c>
      <c r="K204" s="89">
        <f t="shared" si="45"/>
        <v>26</v>
      </c>
      <c r="L204" s="89">
        <f t="shared" si="45"/>
        <v>5</v>
      </c>
      <c r="M204" s="89">
        <f t="shared" si="45"/>
        <v>4</v>
      </c>
      <c r="N204" s="89">
        <f t="shared" si="45"/>
        <v>8</v>
      </c>
      <c r="O204" s="89">
        <f t="shared" si="45"/>
        <v>6</v>
      </c>
      <c r="P204" s="89">
        <f t="shared" si="45"/>
        <v>0</v>
      </c>
      <c r="Q204" s="89">
        <f t="shared" si="45"/>
        <v>14</v>
      </c>
      <c r="R204" s="89">
        <f t="shared" si="45"/>
        <v>16</v>
      </c>
      <c r="S204" s="89">
        <f t="shared" si="45"/>
        <v>2</v>
      </c>
      <c r="T204" s="89">
        <f t="shared" si="45"/>
        <v>8</v>
      </c>
      <c r="U204" s="89">
        <f t="shared" si="45"/>
        <v>6</v>
      </c>
      <c r="V204" s="89">
        <f t="shared" si="45"/>
        <v>3</v>
      </c>
    </row>
    <row r="205" spans="1:22" s="8" customFormat="1" x14ac:dyDescent="0.25">
      <c r="A205" s="111"/>
      <c r="B205" s="109" t="s">
        <v>25</v>
      </c>
      <c r="C205" s="13">
        <f>C184+C179+C174+C199+C194+C204+C190</f>
        <v>439</v>
      </c>
      <c r="D205" s="89">
        <f t="shared" ref="D205" si="46">D184+D179+D174+D199+D194+D204+D190</f>
        <v>233</v>
      </c>
      <c r="E205" s="89">
        <f>E184+E179+E174+E199+E194+E204+E190</f>
        <v>14</v>
      </c>
      <c r="F205" s="89">
        <f>F184+F179+F174+F199+F194+F204+F190</f>
        <v>33</v>
      </c>
      <c r="G205" s="89">
        <f t="shared" ref="G205:V205" si="47">G184+G179+G174+G199+G194+G204+G190</f>
        <v>6</v>
      </c>
      <c r="H205" s="89">
        <f t="shared" si="47"/>
        <v>28</v>
      </c>
      <c r="I205" s="89">
        <f t="shared" si="47"/>
        <v>17</v>
      </c>
      <c r="J205" s="89">
        <f t="shared" si="47"/>
        <v>10</v>
      </c>
      <c r="K205" s="89">
        <f t="shared" si="47"/>
        <v>26</v>
      </c>
      <c r="L205" s="89">
        <f t="shared" si="47"/>
        <v>5</v>
      </c>
      <c r="M205" s="89">
        <f t="shared" si="47"/>
        <v>4</v>
      </c>
      <c r="N205" s="89">
        <f t="shared" si="47"/>
        <v>8</v>
      </c>
      <c r="O205" s="89">
        <f t="shared" si="47"/>
        <v>6</v>
      </c>
      <c r="P205" s="89">
        <f t="shared" si="47"/>
        <v>0</v>
      </c>
      <c r="Q205" s="89">
        <f t="shared" si="47"/>
        <v>14</v>
      </c>
      <c r="R205" s="89">
        <f t="shared" si="47"/>
        <v>16</v>
      </c>
      <c r="S205" s="89">
        <f t="shared" si="47"/>
        <v>2</v>
      </c>
      <c r="T205" s="89">
        <f t="shared" si="47"/>
        <v>8</v>
      </c>
      <c r="U205" s="89">
        <f t="shared" si="47"/>
        <v>6</v>
      </c>
      <c r="V205" s="89">
        <f t="shared" si="47"/>
        <v>3</v>
      </c>
    </row>
    <row r="206" spans="1:22" s="8" customFormat="1" ht="15" customHeight="1" x14ac:dyDescent="0.25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8" customFormat="1" ht="15" customHeight="1" x14ac:dyDescent="0.25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8" customFormat="1" ht="90.75" customHeight="1" x14ac:dyDescent="0.25">
      <c r="A208" s="6">
        <v>134</v>
      </c>
      <c r="B208" s="12" t="s">
        <v>174</v>
      </c>
      <c r="C208" s="9">
        <f t="shared" ref="C208:C215" si="48">SUM(D208:V208)</f>
        <v>11</v>
      </c>
      <c r="D208" s="88">
        <v>0</v>
      </c>
      <c r="E208" s="88">
        <v>0</v>
      </c>
      <c r="F208" s="88">
        <v>0</v>
      </c>
      <c r="G208" s="88">
        <v>0</v>
      </c>
      <c r="H208" s="88">
        <v>0</v>
      </c>
      <c r="I208" s="88">
        <v>2</v>
      </c>
      <c r="J208" s="88">
        <v>5</v>
      </c>
      <c r="K208" s="88">
        <v>4</v>
      </c>
      <c r="L208" s="88">
        <v>0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  <c r="R208" s="88">
        <v>0</v>
      </c>
      <c r="S208" s="88">
        <v>0</v>
      </c>
      <c r="T208" s="88">
        <v>0</v>
      </c>
      <c r="U208" s="88">
        <v>0</v>
      </c>
      <c r="V208" s="88">
        <v>0</v>
      </c>
    </row>
    <row r="209" spans="1:22" s="8" customFormat="1" ht="48.75" customHeight="1" x14ac:dyDescent="0.25">
      <c r="A209" s="6">
        <v>135</v>
      </c>
      <c r="B209" s="12" t="s">
        <v>176</v>
      </c>
      <c r="C209" s="9">
        <f t="shared" si="48"/>
        <v>2</v>
      </c>
      <c r="D209" s="88">
        <v>0</v>
      </c>
      <c r="E209" s="88">
        <v>0</v>
      </c>
      <c r="F209" s="88">
        <v>0</v>
      </c>
      <c r="G209" s="88">
        <v>0</v>
      </c>
      <c r="H209" s="88">
        <v>0</v>
      </c>
      <c r="I209" s="88">
        <v>0</v>
      </c>
      <c r="J209" s="88">
        <v>1</v>
      </c>
      <c r="K209" s="88">
        <v>1</v>
      </c>
      <c r="L209" s="88">
        <v>0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  <c r="R209" s="88">
        <v>0</v>
      </c>
      <c r="S209" s="88">
        <v>0</v>
      </c>
      <c r="T209" s="88">
        <v>0</v>
      </c>
      <c r="U209" s="88">
        <v>0</v>
      </c>
      <c r="V209" s="88">
        <v>0</v>
      </c>
    </row>
    <row r="210" spans="1:22" s="8" customFormat="1" ht="48.75" customHeight="1" x14ac:dyDescent="0.25">
      <c r="A210" s="6">
        <v>136</v>
      </c>
      <c r="B210" s="23" t="s">
        <v>175</v>
      </c>
      <c r="C210" s="9">
        <f t="shared" si="48"/>
        <v>12</v>
      </c>
      <c r="D210" s="88">
        <v>0</v>
      </c>
      <c r="E210" s="88">
        <v>0</v>
      </c>
      <c r="F210" s="88">
        <v>0</v>
      </c>
      <c r="G210" s="88">
        <v>0</v>
      </c>
      <c r="H210" s="88">
        <v>0</v>
      </c>
      <c r="I210" s="88">
        <v>2</v>
      </c>
      <c r="J210" s="88">
        <v>5</v>
      </c>
      <c r="K210" s="88">
        <v>3</v>
      </c>
      <c r="L210" s="88">
        <v>0</v>
      </c>
      <c r="M210" s="88">
        <v>0</v>
      </c>
      <c r="N210" s="88">
        <v>0</v>
      </c>
      <c r="O210" s="88">
        <v>0</v>
      </c>
      <c r="P210" s="88">
        <v>0</v>
      </c>
      <c r="Q210" s="88">
        <v>1</v>
      </c>
      <c r="R210" s="88">
        <v>1</v>
      </c>
      <c r="S210" s="88">
        <v>0</v>
      </c>
      <c r="T210" s="88">
        <v>0</v>
      </c>
      <c r="U210" s="88">
        <v>0</v>
      </c>
      <c r="V210" s="88">
        <v>0</v>
      </c>
    </row>
    <row r="211" spans="1:22" s="8" customFormat="1" ht="35.25" customHeight="1" x14ac:dyDescent="0.25">
      <c r="A211" s="6">
        <v>137</v>
      </c>
      <c r="B211" s="23" t="s">
        <v>138</v>
      </c>
      <c r="C211" s="9">
        <f t="shared" si="48"/>
        <v>9</v>
      </c>
      <c r="D211" s="88">
        <v>0</v>
      </c>
      <c r="E211" s="88">
        <v>0</v>
      </c>
      <c r="F211" s="88">
        <v>0</v>
      </c>
      <c r="G211" s="88">
        <v>0</v>
      </c>
      <c r="H211" s="88">
        <v>0</v>
      </c>
      <c r="I211" s="88">
        <v>1</v>
      </c>
      <c r="J211" s="88">
        <v>4</v>
      </c>
      <c r="K211" s="88">
        <v>2</v>
      </c>
      <c r="L211" s="88">
        <v>0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  <c r="R211" s="88">
        <v>2</v>
      </c>
      <c r="S211" s="88">
        <v>0</v>
      </c>
      <c r="T211" s="88">
        <v>0</v>
      </c>
      <c r="U211" s="88">
        <v>0</v>
      </c>
      <c r="V211" s="88">
        <v>0</v>
      </c>
    </row>
    <row r="212" spans="1:22" s="8" customFormat="1" ht="93" customHeight="1" x14ac:dyDescent="0.25">
      <c r="A212" s="6">
        <v>138</v>
      </c>
      <c r="B212" s="23" t="s">
        <v>139</v>
      </c>
      <c r="C212" s="9">
        <f t="shared" si="48"/>
        <v>3</v>
      </c>
      <c r="D212" s="88">
        <v>0</v>
      </c>
      <c r="E212" s="88">
        <v>0</v>
      </c>
      <c r="F212" s="88">
        <v>0</v>
      </c>
      <c r="G212" s="88">
        <v>0</v>
      </c>
      <c r="H212" s="88">
        <v>0</v>
      </c>
      <c r="I212" s="88">
        <v>0</v>
      </c>
      <c r="J212" s="88">
        <v>1</v>
      </c>
      <c r="K212" s="88">
        <v>2</v>
      </c>
      <c r="L212" s="88">
        <v>0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  <c r="R212" s="88">
        <v>0</v>
      </c>
      <c r="S212" s="88">
        <v>0</v>
      </c>
      <c r="T212" s="88">
        <v>0</v>
      </c>
      <c r="U212" s="88">
        <v>0</v>
      </c>
      <c r="V212" s="88">
        <v>0</v>
      </c>
    </row>
    <row r="213" spans="1:22" s="8" customFormat="1" ht="93.75" customHeight="1" x14ac:dyDescent="0.25">
      <c r="A213" s="6">
        <v>139</v>
      </c>
      <c r="B213" s="23" t="s">
        <v>140</v>
      </c>
      <c r="C213" s="9">
        <f t="shared" si="48"/>
        <v>5</v>
      </c>
      <c r="D213" s="88">
        <v>0</v>
      </c>
      <c r="E213" s="88">
        <v>0</v>
      </c>
      <c r="F213" s="88">
        <v>0</v>
      </c>
      <c r="G213" s="88">
        <v>0</v>
      </c>
      <c r="H213" s="88">
        <v>0</v>
      </c>
      <c r="I213" s="88">
        <v>0</v>
      </c>
      <c r="J213" s="88">
        <v>3</v>
      </c>
      <c r="K213" s="88">
        <v>2</v>
      </c>
      <c r="L213" s="88">
        <v>0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  <c r="R213" s="88">
        <v>0</v>
      </c>
      <c r="S213" s="88">
        <v>0</v>
      </c>
      <c r="T213" s="88">
        <v>0</v>
      </c>
      <c r="U213" s="88">
        <v>0</v>
      </c>
      <c r="V213" s="88">
        <v>0</v>
      </c>
    </row>
    <row r="214" spans="1:22" s="8" customFormat="1" ht="18" customHeight="1" x14ac:dyDescent="0.25">
      <c r="A214" s="6">
        <v>140</v>
      </c>
      <c r="B214" s="12" t="s">
        <v>141</v>
      </c>
      <c r="C214" s="9">
        <f t="shared" si="48"/>
        <v>4</v>
      </c>
      <c r="D214" s="88">
        <v>0</v>
      </c>
      <c r="E214" s="88">
        <v>1</v>
      </c>
      <c r="F214" s="88">
        <v>0</v>
      </c>
      <c r="G214" s="88">
        <v>0</v>
      </c>
      <c r="H214" s="88">
        <v>0</v>
      </c>
      <c r="I214" s="88">
        <v>2</v>
      </c>
      <c r="J214" s="88">
        <v>1</v>
      </c>
      <c r="K214" s="88">
        <v>0</v>
      </c>
      <c r="L214" s="88">
        <v>0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>
        <v>0</v>
      </c>
      <c r="S214" s="88">
        <v>0</v>
      </c>
      <c r="T214" s="88">
        <v>0</v>
      </c>
      <c r="U214" s="88">
        <v>0</v>
      </c>
      <c r="V214" s="88">
        <v>0</v>
      </c>
    </row>
    <row r="215" spans="1:22" s="8" customFormat="1" x14ac:dyDescent="0.25">
      <c r="A215" s="111">
        <v>7</v>
      </c>
      <c r="B215" s="109" t="s">
        <v>24</v>
      </c>
      <c r="C215" s="113">
        <f t="shared" si="48"/>
        <v>46</v>
      </c>
      <c r="D215" s="89">
        <f>SUM(D208:D214)</f>
        <v>0</v>
      </c>
      <c r="E215" s="94">
        <f>SUM(E208:E214)</f>
        <v>1</v>
      </c>
      <c r="F215" s="94">
        <f t="shared" ref="F215:V215" si="49">SUM(F208:F214)</f>
        <v>0</v>
      </c>
      <c r="G215" s="94">
        <f t="shared" si="49"/>
        <v>0</v>
      </c>
      <c r="H215" s="94">
        <f t="shared" si="49"/>
        <v>0</v>
      </c>
      <c r="I215" s="94">
        <f t="shared" si="49"/>
        <v>7</v>
      </c>
      <c r="J215" s="94">
        <f t="shared" si="49"/>
        <v>20</v>
      </c>
      <c r="K215" s="94">
        <f t="shared" si="49"/>
        <v>14</v>
      </c>
      <c r="L215" s="94">
        <f t="shared" si="49"/>
        <v>0</v>
      </c>
      <c r="M215" s="94">
        <f t="shared" si="49"/>
        <v>0</v>
      </c>
      <c r="N215" s="94">
        <f t="shared" si="49"/>
        <v>0</v>
      </c>
      <c r="O215" s="94">
        <f t="shared" si="49"/>
        <v>0</v>
      </c>
      <c r="P215" s="94">
        <f t="shared" si="49"/>
        <v>0</v>
      </c>
      <c r="Q215" s="94">
        <f t="shared" si="49"/>
        <v>1</v>
      </c>
      <c r="R215" s="94">
        <f t="shared" si="49"/>
        <v>3</v>
      </c>
      <c r="S215" s="94">
        <f t="shared" si="49"/>
        <v>0</v>
      </c>
      <c r="T215" s="94">
        <f t="shared" si="49"/>
        <v>0</v>
      </c>
      <c r="U215" s="94">
        <f t="shared" si="49"/>
        <v>0</v>
      </c>
      <c r="V215" s="94">
        <f t="shared" si="49"/>
        <v>0</v>
      </c>
    </row>
    <row r="216" spans="1:22" s="8" customFormat="1" x14ac:dyDescent="0.25">
      <c r="A216" s="111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8" customFormat="1" ht="30" x14ac:dyDescent="0.25">
      <c r="A217" s="6">
        <v>141</v>
      </c>
      <c r="B217" s="12" t="s">
        <v>181</v>
      </c>
      <c r="C217" s="9">
        <f>SUM(D217:V217)</f>
        <v>22</v>
      </c>
      <c r="D217" s="88">
        <v>2</v>
      </c>
      <c r="E217" s="88">
        <v>2</v>
      </c>
      <c r="F217" s="88">
        <v>0</v>
      </c>
      <c r="G217" s="88">
        <v>0</v>
      </c>
      <c r="H217" s="88">
        <v>6</v>
      </c>
      <c r="I217" s="88">
        <v>1</v>
      </c>
      <c r="J217" s="88">
        <v>5</v>
      </c>
      <c r="K217" s="88">
        <v>2</v>
      </c>
      <c r="L217" s="88">
        <v>0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  <c r="R217" s="88">
        <v>4</v>
      </c>
      <c r="S217" s="88">
        <v>0</v>
      </c>
      <c r="T217" s="88">
        <v>0</v>
      </c>
      <c r="U217" s="88">
        <v>0</v>
      </c>
      <c r="V217" s="88">
        <v>0</v>
      </c>
    </row>
    <row r="218" spans="1:22" s="8" customFormat="1" x14ac:dyDescent="0.25">
      <c r="A218" s="111">
        <v>1</v>
      </c>
      <c r="B218" s="109" t="s">
        <v>24</v>
      </c>
      <c r="C218" s="113">
        <f>SUM(D218:V218)</f>
        <v>22</v>
      </c>
      <c r="D218" s="89">
        <f t="shared" ref="D218:V218" si="50">SUM(D217:D217)</f>
        <v>2</v>
      </c>
      <c r="E218" s="89">
        <f>SUM(E217:E217)</f>
        <v>2</v>
      </c>
      <c r="F218" s="89">
        <f t="shared" ref="F218:M218" si="51">SUM(F217:F217)</f>
        <v>0</v>
      </c>
      <c r="G218" s="89">
        <f t="shared" si="51"/>
        <v>0</v>
      </c>
      <c r="H218" s="89">
        <f t="shared" si="51"/>
        <v>6</v>
      </c>
      <c r="I218" s="89">
        <f t="shared" si="51"/>
        <v>1</v>
      </c>
      <c r="J218" s="89">
        <f t="shared" si="51"/>
        <v>5</v>
      </c>
      <c r="K218" s="89">
        <f t="shared" si="51"/>
        <v>2</v>
      </c>
      <c r="L218" s="89">
        <f t="shared" si="51"/>
        <v>0</v>
      </c>
      <c r="M218" s="89">
        <f t="shared" si="51"/>
        <v>0</v>
      </c>
      <c r="N218" s="89">
        <f t="shared" si="50"/>
        <v>0</v>
      </c>
      <c r="O218" s="89">
        <f t="shared" si="50"/>
        <v>0</v>
      </c>
      <c r="P218" s="89">
        <f t="shared" si="50"/>
        <v>0</v>
      </c>
      <c r="Q218" s="89">
        <f t="shared" si="50"/>
        <v>0</v>
      </c>
      <c r="R218" s="89">
        <f t="shared" si="50"/>
        <v>4</v>
      </c>
      <c r="S218" s="89">
        <f t="shared" si="50"/>
        <v>0</v>
      </c>
      <c r="T218" s="89">
        <f t="shared" si="50"/>
        <v>0</v>
      </c>
      <c r="U218" s="89">
        <f t="shared" si="50"/>
        <v>0</v>
      </c>
      <c r="V218" s="89">
        <f t="shared" si="50"/>
        <v>0</v>
      </c>
    </row>
    <row r="219" spans="1:22" s="8" customFormat="1" ht="15" customHeight="1" x14ac:dyDescent="0.25">
      <c r="A219" s="35"/>
      <c r="B219" s="137" t="s">
        <v>184</v>
      </c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9"/>
    </row>
    <row r="220" spans="1:22" s="8" customFormat="1" ht="45" x14ac:dyDescent="0.25">
      <c r="A220" s="6">
        <v>142</v>
      </c>
      <c r="B220" s="22" t="s">
        <v>157</v>
      </c>
      <c r="C220" s="9">
        <f>SUM(D220:V220)</f>
        <v>0</v>
      </c>
      <c r="D220" s="88">
        <v>0</v>
      </c>
      <c r="E220" s="88" t="s">
        <v>126</v>
      </c>
      <c r="F220" s="88">
        <v>0</v>
      </c>
      <c r="G220" s="88">
        <v>0</v>
      </c>
      <c r="H220" s="88">
        <v>0</v>
      </c>
      <c r="I220" s="88" t="s">
        <v>126</v>
      </c>
      <c r="J220" s="88" t="s">
        <v>126</v>
      </c>
      <c r="K220" s="88" t="s">
        <v>126</v>
      </c>
      <c r="L220" s="88" t="s">
        <v>126</v>
      </c>
      <c r="M220" s="88" t="s">
        <v>126</v>
      </c>
      <c r="N220" s="88" t="s">
        <v>126</v>
      </c>
      <c r="O220" s="88" t="s">
        <v>126</v>
      </c>
      <c r="P220" s="88" t="s">
        <v>126</v>
      </c>
      <c r="Q220" s="88" t="s">
        <v>126</v>
      </c>
      <c r="R220" s="88" t="s">
        <v>126</v>
      </c>
      <c r="S220" s="88" t="s">
        <v>126</v>
      </c>
      <c r="T220" s="88" t="s">
        <v>126</v>
      </c>
      <c r="U220" s="88" t="s">
        <v>126</v>
      </c>
      <c r="V220" s="88" t="s">
        <v>126</v>
      </c>
    </row>
    <row r="221" spans="1:22" s="8" customFormat="1" ht="45" x14ac:dyDescent="0.25">
      <c r="A221" s="6">
        <v>143</v>
      </c>
      <c r="B221" s="22" t="s">
        <v>185</v>
      </c>
      <c r="C221" s="9">
        <f>SUM(D221:V221)</f>
        <v>0</v>
      </c>
      <c r="D221" s="88">
        <v>0</v>
      </c>
      <c r="E221" s="88" t="s">
        <v>126</v>
      </c>
      <c r="F221" s="88">
        <v>0</v>
      </c>
      <c r="G221" s="88">
        <v>0</v>
      </c>
      <c r="H221" s="88">
        <v>0</v>
      </c>
      <c r="I221" s="88" t="s">
        <v>126</v>
      </c>
      <c r="J221" s="88" t="s">
        <v>126</v>
      </c>
      <c r="K221" s="88" t="s">
        <v>126</v>
      </c>
      <c r="L221" s="88" t="s">
        <v>126</v>
      </c>
      <c r="M221" s="88" t="s">
        <v>126</v>
      </c>
      <c r="N221" s="88" t="s">
        <v>126</v>
      </c>
      <c r="O221" s="88" t="s">
        <v>126</v>
      </c>
      <c r="P221" s="88" t="s">
        <v>126</v>
      </c>
      <c r="Q221" s="88" t="s">
        <v>126</v>
      </c>
      <c r="R221" s="88" t="s">
        <v>126</v>
      </c>
      <c r="S221" s="88" t="s">
        <v>126</v>
      </c>
      <c r="T221" s="88" t="s">
        <v>126</v>
      </c>
      <c r="U221" s="88" t="s">
        <v>126</v>
      </c>
      <c r="V221" s="88" t="s">
        <v>126</v>
      </c>
    </row>
    <row r="222" spans="1:22" s="8" customFormat="1" ht="45" x14ac:dyDescent="0.25">
      <c r="A222" s="6">
        <v>144</v>
      </c>
      <c r="B222" s="21" t="s">
        <v>186</v>
      </c>
      <c r="C222" s="9">
        <f>SUM(D222:V222)</f>
        <v>0</v>
      </c>
      <c r="D222" s="88">
        <v>0</v>
      </c>
      <c r="E222" s="88" t="s">
        <v>126</v>
      </c>
      <c r="F222" s="88">
        <v>0</v>
      </c>
      <c r="G222" s="88">
        <v>0</v>
      </c>
      <c r="H222" s="88">
        <v>0</v>
      </c>
      <c r="I222" s="88" t="s">
        <v>126</v>
      </c>
      <c r="J222" s="88" t="s">
        <v>126</v>
      </c>
      <c r="K222" s="88" t="s">
        <v>126</v>
      </c>
      <c r="L222" s="88" t="s">
        <v>126</v>
      </c>
      <c r="M222" s="88" t="s">
        <v>126</v>
      </c>
      <c r="N222" s="88" t="s">
        <v>126</v>
      </c>
      <c r="O222" s="88" t="s">
        <v>126</v>
      </c>
      <c r="P222" s="88" t="s">
        <v>126</v>
      </c>
      <c r="Q222" s="88" t="s">
        <v>126</v>
      </c>
      <c r="R222" s="88" t="s">
        <v>126</v>
      </c>
      <c r="S222" s="88" t="s">
        <v>126</v>
      </c>
      <c r="T222" s="88" t="s">
        <v>126</v>
      </c>
      <c r="U222" s="88" t="s">
        <v>126</v>
      </c>
      <c r="V222" s="88" t="s">
        <v>126</v>
      </c>
    </row>
    <row r="223" spans="1:22" s="8" customFormat="1" ht="30" x14ac:dyDescent="0.25">
      <c r="A223" s="6">
        <v>145</v>
      </c>
      <c r="B223" s="21" t="s">
        <v>187</v>
      </c>
      <c r="C223" s="9">
        <f>SUM(D223:V223)</f>
        <v>0</v>
      </c>
      <c r="D223" s="88">
        <v>0</v>
      </c>
      <c r="E223" s="88" t="s">
        <v>126</v>
      </c>
      <c r="F223" s="88">
        <v>0</v>
      </c>
      <c r="G223" s="88">
        <v>0</v>
      </c>
      <c r="H223" s="88">
        <v>0</v>
      </c>
      <c r="I223" s="88" t="s">
        <v>126</v>
      </c>
      <c r="J223" s="88" t="s">
        <v>126</v>
      </c>
      <c r="K223" s="88" t="s">
        <v>126</v>
      </c>
      <c r="L223" s="88" t="s">
        <v>126</v>
      </c>
      <c r="M223" s="88" t="s">
        <v>126</v>
      </c>
      <c r="N223" s="88" t="s">
        <v>126</v>
      </c>
      <c r="O223" s="88" t="s">
        <v>126</v>
      </c>
      <c r="P223" s="88" t="s">
        <v>126</v>
      </c>
      <c r="Q223" s="88" t="s">
        <v>126</v>
      </c>
      <c r="R223" s="88" t="s">
        <v>126</v>
      </c>
      <c r="S223" s="88" t="s">
        <v>126</v>
      </c>
      <c r="T223" s="88" t="s">
        <v>126</v>
      </c>
      <c r="U223" s="88" t="s">
        <v>126</v>
      </c>
      <c r="V223" s="88" t="s">
        <v>126</v>
      </c>
    </row>
    <row r="224" spans="1:22" s="8" customFormat="1" x14ac:dyDescent="0.25">
      <c r="A224" s="111">
        <v>4</v>
      </c>
      <c r="B224" s="19" t="s">
        <v>24</v>
      </c>
      <c r="C224" s="113">
        <f>SUM(D224:V224)</f>
        <v>0</v>
      </c>
      <c r="D224" s="89">
        <f t="shared" ref="D224:V224" si="52">SUM(D220:D223)</f>
        <v>0</v>
      </c>
      <c r="E224" s="89">
        <f>SUM(E220:E223)</f>
        <v>0</v>
      </c>
      <c r="F224" s="94">
        <f t="shared" ref="F224:M224" si="53">SUM(F220:F223)</f>
        <v>0</v>
      </c>
      <c r="G224" s="94">
        <f t="shared" si="53"/>
        <v>0</v>
      </c>
      <c r="H224" s="94">
        <f t="shared" si="53"/>
        <v>0</v>
      </c>
      <c r="I224" s="94">
        <f t="shared" si="53"/>
        <v>0</v>
      </c>
      <c r="J224" s="94">
        <f t="shared" si="53"/>
        <v>0</v>
      </c>
      <c r="K224" s="94">
        <f t="shared" si="53"/>
        <v>0</v>
      </c>
      <c r="L224" s="94">
        <f t="shared" si="53"/>
        <v>0</v>
      </c>
      <c r="M224" s="94">
        <f t="shared" si="53"/>
        <v>0</v>
      </c>
      <c r="N224" s="94">
        <f t="shared" si="52"/>
        <v>0</v>
      </c>
      <c r="O224" s="94">
        <f t="shared" si="52"/>
        <v>0</v>
      </c>
      <c r="P224" s="94">
        <f t="shared" si="52"/>
        <v>0</v>
      </c>
      <c r="Q224" s="94">
        <f t="shared" si="52"/>
        <v>0</v>
      </c>
      <c r="R224" s="94">
        <f t="shared" si="52"/>
        <v>0</v>
      </c>
      <c r="S224" s="94">
        <f t="shared" si="52"/>
        <v>0</v>
      </c>
      <c r="T224" s="94">
        <f t="shared" si="52"/>
        <v>0</v>
      </c>
      <c r="U224" s="94">
        <f t="shared" si="52"/>
        <v>0</v>
      </c>
      <c r="V224" s="94">
        <f t="shared" si="52"/>
        <v>0</v>
      </c>
    </row>
    <row r="225" spans="1:22" s="8" customFormat="1" x14ac:dyDescent="0.25">
      <c r="A225" s="111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0</v>
      </c>
      <c r="D226" s="88">
        <v>0</v>
      </c>
      <c r="E226" s="88">
        <v>0</v>
      </c>
      <c r="F226" s="88">
        <v>0</v>
      </c>
      <c r="G226" s="88">
        <v>0</v>
      </c>
      <c r="H226" s="88">
        <v>0</v>
      </c>
      <c r="I226" s="88">
        <v>0</v>
      </c>
      <c r="J226" s="88">
        <v>0</v>
      </c>
      <c r="K226" s="88">
        <v>0</v>
      </c>
      <c r="L226" s="88">
        <v>0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  <c r="R226" s="88">
        <v>0</v>
      </c>
      <c r="S226" s="88">
        <v>0</v>
      </c>
      <c r="T226" s="88">
        <v>0</v>
      </c>
      <c r="U226" s="88">
        <v>0</v>
      </c>
      <c r="V226" s="88">
        <v>0</v>
      </c>
    </row>
    <row r="227" spans="1:22" s="8" customFormat="1" x14ac:dyDescent="0.25">
      <c r="A227" s="111">
        <v>1</v>
      </c>
      <c r="B227" s="109" t="s">
        <v>24</v>
      </c>
      <c r="C227" s="113">
        <f>SUM(D227:V227)</f>
        <v>0</v>
      </c>
      <c r="D227" s="89">
        <f>SUM(D226:D226)</f>
        <v>0</v>
      </c>
      <c r="E227" s="89">
        <f>SUM(E226:E226)</f>
        <v>0</v>
      </c>
      <c r="F227" s="89">
        <f t="shared" ref="F227:V227" si="54">SUM(F226:F226)</f>
        <v>0</v>
      </c>
      <c r="G227" s="89">
        <f t="shared" si="54"/>
        <v>0</v>
      </c>
      <c r="H227" s="89">
        <f t="shared" si="54"/>
        <v>0</v>
      </c>
      <c r="I227" s="89">
        <f t="shared" si="54"/>
        <v>0</v>
      </c>
      <c r="J227" s="89">
        <f t="shared" si="54"/>
        <v>0</v>
      </c>
      <c r="K227" s="89">
        <f t="shared" si="54"/>
        <v>0</v>
      </c>
      <c r="L227" s="89">
        <f t="shared" si="54"/>
        <v>0</v>
      </c>
      <c r="M227" s="89">
        <f t="shared" si="54"/>
        <v>0</v>
      </c>
      <c r="N227" s="89">
        <f t="shared" si="54"/>
        <v>0</v>
      </c>
      <c r="O227" s="89">
        <f t="shared" si="54"/>
        <v>0</v>
      </c>
      <c r="P227" s="89">
        <f t="shared" si="54"/>
        <v>0</v>
      </c>
      <c r="Q227" s="89">
        <f t="shared" si="54"/>
        <v>0</v>
      </c>
      <c r="R227" s="89">
        <f t="shared" si="54"/>
        <v>0</v>
      </c>
      <c r="S227" s="89">
        <f t="shared" si="54"/>
        <v>0</v>
      </c>
      <c r="T227" s="89">
        <f t="shared" si="54"/>
        <v>0</v>
      </c>
      <c r="U227" s="89">
        <f t="shared" si="54"/>
        <v>0</v>
      </c>
      <c r="V227" s="89">
        <f t="shared" si="54"/>
        <v>0</v>
      </c>
    </row>
    <row r="228" spans="1:22" s="8" customFormat="1" x14ac:dyDescent="0.25">
      <c r="A228" s="111"/>
      <c r="B228" s="128" t="s">
        <v>231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x14ac:dyDescent="0.25">
      <c r="A229" s="6">
        <v>147</v>
      </c>
      <c r="B229" s="12" t="s">
        <v>227</v>
      </c>
      <c r="C229" s="9">
        <f>SUM(D229:V229)</f>
        <v>0</v>
      </c>
      <c r="D229" s="88">
        <v>0</v>
      </c>
      <c r="E229" s="88">
        <v>0</v>
      </c>
      <c r="F229" s="88">
        <v>0</v>
      </c>
      <c r="G229" s="88">
        <v>0</v>
      </c>
      <c r="H229" s="88">
        <v>0</v>
      </c>
      <c r="I229" s="88">
        <v>0</v>
      </c>
      <c r="J229" s="88">
        <v>0</v>
      </c>
      <c r="K229" s="88">
        <v>0</v>
      </c>
      <c r="L229" s="88">
        <v>0</v>
      </c>
      <c r="M229" s="88">
        <v>0</v>
      </c>
      <c r="N229" s="88">
        <v>0</v>
      </c>
      <c r="O229" s="88">
        <v>0</v>
      </c>
      <c r="P229" s="88">
        <v>0</v>
      </c>
      <c r="Q229" s="88">
        <v>0</v>
      </c>
      <c r="R229" s="88">
        <v>0</v>
      </c>
      <c r="S229" s="88">
        <v>0</v>
      </c>
      <c r="T229" s="88">
        <v>0</v>
      </c>
      <c r="U229" s="88">
        <v>0</v>
      </c>
      <c r="V229" s="88">
        <v>0</v>
      </c>
    </row>
    <row r="230" spans="1:22" s="8" customFormat="1" x14ac:dyDescent="0.25">
      <c r="A230" s="111">
        <v>1</v>
      </c>
      <c r="B230" s="109" t="s">
        <v>24</v>
      </c>
      <c r="C230" s="113">
        <f>SUM(D230:V230)</f>
        <v>0</v>
      </c>
      <c r="D230" s="89">
        <f>SUM(D229)</f>
        <v>0</v>
      </c>
      <c r="E230" s="89">
        <f>SUM(E229)</f>
        <v>0</v>
      </c>
      <c r="F230" s="89">
        <f t="shared" ref="F230:V230" si="55">SUM(F229)</f>
        <v>0</v>
      </c>
      <c r="G230" s="89">
        <f t="shared" si="55"/>
        <v>0</v>
      </c>
      <c r="H230" s="89">
        <f t="shared" si="55"/>
        <v>0</v>
      </c>
      <c r="I230" s="89">
        <f t="shared" si="55"/>
        <v>0</v>
      </c>
      <c r="J230" s="89">
        <f t="shared" si="55"/>
        <v>0</v>
      </c>
      <c r="K230" s="89">
        <f t="shared" si="55"/>
        <v>0</v>
      </c>
      <c r="L230" s="89">
        <f t="shared" si="55"/>
        <v>0</v>
      </c>
      <c r="M230" s="89">
        <f t="shared" si="55"/>
        <v>0</v>
      </c>
      <c r="N230" s="89">
        <f t="shared" si="55"/>
        <v>0</v>
      </c>
      <c r="O230" s="89">
        <f t="shared" si="55"/>
        <v>0</v>
      </c>
      <c r="P230" s="89">
        <f t="shared" si="55"/>
        <v>0</v>
      </c>
      <c r="Q230" s="89">
        <f t="shared" si="55"/>
        <v>0</v>
      </c>
      <c r="R230" s="89">
        <f t="shared" si="55"/>
        <v>0</v>
      </c>
      <c r="S230" s="89">
        <f t="shared" si="55"/>
        <v>0</v>
      </c>
      <c r="T230" s="89">
        <f t="shared" si="55"/>
        <v>0</v>
      </c>
      <c r="U230" s="89">
        <f t="shared" si="55"/>
        <v>0</v>
      </c>
      <c r="V230" s="89">
        <f t="shared" si="55"/>
        <v>0</v>
      </c>
    </row>
    <row r="231" spans="1:22" ht="30" x14ac:dyDescent="0.25">
      <c r="A231" s="6"/>
      <c r="B231" s="12" t="s">
        <v>38</v>
      </c>
      <c r="C231" s="9">
        <f>SUM(D231:V231)</f>
        <v>5402</v>
      </c>
      <c r="D231" s="95">
        <v>400</v>
      </c>
      <c r="E231" s="95">
        <v>260</v>
      </c>
      <c r="F231" s="95">
        <v>311</v>
      </c>
      <c r="G231" s="95">
        <v>1008</v>
      </c>
      <c r="H231" s="95">
        <v>1265</v>
      </c>
      <c r="I231" s="95">
        <v>445</v>
      </c>
      <c r="J231" s="95">
        <v>261</v>
      </c>
      <c r="K231" s="95">
        <v>528</v>
      </c>
      <c r="L231" s="95">
        <v>78</v>
      </c>
      <c r="M231" s="95">
        <v>64</v>
      </c>
      <c r="N231" s="95">
        <v>38</v>
      </c>
      <c r="O231" s="95">
        <v>25</v>
      </c>
      <c r="P231" s="95">
        <v>54</v>
      </c>
      <c r="Q231" s="95">
        <v>91</v>
      </c>
      <c r="R231" s="95">
        <v>338</v>
      </c>
      <c r="S231" s="95">
        <v>18</v>
      </c>
      <c r="T231" s="95">
        <v>127</v>
      </c>
      <c r="U231" s="95">
        <v>48</v>
      </c>
      <c r="V231" s="95">
        <v>43</v>
      </c>
    </row>
    <row r="232" spans="1:22" ht="28.5" x14ac:dyDescent="0.25">
      <c r="A232" s="111" t="s">
        <v>0</v>
      </c>
      <c r="B232" s="111" t="s">
        <v>230</v>
      </c>
      <c r="C232" s="110">
        <f>C215+C205+C156+C134+C74+C218+C224+C227+C230</f>
        <v>48432</v>
      </c>
      <c r="D232" s="91">
        <f>D215+D205+D156+D134+D74+D218+D224+D227+D230</f>
        <v>6462</v>
      </c>
      <c r="E232" s="91">
        <f t="shared" ref="E232:V232" si="56">E215+E205+E156+E134+E74+E218+E224+E227</f>
        <v>2260</v>
      </c>
      <c r="F232" s="91">
        <f t="shared" si="56"/>
        <v>4639</v>
      </c>
      <c r="G232" s="91">
        <f t="shared" si="56"/>
        <v>5427</v>
      </c>
      <c r="H232" s="91">
        <f t="shared" si="56"/>
        <v>9151</v>
      </c>
      <c r="I232" s="91">
        <f t="shared" si="56"/>
        <v>3175</v>
      </c>
      <c r="J232" s="91">
        <f t="shared" si="56"/>
        <v>2854</v>
      </c>
      <c r="K232" s="91">
        <f t="shared" si="56"/>
        <v>4689</v>
      </c>
      <c r="L232" s="91">
        <f t="shared" si="56"/>
        <v>1262</v>
      </c>
      <c r="M232" s="91">
        <f t="shared" si="56"/>
        <v>604</v>
      </c>
      <c r="N232" s="91">
        <f t="shared" si="56"/>
        <v>770</v>
      </c>
      <c r="O232" s="91">
        <f t="shared" si="56"/>
        <v>423</v>
      </c>
      <c r="P232" s="91">
        <f t="shared" si="56"/>
        <v>754</v>
      </c>
      <c r="Q232" s="91">
        <f t="shared" si="56"/>
        <v>1366</v>
      </c>
      <c r="R232" s="91">
        <f t="shared" si="56"/>
        <v>2280</v>
      </c>
      <c r="S232" s="91">
        <f t="shared" si="56"/>
        <v>256</v>
      </c>
      <c r="T232" s="91">
        <f t="shared" si="56"/>
        <v>919</v>
      </c>
      <c r="U232" s="91">
        <f t="shared" si="56"/>
        <v>643</v>
      </c>
      <c r="V232" s="91">
        <f t="shared" si="56"/>
        <v>498</v>
      </c>
    </row>
    <row r="233" spans="1:22" s="126" customFormat="1" x14ac:dyDescent="0.25">
      <c r="A233" s="124">
        <f>A218+A204+A199+A194+A190+A184+A174+A155+A142+A133+A126+A122+A119+A111+A73+A70+A67+A62+A58+A48+A35+A32+A29+A26+A215+A179+A38+A41+A224+A130+A227+A230</f>
        <v>147</v>
      </c>
      <c r="B233" s="125"/>
      <c r="C233" s="116">
        <f>C227+C218+C224+C215+C204+C199+C194+C190+C184+C179+C155+C142+C133+C130+C126+C122+C119+C111+C73+C70+C67+C62+C58+C48+C41+C38+C35+C32+C29+C26+C231+C174+C230</f>
        <v>53834</v>
      </c>
      <c r="D233" s="116">
        <f t="shared" ref="D233:V233" si="57">D227+D218+D224+D215+D204+D199+D194+D190+D184+D179+D155+D142+D133+D130+D126+D122+D119+D111+D73+D70+D67+D62+D58+D48+D41+D38+D35+D32+D29+D26+D231+D174+D230</f>
        <v>6862</v>
      </c>
      <c r="E233" s="116">
        <f t="shared" si="57"/>
        <v>2520</v>
      </c>
      <c r="F233" s="116">
        <f t="shared" si="57"/>
        <v>4950</v>
      </c>
      <c r="G233" s="116">
        <f t="shared" si="57"/>
        <v>6435</v>
      </c>
      <c r="H233" s="116">
        <f t="shared" si="57"/>
        <v>10416</v>
      </c>
      <c r="I233" s="116">
        <f t="shared" si="57"/>
        <v>3620</v>
      </c>
      <c r="J233" s="116">
        <f t="shared" si="57"/>
        <v>3115</v>
      </c>
      <c r="K233" s="116">
        <f t="shared" si="57"/>
        <v>5217</v>
      </c>
      <c r="L233" s="116">
        <f t="shared" si="57"/>
        <v>1340</v>
      </c>
      <c r="M233" s="116">
        <f t="shared" si="57"/>
        <v>668</v>
      </c>
      <c r="N233" s="116">
        <f t="shared" si="57"/>
        <v>808</v>
      </c>
      <c r="O233" s="116">
        <f t="shared" si="57"/>
        <v>448</v>
      </c>
      <c r="P233" s="116">
        <f t="shared" si="57"/>
        <v>808</v>
      </c>
      <c r="Q233" s="116">
        <f t="shared" si="57"/>
        <v>1457</v>
      </c>
      <c r="R233" s="116">
        <f t="shared" si="57"/>
        <v>2618</v>
      </c>
      <c r="S233" s="116">
        <f t="shared" si="57"/>
        <v>274</v>
      </c>
      <c r="T233" s="116">
        <f t="shared" si="57"/>
        <v>1046</v>
      </c>
      <c r="U233" s="116">
        <f t="shared" si="57"/>
        <v>691</v>
      </c>
      <c r="V233" s="116">
        <f t="shared" si="57"/>
        <v>541</v>
      </c>
    </row>
  </sheetData>
  <mergeCells count="41">
    <mergeCell ref="B42:V42"/>
    <mergeCell ref="A2:V2"/>
    <mergeCell ref="A4:A5"/>
    <mergeCell ref="B4:B5"/>
    <mergeCell ref="D4:V4"/>
    <mergeCell ref="B7:V7"/>
    <mergeCell ref="B8:V8"/>
    <mergeCell ref="B27:V27"/>
    <mergeCell ref="B30:V30"/>
    <mergeCell ref="B33:V33"/>
    <mergeCell ref="B36:V36"/>
    <mergeCell ref="B39:V39"/>
    <mergeCell ref="B131:V131"/>
    <mergeCell ref="B49:V49"/>
    <mergeCell ref="B59:V59"/>
    <mergeCell ref="B63:V63"/>
    <mergeCell ref="B68:V68"/>
    <mergeCell ref="B71:V71"/>
    <mergeCell ref="B75:V75"/>
    <mergeCell ref="B76:V76"/>
    <mergeCell ref="B112:V112"/>
    <mergeCell ref="B120:V120"/>
    <mergeCell ref="A123:V123"/>
    <mergeCell ref="A127:V127"/>
    <mergeCell ref="B206:V206"/>
    <mergeCell ref="B135:V135"/>
    <mergeCell ref="B136:V136"/>
    <mergeCell ref="B143:V143"/>
    <mergeCell ref="B157:V157"/>
    <mergeCell ref="B158:V158"/>
    <mergeCell ref="B175:V175"/>
    <mergeCell ref="B180:V180"/>
    <mergeCell ref="B185:V185"/>
    <mergeCell ref="B191:V191"/>
    <mergeCell ref="B195:V195"/>
    <mergeCell ref="B200:V200"/>
    <mergeCell ref="B207:V207"/>
    <mergeCell ref="B216:V216"/>
    <mergeCell ref="B219:V219"/>
    <mergeCell ref="B225:V225"/>
    <mergeCell ref="B228:V22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4"/>
  <sheetViews>
    <sheetView tabSelected="1" topLeftCell="A4" zoomScale="70" zoomScaleNormal="70" workbookViewId="0">
      <pane xSplit="3" ySplit="2" topLeftCell="D213" activePane="bottomRight" state="frozen"/>
      <selection activeCell="A4" sqref="A4"/>
      <selection pane="topRight" activeCell="D4" sqref="D4"/>
      <selection pane="bottomLeft" activeCell="A6" sqref="A6"/>
      <selection pane="bottomRight" activeCell="M222" sqref="M222"/>
    </sheetView>
  </sheetViews>
  <sheetFormatPr defaultRowHeight="15" x14ac:dyDescent="0.25"/>
  <cols>
    <col min="1" max="1" width="8.85546875" style="2" customWidth="1"/>
    <col min="2" max="2" width="66.85546875" style="28" customWidth="1"/>
    <col min="3" max="3" width="8.85546875" style="25" customWidth="1"/>
    <col min="4" max="4" width="9.42578125" style="29" customWidth="1"/>
    <col min="5" max="5" width="7.28515625" style="25" customWidth="1"/>
    <col min="6" max="6" width="6.5703125" style="25" customWidth="1"/>
    <col min="7" max="7" width="7" style="25" customWidth="1"/>
    <col min="8" max="8" width="6.5703125" style="25" customWidth="1"/>
    <col min="9" max="9" width="6.28515625" style="5" customWidth="1"/>
    <col min="10" max="10" width="7.85546875" style="107" customWidth="1"/>
    <col min="11" max="11" width="8.42578125" style="107" customWidth="1"/>
    <col min="12" max="12" width="6.42578125" style="25" customWidth="1"/>
    <col min="13" max="13" width="7.42578125" style="25" customWidth="1"/>
    <col min="14" max="14" width="7.7109375" style="25" customWidth="1"/>
    <col min="15" max="15" width="6.85546875" style="25" customWidth="1"/>
    <col min="16" max="16" width="7" style="25" customWidth="1"/>
    <col min="17" max="17" width="6.85546875" style="25" customWidth="1"/>
    <col min="18" max="18" width="8.140625" style="107" customWidth="1"/>
    <col min="19" max="19" width="6.7109375" style="5" customWidth="1"/>
    <col min="20" max="20" width="7" style="25" customWidth="1"/>
    <col min="21" max="21" width="7.140625" style="25" customWidth="1"/>
    <col min="22" max="22" width="6.7109375" style="25" customWidth="1"/>
    <col min="23" max="16384" width="9.140625" style="25"/>
  </cols>
  <sheetData>
    <row r="2" spans="1:22" ht="18.75" x14ac:dyDescent="0.25">
      <c r="A2" s="131" t="s">
        <v>195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.75" x14ac:dyDescent="0.25">
      <c r="A3" s="14"/>
      <c r="B3" s="31"/>
      <c r="C3" s="30"/>
      <c r="D3" s="30"/>
      <c r="E3" s="30"/>
      <c r="F3" s="30"/>
      <c r="G3" s="30"/>
      <c r="H3" s="30"/>
      <c r="I3" s="30"/>
      <c r="J3" s="104"/>
      <c r="K3" s="104"/>
      <c r="L3" s="30"/>
      <c r="M3" s="30"/>
      <c r="N3" s="30"/>
      <c r="O3" s="30"/>
      <c r="P3" s="30"/>
      <c r="Q3" s="30"/>
      <c r="R3" s="104"/>
      <c r="S3" s="30"/>
      <c r="T3" s="30"/>
      <c r="U3" s="30"/>
      <c r="V3" s="30"/>
    </row>
    <row r="4" spans="1:22" x14ac:dyDescent="0.25">
      <c r="A4" s="132" t="s">
        <v>1</v>
      </c>
      <c r="B4" s="136" t="s">
        <v>2</v>
      </c>
      <c r="C4" s="57"/>
      <c r="D4" s="140" t="s">
        <v>210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s="26" customFormat="1" ht="147" customHeight="1" x14ac:dyDescent="0.25">
      <c r="A5" s="133"/>
      <c r="B5" s="136"/>
      <c r="C5" s="16" t="s">
        <v>46</v>
      </c>
      <c r="D5" s="16" t="s">
        <v>61</v>
      </c>
      <c r="E5" s="16" t="s">
        <v>62</v>
      </c>
      <c r="F5" s="16" t="s">
        <v>234</v>
      </c>
      <c r="G5" s="16" t="s">
        <v>235</v>
      </c>
      <c r="H5" s="16" t="s">
        <v>236</v>
      </c>
      <c r="I5" s="16" t="s">
        <v>237</v>
      </c>
      <c r="J5" s="86" t="s">
        <v>238</v>
      </c>
      <c r="K5" s="86" t="s">
        <v>239</v>
      </c>
      <c r="L5" s="16" t="s">
        <v>240</v>
      </c>
      <c r="M5" s="16" t="s">
        <v>78</v>
      </c>
      <c r="N5" s="16" t="s">
        <v>68</v>
      </c>
      <c r="O5" s="16" t="s">
        <v>69</v>
      </c>
      <c r="P5" s="16" t="s">
        <v>63</v>
      </c>
      <c r="Q5" s="16" t="s">
        <v>241</v>
      </c>
      <c r="R5" s="86" t="s">
        <v>242</v>
      </c>
      <c r="S5" s="16" t="s">
        <v>243</v>
      </c>
      <c r="T5" s="16" t="s">
        <v>244</v>
      </c>
      <c r="U5" s="16" t="s">
        <v>245</v>
      </c>
      <c r="V5" s="16" t="s">
        <v>246</v>
      </c>
    </row>
    <row r="6" spans="1:22" s="27" customFormat="1" ht="14.25" x14ac:dyDescent="0.2">
      <c r="A6" s="63">
        <v>1</v>
      </c>
      <c r="B6" s="33">
        <v>2</v>
      </c>
      <c r="C6" s="57">
        <v>3</v>
      </c>
      <c r="D6" s="99">
        <v>4</v>
      </c>
      <c r="E6" s="18">
        <v>5</v>
      </c>
      <c r="F6" s="102">
        <v>6</v>
      </c>
      <c r="G6" s="102">
        <v>7</v>
      </c>
      <c r="H6" s="18">
        <v>8</v>
      </c>
      <c r="I6" s="99">
        <v>9</v>
      </c>
      <c r="J6" s="87">
        <v>10</v>
      </c>
      <c r="K6" s="108">
        <v>11</v>
      </c>
      <c r="L6" s="99">
        <v>12</v>
      </c>
      <c r="M6" s="99">
        <v>13</v>
      </c>
      <c r="N6" s="18">
        <v>14</v>
      </c>
      <c r="O6" s="102">
        <v>15</v>
      </c>
      <c r="P6" s="102">
        <v>16</v>
      </c>
      <c r="Q6" s="18">
        <v>17</v>
      </c>
      <c r="R6" s="87">
        <v>18</v>
      </c>
      <c r="S6" s="102">
        <v>19</v>
      </c>
      <c r="T6" s="18">
        <v>20</v>
      </c>
      <c r="U6" s="102">
        <v>21</v>
      </c>
      <c r="V6" s="102">
        <v>22</v>
      </c>
    </row>
    <row r="7" spans="1:22" x14ac:dyDescent="0.25">
      <c r="A7" s="62"/>
      <c r="B7" s="136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2" x14ac:dyDescent="0.25">
      <c r="A8" s="6"/>
      <c r="B8" s="130" t="s">
        <v>29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95" customHeight="1" x14ac:dyDescent="0.25">
      <c r="A9" s="6">
        <v>1</v>
      </c>
      <c r="B9" s="12" t="s">
        <v>80</v>
      </c>
      <c r="C9" s="9">
        <f>SUM(D9:V9)</f>
        <v>12</v>
      </c>
      <c r="D9" s="9">
        <f>'Январь 18'!D9+'Февраль 18'!D9+'Март 18'!D9+'Апрель 18'!D9+'Май 18'!D9+'Июнь 18'!D9+'Июль 18'!D9</f>
        <v>1</v>
      </c>
      <c r="E9" s="9">
        <f>'Январь 18'!E9+'Февраль 18'!E9+'Март 18'!E9+'Апрель 18'!E9+'Май 18'!E9+'Июнь 18'!E9+'Июль 18'!E9</f>
        <v>0</v>
      </c>
      <c r="F9" s="9">
        <f>'Январь 18'!F9+'Февраль 18'!F9+'Март 18'!F9+'Апрель 18'!F9+'Май 18'!F9+'Июнь 18'!F9+'Июль 18'!F9</f>
        <v>2</v>
      </c>
      <c r="G9" s="9">
        <f>'Январь 18'!G9+'Февраль 18'!G9+'Март 18'!G9+'Апрель 18'!G9+'Май 18'!G9+'Июнь 18'!G9+'Июль 18'!G9</f>
        <v>1</v>
      </c>
      <c r="H9" s="9">
        <f>'Январь 18'!H9+'Февраль 18'!H9+'Март 18'!H9+'Апрель 18'!H9+'Май 18'!H9+'Июнь 18'!H9+'Июль 18'!H9</f>
        <v>1</v>
      </c>
      <c r="I9" s="9">
        <f>'Январь 18'!I9+'Февраль 18'!I9+'Март 18'!I9+'Апрель 18'!I9+'Май 18'!I9+'Июнь 18'!I9+'Июль 18'!I9</f>
        <v>1</v>
      </c>
      <c r="J9" s="9">
        <f>'Январь 18'!J9+'Февраль 18'!J9+'Март 18'!J9+'Апрель 18'!J9+'Май 18'!J9+'Июнь 18'!J9+'Июль 18'!J9</f>
        <v>4</v>
      </c>
      <c r="K9" s="9">
        <f>'Январь 18'!K9+'Февраль 18'!K9+'Март 18'!K9+'Апрель 18'!K9+'Май 18'!K9+'Июнь 18'!K9+'Июль 18'!K9</f>
        <v>0</v>
      </c>
      <c r="L9" s="9">
        <f>'Январь 18'!L9+'Февраль 18'!L9+'Март 18'!L9+'Апрель 18'!L9+'Май 18'!L9+'Июнь 18'!L9+'Июль 18'!L9</f>
        <v>0</v>
      </c>
      <c r="M9" s="9">
        <f>'Январь 18'!M9+'Февраль 18'!M9+'Март 18'!M9+'Апрель 18'!M9+'Май 18'!M9+'Июнь 18'!M9+'Июль 18'!M9</f>
        <v>0</v>
      </c>
      <c r="N9" s="9">
        <f>'Январь 18'!N9+'Февраль 18'!N9+'Март 18'!N9+'Апрель 18'!N9+'Май 18'!N9+'Июнь 18'!N9+'Июль 18'!N9</f>
        <v>0</v>
      </c>
      <c r="O9" s="9">
        <f>'Январь 18'!O9+'Февраль 18'!O9+'Март 18'!O9+'Апрель 18'!O9+'Май 18'!O9+'Июнь 18'!O9+'Июль 18'!O9</f>
        <v>0</v>
      </c>
      <c r="P9" s="9">
        <f>'Январь 18'!P9+'Февраль 18'!P9+'Март 18'!P9+'Апрель 18'!P9+'Май 18'!P9+'Июнь 18'!P9+'Июль 18'!P9</f>
        <v>0</v>
      </c>
      <c r="Q9" s="9">
        <f>'Январь 18'!Q9+'Февраль 18'!Q9+'Март 18'!Q9+'Апрель 18'!Q9+'Май 18'!Q9+'Июнь 18'!Q9+'Июль 18'!Q9</f>
        <v>1</v>
      </c>
      <c r="R9" s="88">
        <f>'Январь 18'!R9+'Февраль 18'!R9+'Март 18'!R9+'Апрель 18'!R9+'Май 18'!R9+'Июнь 18'!R9+'Июль 18'!R9</f>
        <v>0</v>
      </c>
      <c r="S9" s="9">
        <f>'Январь 18'!S9+'Февраль 18'!S9+'Март 18'!S9+'Апрель 18'!S9+'Май 18'!S9+'Июнь 18'!S9+'Июль 18'!S9</f>
        <v>0</v>
      </c>
      <c r="T9" s="9">
        <f>'Январь 18'!T9+'Февраль 18'!T9+'Март 18'!T9+'Апрель 18'!T9+'Май 18'!T9+'Июнь 18'!T9+'Июль 18'!T9</f>
        <v>1</v>
      </c>
      <c r="U9" s="9">
        <f>'Январь 18'!U9+'Февраль 18'!U9+'Март 18'!U9+'Апрель 18'!U9+'Май 18'!U9+'Июнь 18'!U9+'Июль 18'!U9</f>
        <v>0</v>
      </c>
      <c r="V9" s="9">
        <f>'Январь 18'!V9+'Февраль 18'!V9+'Март 18'!V9+'Апрель 18'!V9+'Май 18'!V9+'Июнь 18'!V9+'Июль 18'!V9</f>
        <v>0</v>
      </c>
    </row>
    <row r="10" spans="1:22" ht="29.25" customHeight="1" x14ac:dyDescent="0.25">
      <c r="A10" s="6">
        <v>2</v>
      </c>
      <c r="B10" s="12" t="s">
        <v>13</v>
      </c>
      <c r="C10" s="9">
        <f t="shared" ref="C10:C23" si="0">SUM(D10:V10)</f>
        <v>1505</v>
      </c>
      <c r="D10" s="9">
        <f>'Январь 18'!D10+'Февраль 18'!D10+'Март 18'!D10+'Апрель 18'!D10+'Май 18'!D10+'Июнь 18'!D10+'Июль 18'!D10</f>
        <v>36</v>
      </c>
      <c r="E10" s="9">
        <f>'Январь 18'!E10+'Февраль 18'!E10+'Март 18'!E10+'Апрель 18'!E10+'Май 18'!E10+'Июнь 18'!E10+'Июль 18'!E10</f>
        <v>24</v>
      </c>
      <c r="F10" s="9">
        <f>'Январь 18'!F10+'Февраль 18'!F10+'Март 18'!F10+'Апрель 18'!F10+'Май 18'!F10+'Июнь 18'!F10+'Июль 18'!F10</f>
        <v>26</v>
      </c>
      <c r="G10" s="9">
        <f>'Январь 18'!G10+'Февраль 18'!G10+'Март 18'!G10+'Апрель 18'!G10+'Май 18'!G10+'Июнь 18'!G10+'Июль 18'!G10</f>
        <v>5</v>
      </c>
      <c r="H10" s="9">
        <f>'Январь 18'!H10+'Февраль 18'!H10+'Март 18'!H10+'Апрель 18'!H10+'Май 18'!H10+'Июнь 18'!H10+'Июль 18'!H10</f>
        <v>404</v>
      </c>
      <c r="I10" s="9">
        <f>'Январь 18'!I10+'Февраль 18'!I10+'Март 18'!I10+'Апрель 18'!I10+'Май 18'!I10+'Июнь 18'!I10+'Июль 18'!I10</f>
        <v>77</v>
      </c>
      <c r="J10" s="9">
        <f>'Январь 18'!J10+'Февраль 18'!J10+'Март 18'!J10+'Апрель 18'!J10+'Май 18'!J10+'Июнь 18'!J10+'Июль 18'!J10</f>
        <v>201</v>
      </c>
      <c r="K10" s="9">
        <f>'Январь 18'!K10+'Февраль 18'!K10+'Март 18'!K10+'Апрель 18'!K10+'Май 18'!K10+'Июнь 18'!K10+'Июль 18'!K10</f>
        <v>27</v>
      </c>
      <c r="L10" s="9">
        <f>'Январь 18'!L10+'Февраль 18'!L10+'Март 18'!L10+'Апрель 18'!L10+'Май 18'!L10+'Июнь 18'!L10+'Июль 18'!L10</f>
        <v>28</v>
      </c>
      <c r="M10" s="9">
        <f>'Январь 18'!M10+'Февраль 18'!M10+'Март 18'!M10+'Апрель 18'!M10+'Май 18'!M10+'Июнь 18'!M10+'Июль 18'!M10</f>
        <v>21</v>
      </c>
      <c r="N10" s="9">
        <f>'Январь 18'!N10+'Февраль 18'!N10+'Март 18'!N10+'Апрель 18'!N10+'Май 18'!N10+'Июнь 18'!N10+'Июль 18'!N10</f>
        <v>16</v>
      </c>
      <c r="O10" s="9">
        <f>'Январь 18'!O10+'Февраль 18'!O10+'Март 18'!O10+'Апрель 18'!O10+'Май 18'!O10+'Июнь 18'!O10+'Июль 18'!O10</f>
        <v>10</v>
      </c>
      <c r="P10" s="9">
        <f>'Январь 18'!P10+'Февраль 18'!P10+'Март 18'!P10+'Апрель 18'!P10+'Май 18'!P10+'Июнь 18'!P10+'Июль 18'!P10</f>
        <v>38</v>
      </c>
      <c r="Q10" s="9">
        <f>'Январь 18'!Q10+'Февраль 18'!Q10+'Март 18'!Q10+'Апрель 18'!Q10+'Май 18'!Q10+'Июнь 18'!Q10+'Июль 18'!Q10</f>
        <v>165</v>
      </c>
      <c r="R10" s="88">
        <f>'Январь 18'!R10+'Февраль 18'!R10+'Март 18'!R10+'Апрель 18'!R10+'Май 18'!R10+'Июнь 18'!R10+'Июль 18'!R10</f>
        <v>219</v>
      </c>
      <c r="S10" s="9">
        <f>'Январь 18'!S10+'Февраль 18'!S10+'Март 18'!S10+'Апрель 18'!S10+'Май 18'!S10+'Июнь 18'!S10+'Июль 18'!S10</f>
        <v>29</v>
      </c>
      <c r="T10" s="9">
        <f>'Январь 18'!T10+'Февраль 18'!T10+'Март 18'!T10+'Апрель 18'!T10+'Май 18'!T10+'Июнь 18'!T10+'Июль 18'!T10</f>
        <v>89</v>
      </c>
      <c r="U10" s="9">
        <f>'Январь 18'!U10+'Февраль 18'!U10+'Март 18'!U10+'Апрель 18'!U10+'Май 18'!U10+'Июнь 18'!U10+'Июль 18'!U10</f>
        <v>45</v>
      </c>
      <c r="V10" s="9">
        <f>'Январь 18'!V10+'Февраль 18'!V10+'Март 18'!V10+'Апрель 18'!V10+'Май 18'!V10+'Июнь 18'!V10+'Июль 18'!V10</f>
        <v>45</v>
      </c>
    </row>
    <row r="11" spans="1:22" ht="78" customHeight="1" x14ac:dyDescent="0.25">
      <c r="A11" s="6">
        <v>3</v>
      </c>
      <c r="B11" s="12" t="s">
        <v>81</v>
      </c>
      <c r="C11" s="9">
        <f t="shared" si="0"/>
        <v>8870</v>
      </c>
      <c r="D11" s="9">
        <f>'Январь 18'!D11+'Февраль 18'!D11+'Март 18'!D11+'Апрель 18'!D11+'Май 18'!D11+'Июнь 18'!D11+'Июль 18'!D11</f>
        <v>418</v>
      </c>
      <c r="E11" s="9">
        <f>'Январь 18'!E11+'Февраль 18'!E11+'Март 18'!E11+'Апрель 18'!E11+'Май 18'!E11+'Июнь 18'!E11+'Июль 18'!E11</f>
        <v>220</v>
      </c>
      <c r="F11" s="9">
        <f>'Январь 18'!F11+'Февраль 18'!F11+'Март 18'!F11+'Апрель 18'!F11+'Май 18'!F11+'Июнь 18'!F11+'Июль 18'!F11</f>
        <v>435</v>
      </c>
      <c r="G11" s="9">
        <f>'Январь 18'!G11+'Февраль 18'!G11+'Март 18'!G11+'Апрель 18'!G11+'Май 18'!G11+'Июнь 18'!G11+'Июль 18'!G11</f>
        <v>669</v>
      </c>
      <c r="H11" s="9">
        <f>'Январь 18'!H11+'Февраль 18'!H11+'Март 18'!H11+'Апрель 18'!H11+'Май 18'!H11+'Июнь 18'!H11+'Июль 18'!H11</f>
        <v>1142</v>
      </c>
      <c r="I11" s="9">
        <f>'Январь 18'!I11+'Февраль 18'!I11+'Март 18'!I11+'Апрель 18'!I11+'Май 18'!I11+'Июнь 18'!I11+'Июль 18'!I11</f>
        <v>255</v>
      </c>
      <c r="J11" s="9">
        <f>'Январь 18'!J11+'Февраль 18'!J11+'Март 18'!J11+'Апрель 18'!J11+'Май 18'!J11+'Июнь 18'!J11+'Июль 18'!J11</f>
        <v>581</v>
      </c>
      <c r="K11" s="9">
        <f>'Январь 18'!K11+'Февраль 18'!K11+'Март 18'!K11+'Апрель 18'!K11+'Май 18'!K11+'Июнь 18'!K11+'Июль 18'!K11</f>
        <v>549</v>
      </c>
      <c r="L11" s="9">
        <f>'Январь 18'!L11+'Февраль 18'!L11+'Март 18'!L11+'Апрель 18'!L11+'Май 18'!L11+'Июнь 18'!L11+'Июль 18'!L11</f>
        <v>379</v>
      </c>
      <c r="M11" s="9">
        <f>'Январь 18'!M11+'Февраль 18'!M11+'Март 18'!M11+'Апрель 18'!M11+'Май 18'!M11+'Июнь 18'!M11+'Июль 18'!M11</f>
        <v>218</v>
      </c>
      <c r="N11" s="9">
        <f>'Январь 18'!N11+'Февраль 18'!N11+'Март 18'!N11+'Апрель 18'!N11+'Май 18'!N11+'Июнь 18'!N11+'Июль 18'!N11</f>
        <v>483</v>
      </c>
      <c r="O11" s="9">
        <f>'Январь 18'!O11+'Февраль 18'!O11+'Март 18'!O11+'Апрель 18'!O11+'Май 18'!O11+'Июнь 18'!O11+'Июль 18'!O11</f>
        <v>147</v>
      </c>
      <c r="P11" s="9">
        <f>'Январь 18'!P11+'Февраль 18'!P11+'Март 18'!P11+'Апрель 18'!P11+'Май 18'!P11+'Июнь 18'!P11+'Июль 18'!P11</f>
        <v>802</v>
      </c>
      <c r="Q11" s="9">
        <f>'Январь 18'!Q11+'Февраль 18'!Q11+'Март 18'!Q11+'Апрель 18'!Q11+'Май 18'!Q11+'Июнь 18'!Q11+'Июль 18'!Q11</f>
        <v>1117</v>
      </c>
      <c r="R11" s="88">
        <f>'Январь 18'!R11+'Февраль 18'!R11+'Март 18'!R11+'Апрель 18'!R11+'Май 18'!R11+'Июнь 18'!R11+'Июль 18'!R11</f>
        <v>445</v>
      </c>
      <c r="S11" s="9">
        <f>'Январь 18'!S11+'Февраль 18'!S11+'Март 18'!S11+'Апрель 18'!S11+'Май 18'!S11+'Июнь 18'!S11+'Июль 18'!S11</f>
        <v>126</v>
      </c>
      <c r="T11" s="9">
        <f>'Январь 18'!T11+'Февраль 18'!T11+'Март 18'!T11+'Апрель 18'!T11+'Май 18'!T11+'Июнь 18'!T11+'Июль 18'!T11</f>
        <v>348</v>
      </c>
      <c r="U11" s="9">
        <f>'Январь 18'!U11+'Февраль 18'!U11+'Март 18'!U11+'Апрель 18'!U11+'Май 18'!U11+'Июнь 18'!U11+'Июль 18'!U11</f>
        <v>252</v>
      </c>
      <c r="V11" s="9">
        <f>'Январь 18'!V11+'Февраль 18'!V11+'Март 18'!V11+'Апрель 18'!V11+'Май 18'!V11+'Июнь 18'!V11+'Июль 18'!V11</f>
        <v>284</v>
      </c>
    </row>
    <row r="12" spans="1:22" ht="78" customHeight="1" x14ac:dyDescent="0.25">
      <c r="A12" s="6">
        <v>4</v>
      </c>
      <c r="B12" s="12" t="s">
        <v>158</v>
      </c>
      <c r="C12" s="9">
        <f t="shared" si="0"/>
        <v>543</v>
      </c>
      <c r="D12" s="9">
        <f>'Январь 18'!D12+'Февраль 18'!D12+'Март 18'!D12+'Апрель 18'!D12+'Май 18'!D12+'Июнь 18'!D12+'Июль 18'!D12</f>
        <v>35</v>
      </c>
      <c r="E12" s="9">
        <f>'Январь 18'!E12+'Февраль 18'!E12+'Март 18'!E12+'Апрель 18'!E12+'Май 18'!E12+'Июнь 18'!E12+'Июль 18'!E12</f>
        <v>42</v>
      </c>
      <c r="F12" s="9">
        <f>'Январь 18'!F12+'Февраль 18'!F12+'Март 18'!F12+'Апрель 18'!F12+'Май 18'!F12+'Июнь 18'!F12+'Июль 18'!F12</f>
        <v>24</v>
      </c>
      <c r="G12" s="9">
        <f>'Январь 18'!G12+'Февраль 18'!G12+'Март 18'!G12+'Апрель 18'!G12+'Май 18'!G12+'Июнь 18'!G12+'Июль 18'!G12</f>
        <v>31</v>
      </c>
      <c r="H12" s="9">
        <f>'Январь 18'!H12+'Февраль 18'!H12+'Март 18'!H12+'Апрель 18'!H12+'Май 18'!H12+'Июнь 18'!H12+'Июль 18'!H12</f>
        <v>115</v>
      </c>
      <c r="I12" s="9">
        <f>'Январь 18'!I12+'Февраль 18'!I12+'Март 18'!I12+'Апрель 18'!I12+'Май 18'!I12+'Июнь 18'!I12+'Июль 18'!I12</f>
        <v>6</v>
      </c>
      <c r="J12" s="9">
        <f>'Январь 18'!J12+'Февраль 18'!J12+'Март 18'!J12+'Апрель 18'!J12+'Май 18'!J12+'Июнь 18'!J12+'Июль 18'!J12</f>
        <v>15</v>
      </c>
      <c r="K12" s="9">
        <f>'Январь 18'!K12+'Февраль 18'!K12+'Март 18'!K12+'Апрель 18'!K12+'Май 18'!K12+'Июнь 18'!K12+'Июль 18'!K12</f>
        <v>17</v>
      </c>
      <c r="L12" s="9">
        <f>'Январь 18'!L12+'Февраль 18'!L12+'Март 18'!L12+'Апрель 18'!L12+'Май 18'!L12+'Июнь 18'!L12+'Июль 18'!L12</f>
        <v>69</v>
      </c>
      <c r="M12" s="9">
        <f>'Январь 18'!M12+'Февраль 18'!M12+'Март 18'!M12+'Апрель 18'!M12+'Май 18'!M12+'Июнь 18'!M12+'Июль 18'!M12</f>
        <v>9</v>
      </c>
      <c r="N12" s="9">
        <f>'Январь 18'!N12+'Февраль 18'!N12+'Март 18'!N12+'Апрель 18'!N12+'Май 18'!N12+'Июнь 18'!N12+'Июль 18'!N12</f>
        <v>12</v>
      </c>
      <c r="O12" s="9">
        <f>'Январь 18'!O12+'Февраль 18'!O12+'Март 18'!O12+'Апрель 18'!O12+'Май 18'!O12+'Июнь 18'!O12+'Июль 18'!O12</f>
        <v>15</v>
      </c>
      <c r="P12" s="9">
        <f>'Январь 18'!P12+'Февраль 18'!P12+'Март 18'!P12+'Апрель 18'!P12+'Май 18'!P12+'Июнь 18'!P12+'Июль 18'!P12</f>
        <v>12</v>
      </c>
      <c r="Q12" s="9">
        <f>'Январь 18'!Q12+'Февраль 18'!Q12+'Март 18'!Q12+'Апрель 18'!Q12+'Май 18'!Q12+'Июнь 18'!Q12+'Июль 18'!Q12</f>
        <v>48</v>
      </c>
      <c r="R12" s="88">
        <f>'Январь 18'!R12+'Февраль 18'!R12+'Март 18'!R12+'Апрель 18'!R12+'Май 18'!R12+'Июнь 18'!R12+'Июль 18'!R12</f>
        <v>3</v>
      </c>
      <c r="S12" s="9">
        <f>'Январь 18'!S12+'Февраль 18'!S12+'Март 18'!S12+'Апрель 18'!S12+'Май 18'!S12+'Июнь 18'!S12+'Июль 18'!S12</f>
        <v>9</v>
      </c>
      <c r="T12" s="9">
        <f>'Январь 18'!T12+'Февраль 18'!T12+'Март 18'!T12+'Апрель 18'!T12+'Май 18'!T12+'Июнь 18'!T12+'Июль 18'!T12</f>
        <v>51</v>
      </c>
      <c r="U12" s="9">
        <f>'Январь 18'!U12+'Февраль 18'!U12+'Март 18'!U12+'Апрель 18'!U12+'Май 18'!U12+'Июнь 18'!U12+'Июль 18'!U12</f>
        <v>17</v>
      </c>
      <c r="V12" s="9">
        <f>'Январь 18'!V12+'Февраль 18'!V12+'Март 18'!V12+'Апрель 18'!V12+'Май 18'!V12+'Июнь 18'!V12+'Июль 18'!V12</f>
        <v>13</v>
      </c>
    </row>
    <row r="13" spans="1:22" ht="30" x14ac:dyDescent="0.25">
      <c r="A13" s="6">
        <v>5</v>
      </c>
      <c r="B13" s="12" t="s">
        <v>82</v>
      </c>
      <c r="C13" s="9">
        <f t="shared" si="0"/>
        <v>30</v>
      </c>
      <c r="D13" s="9">
        <f>'Январь 18'!D13+'Февраль 18'!D13+'Март 18'!D13+'Апрель 18'!D13+'Май 18'!D13+'Июнь 18'!D13+'Июль 18'!D13</f>
        <v>11</v>
      </c>
      <c r="E13" s="9">
        <f>'Январь 18'!E13+'Февраль 18'!E13+'Март 18'!E13+'Апрель 18'!E13+'Май 18'!E13+'Июнь 18'!E13+'Июль 18'!E13</f>
        <v>3</v>
      </c>
      <c r="F13" s="9">
        <f>'Январь 18'!F13+'Февраль 18'!F13+'Март 18'!F13+'Апрель 18'!F13+'Май 18'!F13+'Июнь 18'!F13+'Июль 18'!F13</f>
        <v>1</v>
      </c>
      <c r="G13" s="9">
        <f>'Январь 18'!G13+'Февраль 18'!G13+'Март 18'!G13+'Апрель 18'!G13+'Май 18'!G13+'Июнь 18'!G13+'Июль 18'!G13</f>
        <v>1</v>
      </c>
      <c r="H13" s="9">
        <f>'Январь 18'!H13+'Февраль 18'!H13+'Март 18'!H13+'Апрель 18'!H13+'Май 18'!H13+'Июнь 18'!H13+'Июль 18'!H13</f>
        <v>8</v>
      </c>
      <c r="I13" s="9">
        <f>'Январь 18'!I13+'Февраль 18'!I13+'Март 18'!I13+'Апрель 18'!I13+'Май 18'!I13+'Июнь 18'!I13+'Июль 18'!I13</f>
        <v>0</v>
      </c>
      <c r="J13" s="9">
        <f>'Январь 18'!J13+'Февраль 18'!J13+'Март 18'!J13+'Апрель 18'!J13+'Май 18'!J13+'Июнь 18'!J13+'Июль 18'!J13</f>
        <v>4</v>
      </c>
      <c r="K13" s="9">
        <f>'Январь 18'!K13+'Февраль 18'!K13+'Март 18'!K13+'Апрель 18'!K13+'Май 18'!K13+'Июнь 18'!K13+'Июль 18'!K13</f>
        <v>1</v>
      </c>
      <c r="L13" s="9">
        <f>'Январь 18'!L13+'Февраль 18'!L13+'Март 18'!L13+'Апрель 18'!L13+'Май 18'!L13+'Июнь 18'!L13+'Июль 18'!L13</f>
        <v>0</v>
      </c>
      <c r="M13" s="9">
        <f>'Январь 18'!M13+'Февраль 18'!M13+'Март 18'!M13+'Апрель 18'!M13+'Май 18'!M13+'Июнь 18'!M13+'Июль 18'!M13</f>
        <v>1</v>
      </c>
      <c r="N13" s="9">
        <f>'Январь 18'!N13+'Февраль 18'!N13+'Март 18'!N13+'Апрель 18'!N13+'Май 18'!N13+'Июнь 18'!N13+'Июль 18'!N13</f>
        <v>0</v>
      </c>
      <c r="O13" s="9">
        <f>'Январь 18'!O13+'Февраль 18'!O13+'Март 18'!O13+'Апрель 18'!O13+'Май 18'!O13+'Июнь 18'!O13+'Июль 18'!O13</f>
        <v>0</v>
      </c>
      <c r="P13" s="9">
        <f>'Январь 18'!P13+'Февраль 18'!P13+'Март 18'!P13+'Апрель 18'!P13+'Май 18'!P13+'Июнь 18'!P13+'Июль 18'!P13</f>
        <v>0</v>
      </c>
      <c r="Q13" s="9">
        <f>'Январь 18'!Q13+'Февраль 18'!Q13+'Март 18'!Q13+'Апрель 18'!Q13+'Май 18'!Q13+'Июнь 18'!Q13+'Июль 18'!Q13</f>
        <v>0</v>
      </c>
      <c r="R13" s="88">
        <f>'Январь 18'!R13+'Февраль 18'!R13+'Март 18'!R13+'Апрель 18'!R13+'Май 18'!R13+'Июнь 18'!R13+'Июль 18'!R13</f>
        <v>0</v>
      </c>
      <c r="S13" s="9">
        <f>'Январь 18'!S13+'Февраль 18'!S13+'Март 18'!S13+'Апрель 18'!S13+'Май 18'!S13+'Июнь 18'!S13+'Июль 18'!S13</f>
        <v>0</v>
      </c>
      <c r="T13" s="9">
        <f>'Январь 18'!T13+'Февраль 18'!T13+'Март 18'!T13+'Апрель 18'!T13+'Май 18'!T13+'Июнь 18'!T13+'Июль 18'!T13</f>
        <v>0</v>
      </c>
      <c r="U13" s="9">
        <f>'Январь 18'!U13+'Февраль 18'!U13+'Март 18'!U13+'Апрель 18'!U13+'Май 18'!U13+'Июнь 18'!U13+'Июль 18'!U13</f>
        <v>0</v>
      </c>
      <c r="V13" s="9">
        <f>'Январь 18'!V13+'Февраль 18'!V13+'Март 18'!V13+'Апрель 18'!V13+'Май 18'!V13+'Июнь 18'!V13+'Июль 18'!V13</f>
        <v>0</v>
      </c>
    </row>
    <row r="14" spans="1:22" ht="106.5" customHeight="1" x14ac:dyDescent="0.25">
      <c r="A14" s="6">
        <v>6</v>
      </c>
      <c r="B14" s="12" t="s">
        <v>159</v>
      </c>
      <c r="C14" s="9">
        <f t="shared" si="0"/>
        <v>10</v>
      </c>
      <c r="D14" s="9">
        <f>'Январь 18'!D14+'Февраль 18'!D14+'Март 18'!D14+'Апрель 18'!D14+'Май 18'!D14+'Июнь 18'!D14+'Июль 18'!D14</f>
        <v>3</v>
      </c>
      <c r="E14" s="9">
        <f>'Январь 18'!E14+'Февраль 18'!E14+'Март 18'!E14+'Апрель 18'!E14+'Май 18'!E14+'Июнь 18'!E14+'Июль 18'!E14</f>
        <v>0</v>
      </c>
      <c r="F14" s="9">
        <f>'Январь 18'!F14+'Февраль 18'!F14+'Март 18'!F14+'Апрель 18'!F14+'Май 18'!F14+'Июнь 18'!F14+'Июль 18'!F14</f>
        <v>0</v>
      </c>
      <c r="G14" s="9">
        <f>'Январь 18'!G14+'Февраль 18'!G14+'Март 18'!G14+'Апрель 18'!G14+'Май 18'!G14+'Июнь 18'!G14+'Июль 18'!G14</f>
        <v>0</v>
      </c>
      <c r="H14" s="9">
        <f>'Январь 18'!H14+'Февраль 18'!H14+'Март 18'!H14+'Апрель 18'!H14+'Май 18'!H14+'Июнь 18'!H14+'Июль 18'!H14</f>
        <v>1</v>
      </c>
      <c r="I14" s="9">
        <f>'Январь 18'!I14+'Февраль 18'!I14+'Март 18'!I14+'Апрель 18'!I14+'Май 18'!I14+'Июнь 18'!I14+'Июль 18'!I14</f>
        <v>0</v>
      </c>
      <c r="J14" s="9">
        <f>'Январь 18'!J14+'Февраль 18'!J14+'Март 18'!J14+'Апрель 18'!J14+'Май 18'!J14+'Июнь 18'!J14+'Июль 18'!J14</f>
        <v>3</v>
      </c>
      <c r="K14" s="9">
        <f>'Январь 18'!K14+'Февраль 18'!K14+'Март 18'!K14+'Апрель 18'!K14+'Май 18'!K14+'Июнь 18'!K14+'Июль 18'!K14</f>
        <v>0</v>
      </c>
      <c r="L14" s="9">
        <f>'Январь 18'!L14+'Февраль 18'!L14+'Март 18'!L14+'Апрель 18'!L14+'Май 18'!L14+'Июнь 18'!L14+'Июль 18'!L14</f>
        <v>1</v>
      </c>
      <c r="M14" s="9">
        <f>'Январь 18'!M14+'Февраль 18'!M14+'Март 18'!M14+'Апрель 18'!M14+'Май 18'!M14+'Июнь 18'!M14+'Июль 18'!M14</f>
        <v>0</v>
      </c>
      <c r="N14" s="9">
        <f>'Январь 18'!N14+'Февраль 18'!N14+'Март 18'!N14+'Апрель 18'!N14+'Май 18'!N14+'Июнь 18'!N14+'Июль 18'!N14</f>
        <v>0</v>
      </c>
      <c r="O14" s="9">
        <f>'Январь 18'!O14+'Февраль 18'!O14+'Март 18'!O14+'Апрель 18'!O14+'Май 18'!O14+'Июнь 18'!O14+'Июль 18'!O14</f>
        <v>0</v>
      </c>
      <c r="P14" s="9">
        <f>'Январь 18'!P14+'Февраль 18'!P14+'Март 18'!P14+'Апрель 18'!P14+'Май 18'!P14+'Июнь 18'!P14+'Июль 18'!P14</f>
        <v>0</v>
      </c>
      <c r="Q14" s="9">
        <f>'Январь 18'!Q14+'Февраль 18'!Q14+'Март 18'!Q14+'Апрель 18'!Q14+'Май 18'!Q14+'Июнь 18'!Q14+'Июль 18'!Q14</f>
        <v>1</v>
      </c>
      <c r="R14" s="88">
        <f>'Январь 18'!R14+'Февраль 18'!R14+'Март 18'!R14+'Апрель 18'!R14+'Май 18'!R14+'Июнь 18'!R14+'Июль 18'!R14</f>
        <v>1</v>
      </c>
      <c r="S14" s="9">
        <f>'Январь 18'!S14+'Февраль 18'!S14+'Март 18'!S14+'Апрель 18'!S14+'Май 18'!S14+'Июнь 18'!S14+'Июль 18'!S14</f>
        <v>0</v>
      </c>
      <c r="T14" s="9">
        <f>'Январь 18'!T14+'Февраль 18'!T14+'Март 18'!T14+'Апрель 18'!T14+'Май 18'!T14+'Июнь 18'!T14+'Июль 18'!T14</f>
        <v>0</v>
      </c>
      <c r="U14" s="9">
        <f>'Январь 18'!U14+'Февраль 18'!U14+'Март 18'!U14+'Апрель 18'!U14+'Май 18'!U14+'Июнь 18'!U14+'Июль 18'!U14</f>
        <v>0</v>
      </c>
      <c r="V14" s="9">
        <f>'Январь 18'!V14+'Февраль 18'!V14+'Март 18'!V14+'Апрель 18'!V14+'Май 18'!V14+'Июнь 18'!V14+'Июль 18'!V14</f>
        <v>0</v>
      </c>
    </row>
    <row r="15" spans="1:22" ht="30" x14ac:dyDescent="0.25">
      <c r="A15" s="6">
        <v>7</v>
      </c>
      <c r="B15" s="12" t="s">
        <v>160</v>
      </c>
      <c r="C15" s="9">
        <f t="shared" si="0"/>
        <v>4</v>
      </c>
      <c r="D15" s="9">
        <f>'Январь 18'!D15+'Февраль 18'!D15+'Март 18'!D15+'Апрель 18'!D15+'Май 18'!D15+'Июнь 18'!D15+'Июль 18'!D15</f>
        <v>1</v>
      </c>
      <c r="E15" s="9">
        <f>'Январь 18'!E15+'Февраль 18'!E15+'Март 18'!E15+'Апрель 18'!E15+'Май 18'!E15+'Июнь 18'!E15+'Июль 18'!E15</f>
        <v>0</v>
      </c>
      <c r="F15" s="9">
        <f>'Январь 18'!F15+'Февраль 18'!F15+'Март 18'!F15+'Апрель 18'!F15+'Май 18'!F15+'Июнь 18'!F15+'Июль 18'!F15</f>
        <v>2</v>
      </c>
      <c r="G15" s="9">
        <f>'Январь 18'!G15+'Февраль 18'!G15+'Март 18'!G15+'Апрель 18'!G15+'Май 18'!G15+'Июнь 18'!G15+'Июль 18'!G15</f>
        <v>0</v>
      </c>
      <c r="H15" s="9">
        <f>'Январь 18'!H15+'Февраль 18'!H15+'Март 18'!H15+'Апрель 18'!H15+'Май 18'!H15+'Июнь 18'!H15+'Июль 18'!H15</f>
        <v>0</v>
      </c>
      <c r="I15" s="9">
        <f>'Январь 18'!I15+'Февраль 18'!I15+'Март 18'!I15+'Апрель 18'!I15+'Май 18'!I15+'Июнь 18'!I15+'Июль 18'!I15</f>
        <v>0</v>
      </c>
      <c r="J15" s="9">
        <f>'Январь 18'!J15+'Февраль 18'!J15+'Март 18'!J15+'Апрель 18'!J15+'Май 18'!J15+'Июнь 18'!J15+'Июль 18'!J15</f>
        <v>0</v>
      </c>
      <c r="K15" s="9">
        <f>'Январь 18'!K15+'Февраль 18'!K15+'Март 18'!K15+'Апрель 18'!K15+'Май 18'!K15+'Июнь 18'!K15+'Июль 18'!K15</f>
        <v>0</v>
      </c>
      <c r="L15" s="9">
        <f>'Январь 18'!L15+'Февраль 18'!L15+'Март 18'!L15+'Апрель 18'!L15+'Май 18'!L15+'Июнь 18'!L15+'Июль 18'!L15</f>
        <v>0</v>
      </c>
      <c r="M15" s="9">
        <f>'Январь 18'!M15+'Февраль 18'!M15+'Март 18'!M15+'Апрель 18'!M15+'Май 18'!M15+'Июнь 18'!M15+'Июль 18'!M15</f>
        <v>0</v>
      </c>
      <c r="N15" s="9">
        <f>'Январь 18'!N15+'Февраль 18'!N15+'Март 18'!N15+'Апрель 18'!N15+'Май 18'!N15+'Июнь 18'!N15+'Июль 18'!N15</f>
        <v>0</v>
      </c>
      <c r="O15" s="9">
        <f>'Январь 18'!O15+'Февраль 18'!O15+'Март 18'!O15+'Апрель 18'!O15+'Май 18'!O15+'Июнь 18'!O15+'Июль 18'!O15</f>
        <v>0</v>
      </c>
      <c r="P15" s="9">
        <f>'Январь 18'!P15+'Февраль 18'!P15+'Март 18'!P15+'Апрель 18'!P15+'Май 18'!P15+'Июнь 18'!P15+'Июль 18'!P15</f>
        <v>0</v>
      </c>
      <c r="Q15" s="9">
        <f>'Январь 18'!Q15+'Февраль 18'!Q15+'Март 18'!Q15+'Апрель 18'!Q15+'Май 18'!Q15+'Июнь 18'!Q15+'Июль 18'!Q15</f>
        <v>1</v>
      </c>
      <c r="R15" s="88">
        <f>'Январь 18'!R15+'Февраль 18'!R15+'Март 18'!R15+'Апрель 18'!R15+'Май 18'!R15+'Июнь 18'!R15+'Июль 18'!R15</f>
        <v>0</v>
      </c>
      <c r="S15" s="9">
        <f>'Январь 18'!S15+'Февраль 18'!S15+'Март 18'!S15+'Апрель 18'!S15+'Май 18'!S15+'Июнь 18'!S15+'Июль 18'!S15</f>
        <v>0</v>
      </c>
      <c r="T15" s="9">
        <f>'Январь 18'!T15+'Февраль 18'!T15+'Март 18'!T15+'Апрель 18'!T15+'Май 18'!T15+'Июнь 18'!T15+'Июль 18'!T15</f>
        <v>0</v>
      </c>
      <c r="U15" s="9">
        <f>'Январь 18'!U15+'Февраль 18'!U15+'Март 18'!U15+'Апрель 18'!U15+'Май 18'!U15+'Июнь 18'!U15+'Июль 18'!U15</f>
        <v>0</v>
      </c>
      <c r="V15" s="9">
        <f>'Январь 18'!V15+'Февраль 18'!V15+'Март 18'!V15+'Апрель 18'!V15+'Май 18'!V15+'Июнь 18'!V15+'Июль 18'!V15</f>
        <v>0</v>
      </c>
    </row>
    <row r="16" spans="1:22" ht="45" x14ac:dyDescent="0.25">
      <c r="A16" s="6">
        <v>8</v>
      </c>
      <c r="B16" s="12" t="s">
        <v>161</v>
      </c>
      <c r="C16" s="9">
        <f t="shared" si="0"/>
        <v>113</v>
      </c>
      <c r="D16" s="9">
        <f>'Январь 18'!D16+'Февраль 18'!D16+'Март 18'!D16+'Апрель 18'!D16+'Май 18'!D16+'Июнь 18'!D16+'Июль 18'!D16</f>
        <v>5</v>
      </c>
      <c r="E16" s="9">
        <f>'Январь 18'!E16+'Февраль 18'!E16+'Март 18'!E16+'Апрель 18'!E16+'Май 18'!E16+'Июнь 18'!E16+'Июль 18'!E16</f>
        <v>1</v>
      </c>
      <c r="F16" s="9">
        <f>'Январь 18'!F16+'Февраль 18'!F16+'Март 18'!F16+'Апрель 18'!F16+'Май 18'!F16+'Июнь 18'!F16+'Июль 18'!F16</f>
        <v>2</v>
      </c>
      <c r="G16" s="9">
        <f>'Январь 18'!G16+'Февраль 18'!G16+'Март 18'!G16+'Апрель 18'!G16+'Май 18'!G16+'Июнь 18'!G16+'Июль 18'!G16</f>
        <v>1</v>
      </c>
      <c r="H16" s="9">
        <f>'Январь 18'!H16+'Февраль 18'!H16+'Март 18'!H16+'Апрель 18'!H16+'Май 18'!H16+'Июнь 18'!H16+'Июль 18'!H16</f>
        <v>8</v>
      </c>
      <c r="I16" s="9">
        <f>'Январь 18'!I16+'Февраль 18'!I16+'Март 18'!I16+'Апрель 18'!I16+'Май 18'!I16+'Июнь 18'!I16+'Июль 18'!I16</f>
        <v>2</v>
      </c>
      <c r="J16" s="9">
        <f>'Январь 18'!J16+'Февраль 18'!J16+'Март 18'!J16+'Апрель 18'!J16+'Май 18'!J16+'Июнь 18'!J16+'Июль 18'!J16</f>
        <v>4</v>
      </c>
      <c r="K16" s="9">
        <f>'Январь 18'!K16+'Февраль 18'!K16+'Март 18'!K16+'Апрель 18'!K16+'Май 18'!K16+'Июнь 18'!K16+'Июль 18'!K16</f>
        <v>1</v>
      </c>
      <c r="L16" s="9">
        <f>'Январь 18'!L16+'Февраль 18'!L16+'Март 18'!L16+'Апрель 18'!L16+'Май 18'!L16+'Июнь 18'!L16+'Июль 18'!L16</f>
        <v>28</v>
      </c>
      <c r="M16" s="9">
        <f>'Январь 18'!M16+'Февраль 18'!M16+'Март 18'!M16+'Апрель 18'!M16+'Май 18'!M16+'Июнь 18'!M16+'Июль 18'!M16</f>
        <v>2</v>
      </c>
      <c r="N16" s="9">
        <f>'Январь 18'!N16+'Февраль 18'!N16+'Март 18'!N16+'Апрель 18'!N16+'Май 18'!N16+'Июнь 18'!N16+'Июль 18'!N16</f>
        <v>4</v>
      </c>
      <c r="O16" s="9">
        <f>'Январь 18'!O16+'Февраль 18'!O16+'Март 18'!O16+'Апрель 18'!O16+'Май 18'!O16+'Июнь 18'!O16+'Июль 18'!O16</f>
        <v>0</v>
      </c>
      <c r="P16" s="9">
        <f>'Январь 18'!P16+'Февраль 18'!P16+'Март 18'!P16+'Апрель 18'!P16+'Май 18'!P16+'Июнь 18'!P16+'Июль 18'!P16</f>
        <v>0</v>
      </c>
      <c r="Q16" s="9">
        <f>'Январь 18'!Q16+'Февраль 18'!Q16+'Март 18'!Q16+'Апрель 18'!Q16+'Май 18'!Q16+'Июнь 18'!Q16+'Июль 18'!Q16</f>
        <v>11</v>
      </c>
      <c r="R16" s="88">
        <f>'Январь 18'!R16+'Февраль 18'!R16+'Март 18'!R16+'Апрель 18'!R16+'Май 18'!R16+'Июнь 18'!R16+'Июль 18'!R16</f>
        <v>1</v>
      </c>
      <c r="S16" s="9">
        <f>'Январь 18'!S16+'Февраль 18'!S16+'Март 18'!S16+'Апрель 18'!S16+'Май 18'!S16+'Июнь 18'!S16+'Июль 18'!S16</f>
        <v>13</v>
      </c>
      <c r="T16" s="9">
        <f>'Январь 18'!T16+'Февраль 18'!T16+'Март 18'!T16+'Апрель 18'!T16+'Май 18'!T16+'Июнь 18'!T16+'Июль 18'!T16</f>
        <v>29</v>
      </c>
      <c r="U16" s="9">
        <f>'Январь 18'!U16+'Февраль 18'!U16+'Март 18'!U16+'Апрель 18'!U16+'Май 18'!U16+'Июнь 18'!U16+'Июль 18'!U16</f>
        <v>1</v>
      </c>
      <c r="V16" s="9">
        <f>'Январь 18'!V16+'Февраль 18'!V16+'Март 18'!V16+'Апрель 18'!V16+'Май 18'!V16+'Июнь 18'!V16+'Июль 18'!V16</f>
        <v>0</v>
      </c>
    </row>
    <row r="17" spans="1:22" ht="51.75" customHeight="1" x14ac:dyDescent="0.25">
      <c r="A17" s="6">
        <v>9</v>
      </c>
      <c r="B17" s="12" t="s">
        <v>162</v>
      </c>
      <c r="C17" s="9">
        <f t="shared" si="0"/>
        <v>23</v>
      </c>
      <c r="D17" s="9">
        <f>'Январь 18'!D17+'Февраль 18'!D17+'Март 18'!D17+'Апрель 18'!D17+'Май 18'!D17+'Июнь 18'!D17+'Июль 18'!D17</f>
        <v>4</v>
      </c>
      <c r="E17" s="9">
        <f>'Январь 18'!E17+'Февраль 18'!E17+'Март 18'!E17+'Апрель 18'!E17+'Май 18'!E17+'Июнь 18'!E17+'Июль 18'!E17</f>
        <v>0</v>
      </c>
      <c r="F17" s="9">
        <f>'Январь 18'!F17+'Февраль 18'!F17+'Март 18'!F17+'Апрель 18'!F17+'Май 18'!F17+'Июнь 18'!F17+'Июль 18'!F17</f>
        <v>1</v>
      </c>
      <c r="G17" s="9">
        <f>'Январь 18'!G17+'Февраль 18'!G17+'Март 18'!G17+'Апрель 18'!G17+'Май 18'!G17+'Июнь 18'!G17+'Июль 18'!G17</f>
        <v>1</v>
      </c>
      <c r="H17" s="9">
        <f>'Январь 18'!H17+'Февраль 18'!H17+'Март 18'!H17+'Апрель 18'!H17+'Май 18'!H17+'Июнь 18'!H17+'Июль 18'!H17</f>
        <v>4</v>
      </c>
      <c r="I17" s="9">
        <f>'Январь 18'!I17+'Февраль 18'!I17+'Март 18'!I17+'Апрель 18'!I17+'Май 18'!I17+'Июнь 18'!I17+'Июль 18'!I17</f>
        <v>1</v>
      </c>
      <c r="J17" s="9">
        <f>'Январь 18'!J17+'Февраль 18'!J17+'Март 18'!J17+'Апрель 18'!J17+'Май 18'!J17+'Июнь 18'!J17+'Июль 18'!J17</f>
        <v>0</v>
      </c>
      <c r="K17" s="9">
        <f>'Январь 18'!K17+'Февраль 18'!K17+'Март 18'!K17+'Апрель 18'!K17+'Май 18'!K17+'Июнь 18'!K17+'Июль 18'!K17</f>
        <v>0</v>
      </c>
      <c r="L17" s="9">
        <f>'Январь 18'!L17+'Февраль 18'!L17+'Март 18'!L17+'Апрель 18'!L17+'Май 18'!L17+'Июнь 18'!L17+'Июль 18'!L17</f>
        <v>0</v>
      </c>
      <c r="M17" s="9">
        <f>'Январь 18'!M17+'Февраль 18'!M17+'Март 18'!M17+'Апрель 18'!M17+'Май 18'!M17+'Июнь 18'!M17+'Июль 18'!M17</f>
        <v>0</v>
      </c>
      <c r="N17" s="9">
        <f>'Январь 18'!N17+'Февраль 18'!N17+'Март 18'!N17+'Апрель 18'!N17+'Май 18'!N17+'Июнь 18'!N17+'Июль 18'!N17</f>
        <v>0</v>
      </c>
      <c r="O17" s="9">
        <f>'Январь 18'!O17+'Февраль 18'!O17+'Март 18'!O17+'Апрель 18'!O17+'Май 18'!O17+'Июнь 18'!O17+'Июль 18'!O17</f>
        <v>0</v>
      </c>
      <c r="P17" s="9">
        <f>'Январь 18'!P17+'Февраль 18'!P17+'Март 18'!P17+'Апрель 18'!P17+'Май 18'!P17+'Июнь 18'!P17+'Июль 18'!P17</f>
        <v>0</v>
      </c>
      <c r="Q17" s="9">
        <f>'Январь 18'!Q17+'Февраль 18'!Q17+'Март 18'!Q17+'Апрель 18'!Q17+'Май 18'!Q17+'Июнь 18'!Q17+'Июль 18'!Q17</f>
        <v>0</v>
      </c>
      <c r="R17" s="88">
        <f>'Январь 18'!R17+'Февраль 18'!R17+'Март 18'!R17+'Апрель 18'!R17+'Май 18'!R17+'Июнь 18'!R17+'Июль 18'!R17</f>
        <v>0</v>
      </c>
      <c r="S17" s="9">
        <f>'Январь 18'!S17+'Февраль 18'!S17+'Март 18'!S17+'Апрель 18'!S17+'Май 18'!S17+'Июнь 18'!S17+'Июль 18'!S17</f>
        <v>0</v>
      </c>
      <c r="T17" s="9">
        <f>'Январь 18'!T17+'Февраль 18'!T17+'Март 18'!T17+'Апрель 18'!T17+'Май 18'!T17+'Июнь 18'!T17+'Июль 18'!T17</f>
        <v>2</v>
      </c>
      <c r="U17" s="9">
        <f>'Январь 18'!U17+'Февраль 18'!U17+'Март 18'!U17+'Апрель 18'!U17+'Май 18'!U17+'Июнь 18'!U17+'Июль 18'!U17</f>
        <v>4</v>
      </c>
      <c r="V17" s="9">
        <f>'Январь 18'!V17+'Февраль 18'!V17+'Март 18'!V17+'Апрель 18'!V17+'Май 18'!V17+'Июнь 18'!V17+'Июль 18'!V17</f>
        <v>6</v>
      </c>
    </row>
    <row r="18" spans="1:22" ht="48.75" customHeight="1" x14ac:dyDescent="0.25">
      <c r="A18" s="6">
        <v>10</v>
      </c>
      <c r="B18" s="12" t="s">
        <v>83</v>
      </c>
      <c r="C18" s="9">
        <f t="shared" si="0"/>
        <v>5</v>
      </c>
      <c r="D18" s="9">
        <f>'Январь 18'!D18+'Февраль 18'!D18+'Март 18'!D18+'Апрель 18'!D18+'Май 18'!D18+'Июнь 18'!D18+'Июль 18'!D18</f>
        <v>0</v>
      </c>
      <c r="E18" s="9">
        <f>'Январь 18'!E18+'Февраль 18'!E18+'Март 18'!E18+'Апрель 18'!E18+'Май 18'!E18+'Июнь 18'!E18+'Июль 18'!E18</f>
        <v>0</v>
      </c>
      <c r="F18" s="9">
        <f>'Январь 18'!F18+'Февраль 18'!F18+'Март 18'!F18+'Апрель 18'!F18+'Май 18'!F18+'Июнь 18'!F18+'Июль 18'!F18</f>
        <v>1</v>
      </c>
      <c r="G18" s="9">
        <f>'Январь 18'!G18+'Февраль 18'!G18+'Март 18'!G18+'Апрель 18'!G18+'Май 18'!G18+'Июнь 18'!G18+'Июль 18'!G18</f>
        <v>0</v>
      </c>
      <c r="H18" s="9">
        <f>'Январь 18'!H18+'Февраль 18'!H18+'Март 18'!H18+'Апрель 18'!H18+'Май 18'!H18+'Июнь 18'!H18+'Июль 18'!H18</f>
        <v>0</v>
      </c>
      <c r="I18" s="9">
        <f>'Январь 18'!I18+'Февраль 18'!I18+'Март 18'!I18+'Апрель 18'!I18+'Май 18'!I18+'Июнь 18'!I18+'Июль 18'!I18</f>
        <v>0</v>
      </c>
      <c r="J18" s="9">
        <f>'Январь 18'!J18+'Февраль 18'!J18+'Март 18'!J18+'Апрель 18'!J18+'Май 18'!J18+'Июнь 18'!J18+'Июль 18'!J18</f>
        <v>0</v>
      </c>
      <c r="K18" s="9">
        <f>'Январь 18'!K18+'Февраль 18'!K18+'Март 18'!K18+'Апрель 18'!K18+'Май 18'!K18+'Июнь 18'!K18+'Июль 18'!K18</f>
        <v>0</v>
      </c>
      <c r="L18" s="9">
        <f>'Январь 18'!L18+'Февраль 18'!L18+'Март 18'!L18+'Апрель 18'!L18+'Май 18'!L18+'Июнь 18'!L18+'Июль 18'!L18</f>
        <v>0</v>
      </c>
      <c r="M18" s="9">
        <f>'Январь 18'!M18+'Февраль 18'!M18+'Март 18'!M18+'Апрель 18'!M18+'Май 18'!M18+'Июнь 18'!M18+'Июль 18'!M18</f>
        <v>0</v>
      </c>
      <c r="N18" s="9">
        <f>'Январь 18'!N18+'Февраль 18'!N18+'Март 18'!N18+'Апрель 18'!N18+'Май 18'!N18+'Июнь 18'!N18+'Июль 18'!N18</f>
        <v>0</v>
      </c>
      <c r="O18" s="9">
        <f>'Январь 18'!O18+'Февраль 18'!O18+'Март 18'!O18+'Апрель 18'!O18+'Май 18'!O18+'Июнь 18'!O18+'Июль 18'!O18</f>
        <v>0</v>
      </c>
      <c r="P18" s="9">
        <f>'Январь 18'!P18+'Февраль 18'!P18+'Март 18'!P18+'Апрель 18'!P18+'Май 18'!P18+'Июнь 18'!P18+'Июль 18'!P18</f>
        <v>0</v>
      </c>
      <c r="Q18" s="9">
        <f>'Январь 18'!Q18+'Февраль 18'!Q18+'Март 18'!Q18+'Апрель 18'!Q18+'Май 18'!Q18+'Июнь 18'!Q18+'Июль 18'!Q18</f>
        <v>2</v>
      </c>
      <c r="R18" s="88">
        <f>'Январь 18'!R18+'Февраль 18'!R18+'Март 18'!R18+'Апрель 18'!R18+'Май 18'!R18+'Июнь 18'!R18+'Июль 18'!R18</f>
        <v>1</v>
      </c>
      <c r="S18" s="9">
        <f>'Январь 18'!S18+'Февраль 18'!S18+'Март 18'!S18+'Апрель 18'!S18+'Май 18'!S18+'Июнь 18'!S18+'Июль 18'!S18</f>
        <v>1</v>
      </c>
      <c r="T18" s="9">
        <f>'Январь 18'!T18+'Февраль 18'!T18+'Март 18'!T18+'Апрель 18'!T18+'Май 18'!T18+'Июнь 18'!T18+'Июль 18'!T18</f>
        <v>0</v>
      </c>
      <c r="U18" s="9">
        <f>'Январь 18'!U18+'Февраль 18'!U18+'Март 18'!U18+'Апрель 18'!U18+'Май 18'!U18+'Июнь 18'!U18+'Июль 18'!U18</f>
        <v>0</v>
      </c>
      <c r="V18" s="9">
        <f>'Январь 18'!V18+'Февраль 18'!V18+'Март 18'!V18+'Апрель 18'!V18+'Май 18'!V18+'Июнь 18'!V18+'Июль 18'!V18</f>
        <v>0</v>
      </c>
    </row>
    <row r="19" spans="1:22" ht="30" x14ac:dyDescent="0.25">
      <c r="A19" s="6">
        <v>11</v>
      </c>
      <c r="B19" s="12" t="s">
        <v>163</v>
      </c>
      <c r="C19" s="9">
        <f>SUM(D19:V19)</f>
        <v>12</v>
      </c>
      <c r="D19" s="9">
        <f>'Январь 18'!D19+'Февраль 18'!D19+'Март 18'!D19+'Апрель 18'!D19+'Май 18'!D19+'Июнь 18'!D19+'Июль 18'!D19</f>
        <v>0</v>
      </c>
      <c r="E19" s="9">
        <f>'Январь 18'!E19+'Февраль 18'!E19+'Март 18'!E19+'Апрель 18'!E19+'Май 18'!E19+'Июнь 18'!E19+'Июль 18'!E19</f>
        <v>1</v>
      </c>
      <c r="F19" s="9">
        <f>'Январь 18'!F19+'Февраль 18'!F19+'Март 18'!F19+'Апрель 18'!F19+'Май 18'!F19+'Июнь 18'!F19+'Июль 18'!F19</f>
        <v>1</v>
      </c>
      <c r="G19" s="9">
        <f>'Январь 18'!G19+'Февраль 18'!G19+'Март 18'!G19+'Апрель 18'!G19+'Май 18'!G19+'Июнь 18'!G19+'Июль 18'!G19</f>
        <v>0</v>
      </c>
      <c r="H19" s="9">
        <f>'Январь 18'!H19+'Февраль 18'!H19+'Март 18'!H19+'Апрель 18'!H19+'Май 18'!H19+'Июнь 18'!H19+'Июль 18'!H19</f>
        <v>0</v>
      </c>
      <c r="I19" s="9">
        <f>'Январь 18'!I19+'Февраль 18'!I19+'Март 18'!I19+'Апрель 18'!I19+'Май 18'!I19+'Июнь 18'!I19+'Июль 18'!I19</f>
        <v>0</v>
      </c>
      <c r="J19" s="9">
        <f>'Январь 18'!J19+'Февраль 18'!J19+'Март 18'!J19+'Апрель 18'!J19+'Май 18'!J19+'Июнь 18'!J19+'Июль 18'!J19</f>
        <v>0</v>
      </c>
      <c r="K19" s="9">
        <f>'Январь 18'!K19+'Февраль 18'!K19+'Март 18'!K19+'Апрель 18'!K19+'Май 18'!K19+'Июнь 18'!K19+'Июль 18'!K19</f>
        <v>0</v>
      </c>
      <c r="L19" s="9">
        <f>'Январь 18'!L19+'Февраль 18'!L19+'Март 18'!L19+'Апрель 18'!L19+'Май 18'!L19+'Июнь 18'!L19+'Июль 18'!L19</f>
        <v>1</v>
      </c>
      <c r="M19" s="9">
        <f>'Январь 18'!M19+'Февраль 18'!M19+'Март 18'!M19+'Апрель 18'!M19+'Май 18'!M19+'Июнь 18'!M19+'Июль 18'!M19</f>
        <v>2</v>
      </c>
      <c r="N19" s="9">
        <f>'Январь 18'!N19+'Февраль 18'!N19+'Март 18'!N19+'Апрель 18'!N19+'Май 18'!N19+'Июнь 18'!N19+'Июль 18'!N19</f>
        <v>0</v>
      </c>
      <c r="O19" s="9">
        <f>'Январь 18'!O19+'Февраль 18'!O19+'Март 18'!O19+'Апрель 18'!O19+'Май 18'!O19+'Июнь 18'!O19+'Июль 18'!O19</f>
        <v>0</v>
      </c>
      <c r="P19" s="9">
        <f>'Январь 18'!P19+'Февраль 18'!P19+'Март 18'!P19+'Апрель 18'!P19+'Май 18'!P19+'Июнь 18'!P19+'Июль 18'!P19</f>
        <v>0</v>
      </c>
      <c r="Q19" s="9">
        <f>'Январь 18'!Q19+'Февраль 18'!Q19+'Март 18'!Q19+'Апрель 18'!Q19+'Май 18'!Q19+'Июнь 18'!Q19+'Июль 18'!Q19</f>
        <v>1</v>
      </c>
      <c r="R19" s="88">
        <f>'Январь 18'!R19+'Февраль 18'!R19+'Март 18'!R19+'Апрель 18'!R19+'Май 18'!R19+'Июнь 18'!R19+'Июль 18'!R19</f>
        <v>1</v>
      </c>
      <c r="S19" s="9">
        <f>'Январь 18'!S19+'Февраль 18'!S19+'Март 18'!S19+'Апрель 18'!S19+'Май 18'!S19+'Июнь 18'!S19+'Июль 18'!S19</f>
        <v>0</v>
      </c>
      <c r="T19" s="9">
        <f>'Январь 18'!T19+'Февраль 18'!T19+'Март 18'!T19+'Апрель 18'!T19+'Май 18'!T19+'Июнь 18'!T19+'Июль 18'!T19</f>
        <v>5</v>
      </c>
      <c r="U19" s="9">
        <f>'Январь 18'!U19+'Февраль 18'!U19+'Март 18'!U19+'Апрель 18'!U19+'Май 18'!U19+'Июнь 18'!U19+'Июль 18'!U19</f>
        <v>0</v>
      </c>
      <c r="V19" s="9">
        <f>'Январь 18'!V19+'Февраль 18'!V19+'Март 18'!V19+'Апрель 18'!V19+'Май 18'!V19+'Июнь 18'!V19+'Июль 18'!V19</f>
        <v>0</v>
      </c>
    </row>
    <row r="20" spans="1:22" ht="30" x14ac:dyDescent="0.25">
      <c r="A20" s="6">
        <v>12</v>
      </c>
      <c r="B20" s="12" t="s">
        <v>84</v>
      </c>
      <c r="C20" s="9">
        <f t="shared" ref="C20:C21" si="1">SUM(D20:V20)</f>
        <v>105</v>
      </c>
      <c r="D20" s="9">
        <f>'Январь 18'!D20+'Февраль 18'!D20+'Март 18'!D20+'Апрель 18'!D20+'Май 18'!D20+'Июнь 18'!D20+'Июль 18'!D20</f>
        <v>5</v>
      </c>
      <c r="E20" s="9">
        <f>'Январь 18'!E20+'Февраль 18'!E20+'Март 18'!E20+'Апрель 18'!E20+'Май 18'!E20+'Июнь 18'!E20+'Июль 18'!E20</f>
        <v>0</v>
      </c>
      <c r="F20" s="9">
        <f>'Январь 18'!F20+'Февраль 18'!F20+'Март 18'!F20+'Апрель 18'!F20+'Май 18'!F20+'Июнь 18'!F20+'Июль 18'!F20</f>
        <v>2</v>
      </c>
      <c r="G20" s="9">
        <f>'Январь 18'!G20+'Февраль 18'!G20+'Март 18'!G20+'Апрель 18'!G20+'Май 18'!G20+'Июнь 18'!G20+'Июль 18'!G20</f>
        <v>2</v>
      </c>
      <c r="H20" s="9">
        <f>'Январь 18'!H20+'Февраль 18'!H20+'Март 18'!H20+'Апрель 18'!H20+'Май 18'!H20+'Июнь 18'!H20+'Июль 18'!H20</f>
        <v>26</v>
      </c>
      <c r="I20" s="9">
        <f>'Январь 18'!I20+'Февраль 18'!I20+'Март 18'!I20+'Апрель 18'!I20+'Май 18'!I20+'Июнь 18'!I20+'Июль 18'!I20</f>
        <v>1</v>
      </c>
      <c r="J20" s="9">
        <f>'Январь 18'!J20+'Февраль 18'!J20+'Март 18'!J20+'Апрель 18'!J20+'Май 18'!J20+'Июнь 18'!J20+'Июль 18'!J20</f>
        <v>5</v>
      </c>
      <c r="K20" s="9">
        <f>'Январь 18'!K20+'Февраль 18'!K20+'Март 18'!K20+'Апрель 18'!K20+'Май 18'!K20+'Июнь 18'!K20+'Июль 18'!K20</f>
        <v>2</v>
      </c>
      <c r="L20" s="9">
        <f>'Январь 18'!L20+'Февраль 18'!L20+'Март 18'!L20+'Апрель 18'!L20+'Май 18'!L20+'Июнь 18'!L20+'Июль 18'!L20</f>
        <v>16</v>
      </c>
      <c r="M20" s="9">
        <f>'Январь 18'!M20+'Февраль 18'!M20+'Март 18'!M20+'Апрель 18'!M20+'Май 18'!M20+'Июнь 18'!M20+'Июль 18'!M20</f>
        <v>6</v>
      </c>
      <c r="N20" s="9">
        <f>'Январь 18'!N20+'Февраль 18'!N20+'Март 18'!N20+'Апрель 18'!N20+'Май 18'!N20+'Июнь 18'!N20+'Июль 18'!N20</f>
        <v>0</v>
      </c>
      <c r="O20" s="9">
        <f>'Январь 18'!O20+'Февраль 18'!O20+'Март 18'!O20+'Апрель 18'!O20+'Май 18'!O20+'Июнь 18'!O20+'Июль 18'!O20</f>
        <v>0</v>
      </c>
      <c r="P20" s="9">
        <f>'Январь 18'!P20+'Февраль 18'!P20+'Март 18'!P20+'Апрель 18'!P20+'Май 18'!P20+'Июнь 18'!P20+'Июль 18'!P20</f>
        <v>1</v>
      </c>
      <c r="Q20" s="9">
        <f>'Январь 18'!Q20+'Февраль 18'!Q20+'Март 18'!Q20+'Апрель 18'!Q20+'Май 18'!Q20+'Июнь 18'!Q20+'Июль 18'!Q20</f>
        <v>14</v>
      </c>
      <c r="R20" s="88">
        <f>'Январь 18'!R20+'Февраль 18'!R20+'Март 18'!R20+'Апрель 18'!R20+'Май 18'!R20+'Июнь 18'!R20+'Июль 18'!R20</f>
        <v>2</v>
      </c>
      <c r="S20" s="9">
        <f>'Январь 18'!S20+'Февраль 18'!S20+'Март 18'!S20+'Апрель 18'!S20+'Май 18'!S20+'Июнь 18'!S20+'Июль 18'!S20</f>
        <v>3</v>
      </c>
      <c r="T20" s="9">
        <f>'Январь 18'!T20+'Февраль 18'!T20+'Март 18'!T20+'Апрель 18'!T20+'Май 18'!T20+'Июнь 18'!T20+'Июль 18'!T20</f>
        <v>17</v>
      </c>
      <c r="U20" s="9">
        <f>'Январь 18'!U20+'Февраль 18'!U20+'Март 18'!U20+'Апрель 18'!U20+'Май 18'!U20+'Июнь 18'!U20+'Июль 18'!U20</f>
        <v>2</v>
      </c>
      <c r="V20" s="9">
        <f>'Январь 18'!V20+'Февраль 18'!V20+'Март 18'!V20+'Апрель 18'!V20+'Май 18'!V20+'Июнь 18'!V20+'Июль 18'!V20</f>
        <v>1</v>
      </c>
    </row>
    <row r="21" spans="1:22" ht="30" x14ac:dyDescent="0.25">
      <c r="A21" s="6">
        <v>13</v>
      </c>
      <c r="B21" s="12" t="s">
        <v>164</v>
      </c>
      <c r="C21" s="9">
        <f t="shared" si="1"/>
        <v>12</v>
      </c>
      <c r="D21" s="9">
        <f>'Январь 18'!D21+'Февраль 18'!D21+'Март 18'!D21+'Апрель 18'!D21+'Май 18'!D21+'Июнь 18'!D21+'Июль 18'!D21</f>
        <v>0</v>
      </c>
      <c r="E21" s="9">
        <f>'Январь 18'!E21+'Февраль 18'!E21+'Март 18'!E21+'Апрель 18'!E21+'Май 18'!E21+'Июнь 18'!E21+'Июль 18'!E21</f>
        <v>1</v>
      </c>
      <c r="F21" s="9">
        <f>'Январь 18'!F21+'Февраль 18'!F21+'Март 18'!F21+'Апрель 18'!F21+'Май 18'!F21+'Июнь 18'!F21+'Июль 18'!F21</f>
        <v>0</v>
      </c>
      <c r="G21" s="9">
        <f>'Январь 18'!G21+'Февраль 18'!G21+'Март 18'!G21+'Апрель 18'!G21+'Май 18'!G21+'Июнь 18'!G21+'Июль 18'!G21</f>
        <v>1</v>
      </c>
      <c r="H21" s="9">
        <f>'Январь 18'!H21+'Февраль 18'!H21+'Март 18'!H21+'Апрель 18'!H21+'Май 18'!H21+'Июнь 18'!H21+'Июль 18'!H21</f>
        <v>7</v>
      </c>
      <c r="I21" s="9">
        <f>'Январь 18'!I21+'Февраль 18'!I21+'Март 18'!I21+'Апрель 18'!I21+'Май 18'!I21+'Июнь 18'!I21+'Июль 18'!I21</f>
        <v>0</v>
      </c>
      <c r="J21" s="9">
        <f>'Январь 18'!J21+'Февраль 18'!J21+'Март 18'!J21+'Апрель 18'!J21+'Май 18'!J21+'Июнь 18'!J21+'Июль 18'!J21</f>
        <v>0</v>
      </c>
      <c r="K21" s="9">
        <f>'Январь 18'!K21+'Февраль 18'!K21+'Март 18'!K21+'Апрель 18'!K21+'Май 18'!K21+'Июнь 18'!K21+'Июль 18'!K21</f>
        <v>0</v>
      </c>
      <c r="L21" s="9">
        <f>'Январь 18'!L21+'Февраль 18'!L21+'Март 18'!L21+'Апрель 18'!L21+'Май 18'!L21+'Июнь 18'!L21+'Июль 18'!L21</f>
        <v>1</v>
      </c>
      <c r="M21" s="9">
        <f>'Январь 18'!M21+'Февраль 18'!M21+'Март 18'!M21+'Апрель 18'!M21+'Май 18'!M21+'Июнь 18'!M21+'Июль 18'!M21</f>
        <v>0</v>
      </c>
      <c r="N21" s="9">
        <f>'Январь 18'!N21+'Февраль 18'!N21+'Март 18'!N21+'Апрель 18'!N21+'Май 18'!N21+'Июнь 18'!N21+'Июль 18'!N21</f>
        <v>0</v>
      </c>
      <c r="O21" s="9">
        <f>'Январь 18'!O21+'Февраль 18'!O21+'Март 18'!O21+'Апрель 18'!O21+'Май 18'!O21+'Июнь 18'!O21+'Июль 18'!O21</f>
        <v>0</v>
      </c>
      <c r="P21" s="9">
        <f>'Январь 18'!P21+'Февраль 18'!P21+'Март 18'!P21+'Апрель 18'!P21+'Май 18'!P21+'Июнь 18'!P21+'Июль 18'!P21</f>
        <v>0</v>
      </c>
      <c r="Q21" s="9">
        <f>'Январь 18'!Q21+'Февраль 18'!Q21+'Март 18'!Q21+'Апрель 18'!Q21+'Май 18'!Q21+'Июнь 18'!Q21+'Июль 18'!Q21</f>
        <v>0</v>
      </c>
      <c r="R21" s="88">
        <f>'Январь 18'!R21+'Февраль 18'!R21+'Март 18'!R21+'Апрель 18'!R21+'Май 18'!R21+'Июнь 18'!R21+'Июль 18'!R21</f>
        <v>0</v>
      </c>
      <c r="S21" s="9">
        <f>'Январь 18'!S21+'Февраль 18'!S21+'Март 18'!S21+'Апрель 18'!S21+'Май 18'!S21+'Июнь 18'!S21+'Июль 18'!S21</f>
        <v>0</v>
      </c>
      <c r="T21" s="9">
        <f>'Январь 18'!T21+'Февраль 18'!T21+'Март 18'!T21+'Апрель 18'!T21+'Май 18'!T21+'Июнь 18'!T21+'Июль 18'!T21</f>
        <v>2</v>
      </c>
      <c r="U21" s="9">
        <f>'Январь 18'!U21+'Февраль 18'!U21+'Март 18'!U21+'Апрель 18'!U21+'Май 18'!U21+'Июнь 18'!U21+'Июль 18'!U21</f>
        <v>0</v>
      </c>
      <c r="V21" s="9">
        <f>'Январь 18'!V21+'Февраль 18'!V21+'Март 18'!V21+'Апрель 18'!V21+'Май 18'!V21+'Июнь 18'!V21+'Июль 18'!V21</f>
        <v>0</v>
      </c>
    </row>
    <row r="22" spans="1:22" ht="45" x14ac:dyDescent="0.25">
      <c r="A22" s="6">
        <v>14</v>
      </c>
      <c r="B22" s="12" t="s">
        <v>191</v>
      </c>
      <c r="C22" s="9">
        <f t="shared" si="0"/>
        <v>101</v>
      </c>
      <c r="D22" s="9">
        <f>'Январь 18'!D22+'Февраль 18'!D22+'Март 18'!D22+'Апрель 18'!D22+'Май 18'!D22+'Июнь 18'!D22+'Июль 18'!D22</f>
        <v>0</v>
      </c>
      <c r="E22" s="9">
        <f>'Январь 18'!E22+'Февраль 18'!E22+'Март 18'!E22+'Апрель 18'!E22+'Май 18'!E22+'Июнь 18'!E22+'Июль 18'!E22</f>
        <v>1</v>
      </c>
      <c r="F22" s="9">
        <f>'Январь 18'!F22+'Февраль 18'!F22+'Март 18'!F22+'Апрель 18'!F22+'Май 18'!F22+'Июнь 18'!F22+'Июль 18'!F22</f>
        <v>0</v>
      </c>
      <c r="G22" s="9">
        <f>'Январь 18'!G22+'Февраль 18'!G22+'Март 18'!G22+'Апрель 18'!G22+'Май 18'!G22+'Июнь 18'!G22+'Июль 18'!G22</f>
        <v>3</v>
      </c>
      <c r="H22" s="9">
        <f>'Январь 18'!H22+'Февраль 18'!H22+'Март 18'!H22+'Апрель 18'!H22+'Май 18'!H22+'Июнь 18'!H22+'Июль 18'!H22</f>
        <v>11</v>
      </c>
      <c r="I22" s="9">
        <f>'Январь 18'!I22+'Февраль 18'!I22+'Март 18'!I22+'Апрель 18'!I22+'Май 18'!I22+'Июнь 18'!I22+'Июль 18'!I22</f>
        <v>9</v>
      </c>
      <c r="J22" s="9">
        <f>'Январь 18'!J22+'Февраль 18'!J22+'Март 18'!J22+'Апрель 18'!J22+'Май 18'!J22+'Июнь 18'!J22+'Июль 18'!J22</f>
        <v>5</v>
      </c>
      <c r="K22" s="9">
        <f>'Январь 18'!K22+'Февраль 18'!K22+'Март 18'!K22+'Апрель 18'!K22+'Май 18'!K22+'Июнь 18'!K22+'Июль 18'!K22</f>
        <v>0</v>
      </c>
      <c r="L22" s="9">
        <f>'Январь 18'!L22+'Февраль 18'!L22+'Март 18'!L22+'Апрель 18'!L22+'Май 18'!L22+'Июнь 18'!L22+'Июль 18'!L22</f>
        <v>6</v>
      </c>
      <c r="M22" s="9">
        <f>'Январь 18'!M22+'Февраль 18'!M22+'Март 18'!M22+'Апрель 18'!M22+'Май 18'!M22+'Июнь 18'!M22+'Июль 18'!M22</f>
        <v>2</v>
      </c>
      <c r="N22" s="9">
        <f>'Январь 18'!N22+'Февраль 18'!N22+'Март 18'!N22+'Апрель 18'!N22+'Май 18'!N22+'Июнь 18'!N22+'Июль 18'!N22</f>
        <v>5</v>
      </c>
      <c r="O22" s="9">
        <f>'Январь 18'!O22+'Февраль 18'!O22+'Март 18'!O22+'Апрель 18'!O22+'Май 18'!O22+'Июнь 18'!O22+'Июль 18'!O22</f>
        <v>0</v>
      </c>
      <c r="P22" s="9">
        <f>'Январь 18'!P22+'Февраль 18'!P22+'Март 18'!P22+'Апрель 18'!P22+'Май 18'!P22+'Июнь 18'!P22+'Июль 18'!P22</f>
        <v>4</v>
      </c>
      <c r="Q22" s="9">
        <f>'Январь 18'!Q22+'Февраль 18'!Q22+'Март 18'!Q22+'Апрель 18'!Q22+'Май 18'!Q22+'Июнь 18'!Q22+'Июль 18'!Q22</f>
        <v>27</v>
      </c>
      <c r="R22" s="88">
        <f>'Январь 18'!R22+'Февраль 18'!R22+'Март 18'!R22+'Апрель 18'!R22+'Май 18'!R22+'Июнь 18'!R22+'Июль 18'!R22</f>
        <v>0</v>
      </c>
      <c r="S22" s="9">
        <f>'Январь 18'!S22+'Февраль 18'!S22+'Март 18'!S22+'Апрель 18'!S22+'Май 18'!S22+'Июнь 18'!S22+'Июль 18'!S22</f>
        <v>1</v>
      </c>
      <c r="T22" s="9">
        <f>'Январь 18'!T22+'Февраль 18'!T22+'Март 18'!T22+'Апрель 18'!T22+'Май 18'!T22+'Июнь 18'!T22+'Июль 18'!T22</f>
        <v>26</v>
      </c>
      <c r="U22" s="9">
        <f>'Январь 18'!U22+'Февраль 18'!U22+'Март 18'!U22+'Апрель 18'!U22+'Май 18'!U22+'Июнь 18'!U22+'Июль 18'!U22</f>
        <v>1</v>
      </c>
      <c r="V22" s="9">
        <f>'Январь 18'!V22+'Февраль 18'!V22+'Март 18'!V22+'Апрель 18'!V22+'Май 18'!V22+'Июнь 18'!V22+'Июль 18'!V22</f>
        <v>0</v>
      </c>
    </row>
    <row r="23" spans="1:22" ht="45" x14ac:dyDescent="0.25">
      <c r="A23" s="6">
        <v>15</v>
      </c>
      <c r="B23" s="12" t="s">
        <v>192</v>
      </c>
      <c r="C23" s="9">
        <f t="shared" si="0"/>
        <v>1311</v>
      </c>
      <c r="D23" s="9">
        <f>'Январь 18'!D23+'Февраль 18'!D23+'Март 18'!D23+'Апрель 18'!D23+'Май 18'!D23+'Июнь 18'!D23+'Июль 18'!D23</f>
        <v>48</v>
      </c>
      <c r="E23" s="9">
        <f>'Январь 18'!E23+'Февраль 18'!E23+'Март 18'!E23+'Апрель 18'!E23+'Май 18'!E23+'Июнь 18'!E23+'Июль 18'!E23</f>
        <v>31</v>
      </c>
      <c r="F23" s="9">
        <f>'Январь 18'!F23+'Февраль 18'!F23+'Март 18'!F23+'Апрель 18'!F23+'Май 18'!F23+'Июнь 18'!F23+'Июль 18'!F23</f>
        <v>22</v>
      </c>
      <c r="G23" s="9">
        <f>'Январь 18'!G23+'Февраль 18'!G23+'Март 18'!G23+'Апрель 18'!G23+'Май 18'!G23+'Июнь 18'!G23+'Июль 18'!G23</f>
        <v>40</v>
      </c>
      <c r="H23" s="9">
        <f>'Январь 18'!H23+'Февраль 18'!H23+'Март 18'!H23+'Апрель 18'!H23+'Май 18'!H23+'Июнь 18'!H23+'Июль 18'!H23</f>
        <v>144</v>
      </c>
      <c r="I23" s="9">
        <f>'Январь 18'!I23+'Февраль 18'!I23+'Март 18'!I23+'Апрель 18'!I23+'Май 18'!I23+'Июнь 18'!I23+'Июль 18'!I23</f>
        <v>28</v>
      </c>
      <c r="J23" s="9">
        <f>'Январь 18'!J23+'Февраль 18'!J23+'Март 18'!J23+'Апрель 18'!J23+'Май 18'!J23+'Июнь 18'!J23+'Июль 18'!J23</f>
        <v>9</v>
      </c>
      <c r="K23" s="9">
        <f>'Январь 18'!K23+'Февраль 18'!K23+'Март 18'!K23+'Апрель 18'!K23+'Май 18'!K23+'Июнь 18'!K23+'Июль 18'!K23</f>
        <v>27</v>
      </c>
      <c r="L23" s="9">
        <f>'Январь 18'!L23+'Февраль 18'!L23+'Март 18'!L23+'Апрель 18'!L23+'Май 18'!L23+'Июнь 18'!L23+'Июль 18'!L23</f>
        <v>330</v>
      </c>
      <c r="M23" s="9">
        <f>'Январь 18'!M23+'Февраль 18'!M23+'Март 18'!M23+'Апрель 18'!M23+'Май 18'!M23+'Июнь 18'!M23+'Июль 18'!M23</f>
        <v>4</v>
      </c>
      <c r="N23" s="9">
        <f>'Январь 18'!N23+'Февраль 18'!N23+'Март 18'!N23+'Апрель 18'!N23+'Май 18'!N23+'Июнь 18'!N23+'Июль 18'!N23</f>
        <v>7</v>
      </c>
      <c r="O23" s="9">
        <f>'Январь 18'!O23+'Февраль 18'!O23+'Март 18'!O23+'Апрель 18'!O23+'Май 18'!O23+'Июнь 18'!O23+'Июль 18'!O23</f>
        <v>35</v>
      </c>
      <c r="P23" s="9">
        <f>'Январь 18'!P23+'Февраль 18'!P23+'Март 18'!P23+'Апрель 18'!P23+'Май 18'!P23+'Июнь 18'!P23+'Июль 18'!P23</f>
        <v>18</v>
      </c>
      <c r="Q23" s="9">
        <f>'Январь 18'!Q23+'Февраль 18'!Q23+'Март 18'!Q23+'Апрель 18'!Q23+'Май 18'!Q23+'Июнь 18'!Q23+'Июль 18'!Q23</f>
        <v>205</v>
      </c>
      <c r="R23" s="88">
        <f>'Январь 18'!R23+'Февраль 18'!R23+'Март 18'!R23+'Апрель 18'!R23+'Май 18'!R23+'Июнь 18'!R23+'Июль 18'!R23</f>
        <v>24</v>
      </c>
      <c r="S23" s="9">
        <f>'Январь 18'!S23+'Февраль 18'!S23+'Март 18'!S23+'Апрель 18'!S23+'Май 18'!S23+'Июнь 18'!S23+'Июль 18'!S23</f>
        <v>51</v>
      </c>
      <c r="T23" s="9">
        <f>'Январь 18'!T23+'Февраль 18'!T23+'Март 18'!T23+'Апрель 18'!T23+'Май 18'!T23+'Июнь 18'!T23+'Июль 18'!T23</f>
        <v>217</v>
      </c>
      <c r="U23" s="9">
        <f>'Январь 18'!U23+'Февраль 18'!U23+'Март 18'!U23+'Апрель 18'!U23+'Май 18'!U23+'Июнь 18'!U23+'Июль 18'!U23</f>
        <v>28</v>
      </c>
      <c r="V23" s="9">
        <f>'Январь 18'!V23+'Февраль 18'!V23+'Март 18'!V23+'Апрель 18'!V23+'Май 18'!V23+'Июнь 18'!V23+'Июль 18'!V23</f>
        <v>43</v>
      </c>
    </row>
    <row r="24" spans="1:22" ht="30" x14ac:dyDescent="0.25">
      <c r="A24" s="6">
        <v>16</v>
      </c>
      <c r="B24" s="12" t="s">
        <v>193</v>
      </c>
      <c r="C24" s="9">
        <f t="shared" ref="C24" si="2">SUM(D24:V24)</f>
        <v>359</v>
      </c>
      <c r="D24" s="9">
        <f>'Январь 18'!D24+'Февраль 18'!D24+'Март 18'!D24+'Апрель 18'!D24+'Май 18'!D24+'Июнь 18'!D24+'Июль 18'!D24</f>
        <v>8</v>
      </c>
      <c r="E24" s="9">
        <f>'Январь 18'!E24+'Февраль 18'!E24+'Март 18'!E24+'Апрель 18'!E24+'Май 18'!E24+'Июнь 18'!E24+'Июль 18'!E24</f>
        <v>10</v>
      </c>
      <c r="F24" s="9">
        <f>'Январь 18'!F24+'Февраль 18'!F24+'Март 18'!F24+'Апрель 18'!F24+'Май 18'!F24+'Июнь 18'!F24+'Июль 18'!F24</f>
        <v>19</v>
      </c>
      <c r="G24" s="9">
        <f>'Январь 18'!G24+'Февраль 18'!G24+'Март 18'!G24+'Апрель 18'!G24+'Май 18'!G24+'Июнь 18'!G24+'Июль 18'!G24</f>
        <v>8</v>
      </c>
      <c r="H24" s="9">
        <f>'Январь 18'!H24+'Февраль 18'!H24+'Март 18'!H24+'Апрель 18'!H24+'Май 18'!H24+'Июнь 18'!H24+'Июль 18'!H24</f>
        <v>40</v>
      </c>
      <c r="I24" s="9">
        <f>'Январь 18'!I24+'Февраль 18'!I24+'Март 18'!I24+'Апрель 18'!I24+'Май 18'!I24+'Июнь 18'!I24+'Июль 18'!I24</f>
        <v>5</v>
      </c>
      <c r="J24" s="9">
        <f>'Январь 18'!J24+'Февраль 18'!J24+'Март 18'!J24+'Апрель 18'!J24+'Май 18'!J24+'Июнь 18'!J24+'Июль 18'!J24</f>
        <v>8</v>
      </c>
      <c r="K24" s="9">
        <f>'Январь 18'!K24+'Февраль 18'!K24+'Март 18'!K24+'Апрель 18'!K24+'Май 18'!K24+'Июнь 18'!K24+'Июль 18'!K24</f>
        <v>9</v>
      </c>
      <c r="L24" s="9">
        <f>'Январь 18'!L24+'Февраль 18'!L24+'Март 18'!L24+'Апрель 18'!L24+'Май 18'!L24+'Июнь 18'!L24+'Июль 18'!L24</f>
        <v>139</v>
      </c>
      <c r="M24" s="9">
        <f>'Январь 18'!M24+'Февраль 18'!M24+'Март 18'!M24+'Апрель 18'!M24+'Май 18'!M24+'Июнь 18'!M24+'Июль 18'!M24</f>
        <v>11</v>
      </c>
      <c r="N24" s="9">
        <f>'Январь 18'!N24+'Февраль 18'!N24+'Март 18'!N24+'Апрель 18'!N24+'Май 18'!N24+'Июнь 18'!N24+'Июль 18'!N24</f>
        <v>0</v>
      </c>
      <c r="O24" s="9">
        <f>'Январь 18'!O24+'Февраль 18'!O24+'Март 18'!O24+'Апрель 18'!O24+'Май 18'!O24+'Июнь 18'!O24+'Июль 18'!O24</f>
        <v>4</v>
      </c>
      <c r="P24" s="9">
        <f>'Январь 18'!P24+'Февраль 18'!P24+'Март 18'!P24+'Апрель 18'!P24+'Май 18'!P24+'Июнь 18'!P24+'Июль 18'!P24</f>
        <v>7</v>
      </c>
      <c r="Q24" s="9">
        <f>'Январь 18'!Q24+'Февраль 18'!Q24+'Март 18'!Q24+'Апрель 18'!Q24+'Май 18'!Q24+'Июнь 18'!Q24+'Июль 18'!Q24</f>
        <v>59</v>
      </c>
      <c r="R24" s="88">
        <f>'Январь 18'!R24+'Февраль 18'!R24+'Март 18'!R24+'Апрель 18'!R24+'Май 18'!R24+'Июнь 18'!R24+'Июль 18'!R24</f>
        <v>13</v>
      </c>
      <c r="S24" s="9">
        <f>'Январь 18'!S24+'Февраль 18'!S24+'Март 18'!S24+'Апрель 18'!S24+'Май 18'!S24+'Июнь 18'!S24+'Июль 18'!S24</f>
        <v>2</v>
      </c>
      <c r="T24" s="9">
        <f>'Январь 18'!T24+'Февраль 18'!T24+'Март 18'!T24+'Апрель 18'!T24+'Май 18'!T24+'Июнь 18'!T24+'Июль 18'!T24</f>
        <v>4</v>
      </c>
      <c r="U24" s="9">
        <f>'Январь 18'!U24+'Февраль 18'!U24+'Март 18'!U24+'Апрель 18'!U24+'Май 18'!U24+'Июнь 18'!U24+'Июль 18'!U24</f>
        <v>3</v>
      </c>
      <c r="V24" s="9">
        <f>'Январь 18'!V24+'Февраль 18'!V24+'Март 18'!V24+'Апрель 18'!V24+'Май 18'!V24+'Июнь 18'!V24+'Июль 18'!V24</f>
        <v>10</v>
      </c>
    </row>
    <row r="25" spans="1:22" ht="30" x14ac:dyDescent="0.25">
      <c r="A25" s="6">
        <v>17</v>
      </c>
      <c r="B25" s="12" t="s">
        <v>218</v>
      </c>
      <c r="C25" s="9">
        <f>SUM(D25:V25)</f>
        <v>3</v>
      </c>
      <c r="D25" s="9">
        <f>'Январь 18'!D25+'Февраль 18'!D25+'Март 18'!D25+'Апрель 18'!D25+'Май 18'!D25+'Июнь 18'!D25+'Июль 18'!D25</f>
        <v>0</v>
      </c>
      <c r="E25" s="9">
        <f>'Январь 18'!E25+'Февраль 18'!E25+'Март 18'!E25+'Апрель 18'!E25+'Май 18'!E25+'Июнь 18'!E25+'Июль 18'!E25</f>
        <v>0</v>
      </c>
      <c r="F25" s="9">
        <f>'Январь 18'!F25+'Февраль 18'!F25+'Март 18'!F25+'Апрель 18'!F25+'Май 18'!F25+'Июнь 18'!F25+'Июль 18'!F25</f>
        <v>0</v>
      </c>
      <c r="G25" s="9">
        <f>'Январь 18'!G25+'Февраль 18'!G25+'Март 18'!G25+'Апрель 18'!G25+'Май 18'!G25+'Июнь 18'!G25+'Июль 18'!G25</f>
        <v>1</v>
      </c>
      <c r="H25" s="9">
        <f>'Январь 18'!H25+'Февраль 18'!H25+'Март 18'!H25+'Апрель 18'!H25+'Май 18'!H25+'Июнь 18'!H25+'Июль 18'!H25</f>
        <v>0</v>
      </c>
      <c r="I25" s="9">
        <f>'Январь 18'!I25+'Февраль 18'!I25+'Март 18'!I25+'Апрель 18'!I25+'Май 18'!I25+'Июнь 18'!I25+'Июль 18'!I25</f>
        <v>0</v>
      </c>
      <c r="J25" s="9">
        <f>'Январь 18'!J25+'Февраль 18'!J25+'Март 18'!J25+'Апрель 18'!J25+'Май 18'!J25+'Июнь 18'!J25+'Июль 18'!J25</f>
        <v>0</v>
      </c>
      <c r="K25" s="9">
        <f>'Январь 18'!K25+'Февраль 18'!K25+'Март 18'!K25+'Апрель 18'!K25+'Май 18'!K25+'Июнь 18'!K25+'Июль 18'!K25</f>
        <v>0</v>
      </c>
      <c r="L25" s="9">
        <f>'Январь 18'!L25+'Февраль 18'!L25+'Март 18'!L25+'Апрель 18'!L25+'Май 18'!L25+'Июнь 18'!L25+'Июль 18'!L25</f>
        <v>0</v>
      </c>
      <c r="M25" s="9">
        <f>'Январь 18'!M25+'Февраль 18'!M25+'Март 18'!M25+'Апрель 18'!M25+'Май 18'!M25+'Июнь 18'!M25+'Июль 18'!M25</f>
        <v>0</v>
      </c>
      <c r="N25" s="9">
        <f>'Январь 18'!N25+'Февраль 18'!N25+'Март 18'!N25+'Апрель 18'!N25+'Май 18'!N25+'Июнь 18'!N25+'Июль 18'!N25</f>
        <v>0</v>
      </c>
      <c r="O25" s="9">
        <f>'Январь 18'!O25+'Февраль 18'!O25+'Март 18'!O25+'Апрель 18'!O25+'Май 18'!O25+'Июнь 18'!O25+'Июль 18'!O25</f>
        <v>0</v>
      </c>
      <c r="P25" s="9">
        <f>'Январь 18'!P25+'Февраль 18'!P25+'Март 18'!P25+'Апрель 18'!P25+'Май 18'!P25+'Июнь 18'!P25+'Июль 18'!P25</f>
        <v>0</v>
      </c>
      <c r="Q25" s="9">
        <f>'Январь 18'!Q25+'Февраль 18'!Q25+'Март 18'!Q25+'Апрель 18'!Q25+'Май 18'!Q25+'Июнь 18'!Q25+'Июль 18'!Q25</f>
        <v>0</v>
      </c>
      <c r="R25" s="88">
        <f>'Январь 18'!R25+'Февраль 18'!R25+'Март 18'!R25+'Апрель 18'!R25+'Май 18'!R25+'Июнь 18'!R25+'Июль 18'!R25</f>
        <v>1</v>
      </c>
      <c r="S25" s="9">
        <f>'Январь 18'!S25+'Февраль 18'!S25+'Март 18'!S25+'Апрель 18'!S25+'Май 18'!S25+'Июнь 18'!S25+'Июль 18'!S25</f>
        <v>0</v>
      </c>
      <c r="T25" s="9">
        <f>'Январь 18'!T25+'Февраль 18'!T25+'Март 18'!T25+'Апрель 18'!T25+'Май 18'!T25+'Июнь 18'!T25+'Июль 18'!T25</f>
        <v>1</v>
      </c>
      <c r="U25" s="9">
        <f>'Январь 18'!U25+'Февраль 18'!U25+'Март 18'!U25+'Апрель 18'!U25+'Май 18'!U25+'Июнь 18'!U25+'Июль 18'!U25</f>
        <v>0</v>
      </c>
      <c r="V25" s="9">
        <f>'Январь 18'!V25+'Февраль 18'!V25+'Март 18'!V25+'Апрель 18'!V25+'Май 18'!V25+'Июнь 18'!V25+'Июль 18'!V25</f>
        <v>0</v>
      </c>
    </row>
    <row r="26" spans="1:22" s="27" customFormat="1" ht="14.25" x14ac:dyDescent="0.2">
      <c r="A26" s="62">
        <v>17</v>
      </c>
      <c r="B26" s="58" t="s">
        <v>24</v>
      </c>
      <c r="C26" s="59">
        <f>SUM(C9:C25)</f>
        <v>13018</v>
      </c>
      <c r="D26" s="100">
        <f>SUM(D9:D25)</f>
        <v>575</v>
      </c>
      <c r="E26" s="100">
        <f t="shared" ref="E26:V26" si="3">SUM(E9:E25)</f>
        <v>334</v>
      </c>
      <c r="F26" s="103">
        <f t="shared" si="3"/>
        <v>538</v>
      </c>
      <c r="G26" s="103">
        <f t="shared" si="3"/>
        <v>764</v>
      </c>
      <c r="H26" s="100">
        <f t="shared" si="3"/>
        <v>1911</v>
      </c>
      <c r="I26" s="100">
        <f t="shared" si="3"/>
        <v>385</v>
      </c>
      <c r="J26" s="89">
        <f t="shared" si="3"/>
        <v>839</v>
      </c>
      <c r="K26" s="89">
        <f t="shared" si="3"/>
        <v>633</v>
      </c>
      <c r="L26" s="100">
        <f t="shared" si="3"/>
        <v>998</v>
      </c>
      <c r="M26" s="100">
        <f t="shared" si="3"/>
        <v>276</v>
      </c>
      <c r="N26" s="103">
        <f t="shared" si="3"/>
        <v>527</v>
      </c>
      <c r="O26" s="103">
        <f t="shared" si="3"/>
        <v>211</v>
      </c>
      <c r="P26" s="103">
        <f t="shared" si="3"/>
        <v>882</v>
      </c>
      <c r="Q26" s="103">
        <f t="shared" si="3"/>
        <v>1652</v>
      </c>
      <c r="R26" s="89">
        <f t="shared" si="3"/>
        <v>711</v>
      </c>
      <c r="S26" s="103">
        <f t="shared" si="3"/>
        <v>235</v>
      </c>
      <c r="T26" s="103">
        <f t="shared" si="3"/>
        <v>792</v>
      </c>
      <c r="U26" s="103">
        <f t="shared" si="3"/>
        <v>353</v>
      </c>
      <c r="V26" s="103">
        <f t="shared" si="3"/>
        <v>402</v>
      </c>
    </row>
    <row r="27" spans="1:22" x14ac:dyDescent="0.25">
      <c r="A27" s="6"/>
      <c r="B27" s="128" t="s">
        <v>30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</row>
    <row r="28" spans="1:22" ht="90" customHeight="1" x14ac:dyDescent="0.25">
      <c r="A28" s="6">
        <v>18</v>
      </c>
      <c r="B28" s="12" t="s">
        <v>85</v>
      </c>
      <c r="C28" s="9">
        <f>SUM(D28:V28)</f>
        <v>342</v>
      </c>
      <c r="D28" s="9">
        <f>'Январь 18'!D28+'Февраль 18'!D28+'Март 18'!D28+'Апрель 18'!D28+'Май 18'!D28+'Июнь 18'!D28+'Июль 18'!D28</f>
        <v>16</v>
      </c>
      <c r="E28" s="9">
        <f>'Январь 18'!E28+'Февраль 18'!E28+'Март 18'!E28+'Апрель 18'!E28+'Май 18'!E28+'Июнь 18'!E28+'Июль 18'!E28</f>
        <v>23</v>
      </c>
      <c r="F28" s="9">
        <f>'Январь 18'!F28+'Февраль 18'!F28+'Март 18'!F28+'Апрель 18'!F28+'Май 18'!F28+'Июнь 18'!F28+'Июль 18'!F28</f>
        <v>13</v>
      </c>
      <c r="G28" s="9">
        <f>'Январь 18'!G28+'Февраль 18'!G28+'Март 18'!G28+'Апрель 18'!G28+'Май 18'!G28+'Июнь 18'!G28+'Июль 18'!G28</f>
        <v>2</v>
      </c>
      <c r="H28" s="9">
        <f>'Январь 18'!H28+'Февраль 18'!H28+'Март 18'!H28+'Апрель 18'!H28+'Май 18'!H28+'Июнь 18'!H28+'Июль 18'!H28</f>
        <v>67</v>
      </c>
      <c r="I28" s="9">
        <f>'Январь 18'!I28+'Февраль 18'!I28+'Март 18'!I28+'Апрель 18'!I28+'Май 18'!I28+'Июнь 18'!I28+'Июль 18'!I28</f>
        <v>44</v>
      </c>
      <c r="J28" s="9">
        <f>'Январь 18'!J28+'Февраль 18'!J28+'Март 18'!J28+'Апрель 18'!J28+'Май 18'!J28+'Июнь 18'!J28+'Июль 18'!J28</f>
        <v>72</v>
      </c>
      <c r="K28" s="9">
        <f>'Январь 18'!K28+'Февраль 18'!K28+'Март 18'!K28+'Апрель 18'!K28+'Май 18'!K28+'Июнь 18'!K28+'Июль 18'!K28</f>
        <v>64</v>
      </c>
      <c r="L28" s="9">
        <f>'Январь 18'!L28+'Февраль 18'!L28+'Март 18'!L28+'Апрель 18'!L28+'Май 18'!L28+'Июнь 18'!L28+'Июль 18'!L28</f>
        <v>2</v>
      </c>
      <c r="M28" s="9">
        <f>'Январь 18'!M28+'Февраль 18'!M28+'Март 18'!M28+'Апрель 18'!M28+'Май 18'!M28+'Июнь 18'!M28+'Июль 18'!M28</f>
        <v>1</v>
      </c>
      <c r="N28" s="9">
        <f>'Январь 18'!N28+'Февраль 18'!N28+'Март 18'!N28+'Апрель 18'!N28+'Май 18'!N28+'Июнь 18'!N28+'Июль 18'!N28</f>
        <v>0</v>
      </c>
      <c r="O28" s="9">
        <f>'Январь 18'!O28+'Февраль 18'!O28+'Март 18'!O28+'Апрель 18'!O28+'Май 18'!O28+'Июнь 18'!O28+'Июль 18'!O28</f>
        <v>2</v>
      </c>
      <c r="P28" s="9">
        <f>'Январь 18'!P28+'Февраль 18'!P28+'Март 18'!P28+'Апрель 18'!P28+'Май 18'!P28+'Июнь 18'!P28+'Июль 18'!P28</f>
        <v>10</v>
      </c>
      <c r="Q28" s="9">
        <f>'Январь 18'!Q28+'Февраль 18'!Q28+'Март 18'!Q28+'Апрель 18'!Q28+'Май 18'!Q28+'Июнь 18'!Q28+'Июль 18'!Q28</f>
        <v>3</v>
      </c>
      <c r="R28" s="88">
        <f>'Январь 18'!R28+'Февраль 18'!R28+'Март 18'!R28+'Апрель 18'!R28+'Май 18'!R28+'Июнь 18'!R28+'Июль 18'!R28</f>
        <v>16</v>
      </c>
      <c r="S28" s="9">
        <f>'Январь 18'!S28+'Февраль 18'!S28+'Март 18'!S28+'Апрель 18'!S28+'Май 18'!S28+'Июнь 18'!S28+'Июль 18'!S28</f>
        <v>0</v>
      </c>
      <c r="T28" s="9">
        <f>'Январь 18'!T28+'Февраль 18'!T28+'Март 18'!T28+'Апрель 18'!T28+'Май 18'!T28+'Июнь 18'!T28+'Июль 18'!T28</f>
        <v>0</v>
      </c>
      <c r="U28" s="9">
        <f>'Январь 18'!U28+'Февраль 18'!U28+'Март 18'!U28+'Апрель 18'!U28+'Май 18'!U28+'Июнь 18'!U28+'Июль 18'!U28</f>
        <v>3</v>
      </c>
      <c r="V28" s="9">
        <f>'Январь 18'!V28+'Февраль 18'!V28+'Март 18'!V28+'Апрель 18'!V28+'Май 18'!V28+'Июнь 18'!V28+'Июль 18'!V28</f>
        <v>4</v>
      </c>
    </row>
    <row r="29" spans="1:22" s="27" customFormat="1" ht="14.25" x14ac:dyDescent="0.2">
      <c r="A29" s="62">
        <v>1</v>
      </c>
      <c r="B29" s="58" t="s">
        <v>24</v>
      </c>
      <c r="C29" s="59">
        <f>SUM(C28)</f>
        <v>342</v>
      </c>
      <c r="D29" s="100">
        <f>SUM(D28)</f>
        <v>16</v>
      </c>
      <c r="E29" s="100">
        <f t="shared" ref="E29:V29" si="4">SUM(E28)</f>
        <v>23</v>
      </c>
      <c r="F29" s="103">
        <f t="shared" si="4"/>
        <v>13</v>
      </c>
      <c r="G29" s="103">
        <f t="shared" si="4"/>
        <v>2</v>
      </c>
      <c r="H29" s="100">
        <f t="shared" si="4"/>
        <v>67</v>
      </c>
      <c r="I29" s="100">
        <f t="shared" si="4"/>
        <v>44</v>
      </c>
      <c r="J29" s="89">
        <f t="shared" si="4"/>
        <v>72</v>
      </c>
      <c r="K29" s="89">
        <f t="shared" si="4"/>
        <v>64</v>
      </c>
      <c r="L29" s="100">
        <f t="shared" si="4"/>
        <v>2</v>
      </c>
      <c r="M29" s="100">
        <f t="shared" si="4"/>
        <v>1</v>
      </c>
      <c r="N29" s="103">
        <f t="shared" si="4"/>
        <v>0</v>
      </c>
      <c r="O29" s="103">
        <f t="shared" si="4"/>
        <v>2</v>
      </c>
      <c r="P29" s="103">
        <f t="shared" si="4"/>
        <v>10</v>
      </c>
      <c r="Q29" s="103">
        <f t="shared" si="4"/>
        <v>3</v>
      </c>
      <c r="R29" s="89">
        <f t="shared" si="4"/>
        <v>16</v>
      </c>
      <c r="S29" s="103">
        <f t="shared" si="4"/>
        <v>0</v>
      </c>
      <c r="T29" s="103">
        <f t="shared" si="4"/>
        <v>0</v>
      </c>
      <c r="U29" s="103">
        <f t="shared" si="4"/>
        <v>3</v>
      </c>
      <c r="V29" s="103">
        <f t="shared" si="4"/>
        <v>4</v>
      </c>
    </row>
    <row r="30" spans="1:22" ht="15" customHeight="1" x14ac:dyDescent="0.25">
      <c r="A30" s="6"/>
      <c r="B30" s="128" t="s">
        <v>130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90.75" customHeight="1" x14ac:dyDescent="0.25">
      <c r="A31" s="6">
        <v>19</v>
      </c>
      <c r="B31" s="12" t="s">
        <v>85</v>
      </c>
      <c r="C31" s="9">
        <f>SUM(D31:V31)</f>
        <v>4</v>
      </c>
      <c r="D31" s="9">
        <f>'Январь 18'!D31+'Февраль 18'!D31+'Март 18'!D31+'Апрель 18'!D31+'Май 18'!D31+'Июнь 18'!D31+'Июль 18'!D31</f>
        <v>0</v>
      </c>
      <c r="E31" s="9">
        <f>'Январь 18'!E31+'Февраль 18'!E31+'Март 18'!E31+'Апрель 18'!E31+'Май 18'!E31+'Июнь 18'!E31+'Июль 18'!E31</f>
        <v>0</v>
      </c>
      <c r="F31" s="9">
        <f>'Январь 18'!F31+'Февраль 18'!F31+'Март 18'!F31+'Апрель 18'!F31+'Май 18'!F31+'Июнь 18'!F31+'Июль 18'!F31</f>
        <v>0</v>
      </c>
      <c r="G31" s="9">
        <f>'Январь 18'!G31+'Февраль 18'!G31+'Март 18'!G31+'Апрель 18'!G31+'Май 18'!G31+'Июнь 18'!G31+'Июль 18'!G31</f>
        <v>0</v>
      </c>
      <c r="H31" s="9">
        <f>'Январь 18'!H31+'Февраль 18'!H31+'Март 18'!H31+'Апрель 18'!H31+'Май 18'!H31+'Июнь 18'!H31+'Июль 18'!H31</f>
        <v>0</v>
      </c>
      <c r="I31" s="9">
        <f>'Январь 18'!I31+'Февраль 18'!I31+'Март 18'!I31+'Апрель 18'!I31+'Май 18'!I31+'Июнь 18'!I31+'Июль 18'!I31</f>
        <v>4</v>
      </c>
      <c r="J31" s="9">
        <f>'Январь 18'!J31+'Февраль 18'!J31+'Март 18'!J31+'Апрель 18'!J31+'Май 18'!J31+'Июнь 18'!J31+'Июль 18'!J31</f>
        <v>0</v>
      </c>
      <c r="K31" s="9">
        <f>'Январь 18'!K31+'Февраль 18'!K31+'Март 18'!K31+'Апрель 18'!K31+'Май 18'!K31+'Июнь 18'!K31+'Июль 18'!K31</f>
        <v>0</v>
      </c>
      <c r="L31" s="9">
        <f>'Январь 18'!L31+'Февраль 18'!L31+'Март 18'!L31+'Апрель 18'!L31+'Май 18'!L31+'Июнь 18'!L31+'Июль 18'!L31</f>
        <v>0</v>
      </c>
      <c r="M31" s="9">
        <f>'Январь 18'!M31+'Февраль 18'!M31+'Март 18'!M31+'Апрель 18'!M31+'Май 18'!M31+'Июнь 18'!M31+'Июль 18'!M31</f>
        <v>0</v>
      </c>
      <c r="N31" s="9">
        <f>'Январь 18'!N31+'Февраль 18'!N31+'Март 18'!N31+'Апрель 18'!N31+'Май 18'!N31+'Июнь 18'!N31+'Июль 18'!N31</f>
        <v>0</v>
      </c>
      <c r="O31" s="9">
        <f>'Январь 18'!O31+'Февраль 18'!O31+'Март 18'!O31+'Апрель 18'!O31+'Май 18'!O31+'Июнь 18'!O31+'Июль 18'!O31</f>
        <v>0</v>
      </c>
      <c r="P31" s="9">
        <f>'Январь 18'!P31+'Февраль 18'!P31+'Март 18'!P31+'Апрель 18'!P31+'Май 18'!P31+'Июнь 18'!P31+'Июль 18'!P31</f>
        <v>0</v>
      </c>
      <c r="Q31" s="9">
        <f>'Январь 18'!Q31+'Февраль 18'!Q31+'Март 18'!Q31+'Апрель 18'!Q31+'Май 18'!Q31+'Июнь 18'!Q31+'Июль 18'!Q31</f>
        <v>0</v>
      </c>
      <c r="R31" s="88">
        <f>'Январь 18'!R31+'Февраль 18'!R31+'Март 18'!R31+'Апрель 18'!R31+'Май 18'!R31+'Июнь 18'!R31+'Июль 18'!R31</f>
        <v>0</v>
      </c>
      <c r="S31" s="9">
        <f>'Январь 18'!S31+'Февраль 18'!S31+'Март 18'!S31+'Апрель 18'!S31+'Май 18'!S31+'Июнь 18'!S31+'Июль 18'!S31</f>
        <v>0</v>
      </c>
      <c r="T31" s="9">
        <f>'Январь 18'!T31+'Февраль 18'!T31+'Март 18'!T31+'Апрель 18'!T31+'Май 18'!T31+'Июнь 18'!T31+'Июль 18'!T31</f>
        <v>0</v>
      </c>
      <c r="U31" s="9">
        <f>'Январь 18'!U31+'Февраль 18'!U31+'Март 18'!U31+'Апрель 18'!U31+'Май 18'!U31+'Июнь 18'!U31+'Июль 18'!U31</f>
        <v>0</v>
      </c>
      <c r="V31" s="9">
        <f>'Январь 18'!V31+'Февраль 18'!V31+'Март 18'!V31+'Апрель 18'!V31+'Май 18'!V31+'Июнь 18'!V31+'Июль 18'!V31</f>
        <v>0</v>
      </c>
    </row>
    <row r="32" spans="1:22" s="27" customFormat="1" ht="14.25" x14ac:dyDescent="0.2">
      <c r="A32" s="62">
        <v>1</v>
      </c>
      <c r="B32" s="58" t="s">
        <v>24</v>
      </c>
      <c r="C32" s="59">
        <f>SUM(C31)</f>
        <v>4</v>
      </c>
      <c r="D32" s="100">
        <f>SUM(D31)</f>
        <v>0</v>
      </c>
      <c r="E32" s="100">
        <f t="shared" ref="E32:V32" si="5">SUM(E31)</f>
        <v>0</v>
      </c>
      <c r="F32" s="103">
        <f t="shared" si="5"/>
        <v>0</v>
      </c>
      <c r="G32" s="103">
        <f t="shared" si="5"/>
        <v>0</v>
      </c>
      <c r="H32" s="100">
        <f t="shared" si="5"/>
        <v>0</v>
      </c>
      <c r="I32" s="100">
        <f t="shared" si="5"/>
        <v>4</v>
      </c>
      <c r="J32" s="89">
        <f t="shared" si="5"/>
        <v>0</v>
      </c>
      <c r="K32" s="89">
        <f t="shared" si="5"/>
        <v>0</v>
      </c>
      <c r="L32" s="100">
        <f t="shared" si="5"/>
        <v>0</v>
      </c>
      <c r="M32" s="100">
        <f t="shared" si="5"/>
        <v>0</v>
      </c>
      <c r="N32" s="103">
        <f t="shared" si="5"/>
        <v>0</v>
      </c>
      <c r="O32" s="103">
        <f t="shared" si="5"/>
        <v>0</v>
      </c>
      <c r="P32" s="103">
        <f t="shared" si="5"/>
        <v>0</v>
      </c>
      <c r="Q32" s="103">
        <f t="shared" si="5"/>
        <v>0</v>
      </c>
      <c r="R32" s="89">
        <f t="shared" si="5"/>
        <v>0</v>
      </c>
      <c r="S32" s="103">
        <f t="shared" si="5"/>
        <v>0</v>
      </c>
      <c r="T32" s="103">
        <f t="shared" si="5"/>
        <v>0</v>
      </c>
      <c r="U32" s="103">
        <f t="shared" si="5"/>
        <v>0</v>
      </c>
      <c r="V32" s="103">
        <f t="shared" si="5"/>
        <v>0</v>
      </c>
    </row>
    <row r="33" spans="1:22" s="27" customFormat="1" ht="21" customHeight="1" x14ac:dyDescent="0.2">
      <c r="A33" s="62"/>
      <c r="B33" s="137" t="s">
        <v>134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2" s="27" customFormat="1" ht="77.25" customHeight="1" x14ac:dyDescent="0.2">
      <c r="A34" s="6">
        <v>20</v>
      </c>
      <c r="B34" s="12" t="s">
        <v>135</v>
      </c>
      <c r="C34" s="9">
        <f>SUM(D34:V34)</f>
        <v>1</v>
      </c>
      <c r="D34" s="9">
        <f>'Январь 18'!D34+'Февраль 18'!D34+'Март 18'!D34+'Апрель 18'!D34+'Май 18'!D34+'Июнь 18'!D34+'Июль 18'!D34</f>
        <v>1</v>
      </c>
      <c r="E34" s="9">
        <f>'Январь 18'!E34+'Февраль 18'!E34+'Март 18'!E34+'Апрель 18'!E34+'Май 18'!E34+'Июнь 18'!E34+'Июль 18'!E34</f>
        <v>0</v>
      </c>
      <c r="F34" s="9">
        <f>'Январь 18'!F34+'Февраль 18'!F34+'Март 18'!F34+'Апрель 18'!F34+'Май 18'!F34+'Июнь 18'!F34+'Июль 18'!F34</f>
        <v>0</v>
      </c>
      <c r="G34" s="9">
        <f>'Январь 18'!G34+'Февраль 18'!G34+'Март 18'!G34+'Апрель 18'!G34+'Май 18'!G34+'Июнь 18'!G34+'Июль 18'!G34</f>
        <v>0</v>
      </c>
      <c r="H34" s="9">
        <f>'Январь 18'!H34+'Февраль 18'!H34+'Март 18'!H34+'Апрель 18'!H34+'Май 18'!H34+'Июнь 18'!H34+'Июль 18'!H34</f>
        <v>0</v>
      </c>
      <c r="I34" s="9">
        <f>'Январь 18'!I34+'Февраль 18'!I34+'Март 18'!I34+'Апрель 18'!I34+'Май 18'!I34+'Июнь 18'!I34+'Июль 18'!I34</f>
        <v>0</v>
      </c>
      <c r="J34" s="9">
        <f>'Январь 18'!J34+'Февраль 18'!J34+'Март 18'!J34+'Апрель 18'!J34+'Май 18'!J34+'Июнь 18'!J34+'Июль 18'!J34</f>
        <v>0</v>
      </c>
      <c r="K34" s="9">
        <f>'Январь 18'!K34+'Февраль 18'!K34+'Март 18'!K34+'Апрель 18'!K34+'Май 18'!K34+'Июнь 18'!K34+'Июль 18'!K34</f>
        <v>0</v>
      </c>
      <c r="L34" s="9">
        <f>'Январь 18'!L34+'Февраль 18'!L34+'Март 18'!L34+'Апрель 18'!L34+'Май 18'!L34+'Июнь 18'!L34+'Июль 18'!L34</f>
        <v>0</v>
      </c>
      <c r="M34" s="9">
        <f>'Январь 18'!M34+'Февраль 18'!M34+'Март 18'!M34+'Апрель 18'!M34+'Май 18'!M34+'Июнь 18'!M34+'Июль 18'!M34</f>
        <v>0</v>
      </c>
      <c r="N34" s="9">
        <f>'Январь 18'!N34+'Февраль 18'!N34+'Март 18'!N34+'Апрель 18'!N34+'Май 18'!N34+'Июнь 18'!N34+'Июль 18'!N34</f>
        <v>0</v>
      </c>
      <c r="O34" s="9">
        <f>'Январь 18'!O34+'Февраль 18'!O34+'Март 18'!O34+'Апрель 18'!O34+'Май 18'!O34+'Июнь 18'!O34+'Июль 18'!O34</f>
        <v>0</v>
      </c>
      <c r="P34" s="9">
        <f>'Январь 18'!P34+'Февраль 18'!P34+'Март 18'!P34+'Апрель 18'!P34+'Май 18'!P34+'Июнь 18'!P34+'Июль 18'!P34</f>
        <v>0</v>
      </c>
      <c r="Q34" s="9">
        <f>'Январь 18'!Q34+'Февраль 18'!Q34+'Март 18'!Q34+'Апрель 18'!Q34+'Май 18'!Q34+'Июнь 18'!Q34+'Июль 18'!Q34</f>
        <v>0</v>
      </c>
      <c r="R34" s="88">
        <f>'Январь 18'!R34+'Февраль 18'!R34+'Март 18'!R34+'Апрель 18'!R34+'Май 18'!R34+'Июнь 18'!R34+'Июль 18'!R34</f>
        <v>0</v>
      </c>
      <c r="S34" s="9">
        <f>'Январь 18'!S34+'Февраль 18'!S34+'Март 18'!S34+'Апрель 18'!S34+'Май 18'!S34+'Июнь 18'!S34+'Июль 18'!S34</f>
        <v>0</v>
      </c>
      <c r="T34" s="9">
        <f>'Январь 18'!T34+'Февраль 18'!T34+'Март 18'!T34+'Апрель 18'!T34+'Май 18'!T34+'Июнь 18'!T34+'Июль 18'!T34</f>
        <v>0</v>
      </c>
      <c r="U34" s="9">
        <f>'Январь 18'!U34+'Февраль 18'!U34+'Март 18'!U34+'Апрель 18'!U34+'Май 18'!U34+'Июнь 18'!U34+'Июль 18'!U34</f>
        <v>0</v>
      </c>
      <c r="V34" s="9">
        <f>'Январь 18'!V34+'Февраль 18'!V34+'Март 18'!V34+'Апрель 18'!V34+'Май 18'!V34+'Июнь 18'!V34+'Июль 18'!V34</f>
        <v>0</v>
      </c>
    </row>
    <row r="35" spans="1:22" s="27" customFormat="1" ht="14.25" x14ac:dyDescent="0.2">
      <c r="A35" s="62">
        <v>1</v>
      </c>
      <c r="B35" s="58" t="s">
        <v>24</v>
      </c>
      <c r="C35" s="59">
        <f>SUM(C34)</f>
        <v>1</v>
      </c>
      <c r="D35" s="100">
        <f>SUM(D34)</f>
        <v>1</v>
      </c>
      <c r="E35" s="100">
        <f>SUM(E34)</f>
        <v>0</v>
      </c>
      <c r="F35" s="103">
        <f t="shared" ref="F35:V35" si="6">SUM(F34)</f>
        <v>0</v>
      </c>
      <c r="G35" s="103">
        <f t="shared" si="6"/>
        <v>0</v>
      </c>
      <c r="H35" s="100">
        <f t="shared" si="6"/>
        <v>0</v>
      </c>
      <c r="I35" s="100">
        <f t="shared" si="6"/>
        <v>0</v>
      </c>
      <c r="J35" s="89">
        <f t="shared" si="6"/>
        <v>0</v>
      </c>
      <c r="K35" s="89">
        <f t="shared" si="6"/>
        <v>0</v>
      </c>
      <c r="L35" s="100">
        <f t="shared" si="6"/>
        <v>0</v>
      </c>
      <c r="M35" s="100">
        <f t="shared" si="6"/>
        <v>0</v>
      </c>
      <c r="N35" s="103">
        <f t="shared" si="6"/>
        <v>0</v>
      </c>
      <c r="O35" s="103">
        <f t="shared" si="6"/>
        <v>0</v>
      </c>
      <c r="P35" s="103">
        <f t="shared" si="6"/>
        <v>0</v>
      </c>
      <c r="Q35" s="103">
        <f t="shared" si="6"/>
        <v>0</v>
      </c>
      <c r="R35" s="89">
        <f t="shared" si="6"/>
        <v>0</v>
      </c>
      <c r="S35" s="103">
        <f t="shared" si="6"/>
        <v>0</v>
      </c>
      <c r="T35" s="103">
        <f t="shared" si="6"/>
        <v>0</v>
      </c>
      <c r="U35" s="103">
        <f t="shared" si="6"/>
        <v>0</v>
      </c>
      <c r="V35" s="103">
        <f t="shared" si="6"/>
        <v>0</v>
      </c>
    </row>
    <row r="36" spans="1:22" s="27" customFormat="1" ht="14.25" x14ac:dyDescent="0.2">
      <c r="A36" s="62"/>
      <c r="B36" s="128" t="s">
        <v>167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1:22" s="27" customFormat="1" ht="94.5" customHeight="1" x14ac:dyDescent="0.2">
      <c r="A37" s="6">
        <v>21</v>
      </c>
      <c r="B37" s="12" t="s">
        <v>155</v>
      </c>
      <c r="C37" s="9">
        <f>SUM(D37:V37)</f>
        <v>10</v>
      </c>
      <c r="D37" s="9">
        <f>'Январь 18'!D37+'Февраль 18'!D37+'Март 18'!D37+'Апрель 18'!D37+'Май 18'!D37+'Июнь 18'!D37+'Июль 18'!D37</f>
        <v>2</v>
      </c>
      <c r="E37" s="9">
        <f>'Январь 18'!E37+'Февраль 18'!E37+'Март 18'!E37+'Апрель 18'!E37+'Май 18'!E37+'Июнь 18'!E37+'Июль 18'!E37</f>
        <v>0</v>
      </c>
      <c r="F37" s="9">
        <f>'Январь 18'!F37+'Февраль 18'!F37+'Март 18'!F37+'Апрель 18'!F37+'Май 18'!F37+'Июнь 18'!F37+'Июль 18'!F37</f>
        <v>1</v>
      </c>
      <c r="G37" s="9">
        <f>'Январь 18'!G37+'Февраль 18'!G37+'Март 18'!G37+'Апрель 18'!G37+'Май 18'!G37+'Июнь 18'!G37+'Июль 18'!G37</f>
        <v>0</v>
      </c>
      <c r="H37" s="9">
        <f>'Январь 18'!H37+'Февраль 18'!H37+'Март 18'!H37+'Апрель 18'!H37+'Май 18'!H37+'Июнь 18'!H37+'Июль 18'!H37</f>
        <v>0</v>
      </c>
      <c r="I37" s="9">
        <f>'Январь 18'!I37+'Февраль 18'!I37+'Март 18'!I37+'Апрель 18'!I37+'Май 18'!I37+'Июнь 18'!I37+'Июль 18'!I37</f>
        <v>0</v>
      </c>
      <c r="J37" s="9">
        <f>'Январь 18'!J37+'Февраль 18'!J37+'Март 18'!J37+'Апрель 18'!J37+'Май 18'!J37+'Июнь 18'!J37+'Июль 18'!J37</f>
        <v>1</v>
      </c>
      <c r="K37" s="9">
        <f>'Январь 18'!K37+'Февраль 18'!K37+'Март 18'!K37+'Апрель 18'!K37+'Май 18'!K37+'Июнь 18'!K37+'Июль 18'!K37</f>
        <v>4</v>
      </c>
      <c r="L37" s="9">
        <f>'Январь 18'!L37+'Февраль 18'!L37+'Март 18'!L37+'Апрель 18'!L37+'Май 18'!L37+'Июнь 18'!L37+'Июль 18'!L37</f>
        <v>0</v>
      </c>
      <c r="M37" s="9">
        <f>'Январь 18'!M37+'Февраль 18'!M37+'Март 18'!M37+'Апрель 18'!M37+'Май 18'!M37+'Июнь 18'!M37+'Июль 18'!M37</f>
        <v>0</v>
      </c>
      <c r="N37" s="9">
        <f>'Январь 18'!N37+'Февраль 18'!N37+'Март 18'!N37+'Апрель 18'!N37+'Май 18'!N37+'Июнь 18'!N37+'Июль 18'!N37</f>
        <v>0</v>
      </c>
      <c r="O37" s="9">
        <f>'Январь 18'!O37+'Февраль 18'!O37+'Март 18'!O37+'Апрель 18'!O37+'Май 18'!O37+'Июнь 18'!O37+'Июль 18'!O37</f>
        <v>0</v>
      </c>
      <c r="P37" s="9">
        <f>'Январь 18'!P37+'Февраль 18'!P37+'Март 18'!P37+'Апрель 18'!P37+'Май 18'!P37+'Июнь 18'!P37+'Июль 18'!P37</f>
        <v>0</v>
      </c>
      <c r="Q37" s="9">
        <f>'Январь 18'!Q37+'Февраль 18'!Q37+'Март 18'!Q37+'Апрель 18'!Q37+'Май 18'!Q37+'Июнь 18'!Q37+'Июль 18'!Q37</f>
        <v>0</v>
      </c>
      <c r="R37" s="88">
        <f>'Январь 18'!R37+'Февраль 18'!R37+'Март 18'!R37+'Апрель 18'!R37+'Май 18'!R37+'Июнь 18'!R37+'Июль 18'!R37</f>
        <v>0</v>
      </c>
      <c r="S37" s="9">
        <f>'Январь 18'!S37+'Февраль 18'!S37+'Март 18'!S37+'Апрель 18'!S37+'Май 18'!S37+'Июнь 18'!S37+'Июль 18'!S37</f>
        <v>0</v>
      </c>
      <c r="T37" s="9">
        <f>'Январь 18'!T37+'Февраль 18'!T37+'Март 18'!T37+'Апрель 18'!T37+'Май 18'!T37+'Июнь 18'!T37+'Июль 18'!T37</f>
        <v>0</v>
      </c>
      <c r="U37" s="9">
        <f>'Январь 18'!U37+'Февраль 18'!U37+'Март 18'!U37+'Апрель 18'!U37+'Май 18'!U37+'Июнь 18'!U37+'Июль 18'!U37</f>
        <v>1</v>
      </c>
      <c r="V37" s="9">
        <f>'Январь 18'!V37+'Февраль 18'!V37+'Март 18'!V37+'Апрель 18'!V37+'Май 18'!V37+'Июнь 18'!V37+'Июль 18'!V37</f>
        <v>1</v>
      </c>
    </row>
    <row r="38" spans="1:22" s="27" customFormat="1" ht="14.25" x14ac:dyDescent="0.2">
      <c r="A38" s="62">
        <v>1</v>
      </c>
      <c r="B38" s="58" t="s">
        <v>24</v>
      </c>
      <c r="C38" s="59">
        <f>SUM(D38:V38)</f>
        <v>10</v>
      </c>
      <c r="D38" s="100">
        <f>SUM(D37)</f>
        <v>2</v>
      </c>
      <c r="E38" s="100">
        <f t="shared" ref="E38:V38" si="7">SUM(E37)</f>
        <v>0</v>
      </c>
      <c r="F38" s="103">
        <f t="shared" si="7"/>
        <v>1</v>
      </c>
      <c r="G38" s="103">
        <f t="shared" si="7"/>
        <v>0</v>
      </c>
      <c r="H38" s="100">
        <f t="shared" si="7"/>
        <v>0</v>
      </c>
      <c r="I38" s="100">
        <f t="shared" si="7"/>
        <v>0</v>
      </c>
      <c r="J38" s="89">
        <f t="shared" si="7"/>
        <v>1</v>
      </c>
      <c r="K38" s="89">
        <f t="shared" si="7"/>
        <v>4</v>
      </c>
      <c r="L38" s="100">
        <f t="shared" si="7"/>
        <v>0</v>
      </c>
      <c r="M38" s="100">
        <f t="shared" si="7"/>
        <v>0</v>
      </c>
      <c r="N38" s="103">
        <f t="shared" si="7"/>
        <v>0</v>
      </c>
      <c r="O38" s="103">
        <f t="shared" si="7"/>
        <v>0</v>
      </c>
      <c r="P38" s="103">
        <f t="shared" si="7"/>
        <v>0</v>
      </c>
      <c r="Q38" s="103">
        <f t="shared" si="7"/>
        <v>0</v>
      </c>
      <c r="R38" s="89">
        <f t="shared" si="7"/>
        <v>0</v>
      </c>
      <c r="S38" s="103">
        <f t="shared" si="7"/>
        <v>0</v>
      </c>
      <c r="T38" s="103">
        <f t="shared" si="7"/>
        <v>0</v>
      </c>
      <c r="U38" s="103">
        <f t="shared" si="7"/>
        <v>1</v>
      </c>
      <c r="V38" s="103">
        <f t="shared" si="7"/>
        <v>1</v>
      </c>
    </row>
    <row r="39" spans="1:22" s="27" customFormat="1" ht="14.25" x14ac:dyDescent="0.2">
      <c r="A39" s="62"/>
      <c r="B39" s="128" t="s">
        <v>168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</row>
    <row r="40" spans="1:22" s="27" customFormat="1" ht="60" customHeight="1" x14ac:dyDescent="0.2">
      <c r="A40" s="6">
        <v>22</v>
      </c>
      <c r="B40" s="12" t="s">
        <v>156</v>
      </c>
      <c r="C40" s="9">
        <f>SUM(D40:V40)</f>
        <v>0</v>
      </c>
      <c r="D40" s="9">
        <f>'Январь 18'!D40+'Февраль 18'!D40+'Март 18'!D40+'Апрель 18'!D40+'Май 18'!D40+'Июнь 18'!D40+'Июль 18'!D40</f>
        <v>0</v>
      </c>
      <c r="E40" s="9">
        <f>'Январь 18'!E40+'Февраль 18'!E40+'Март 18'!E40+'Апрель 18'!E40+'Май 18'!E40+'Июнь 18'!E40+'Июль 18'!E40</f>
        <v>0</v>
      </c>
      <c r="F40" s="9">
        <f>'Январь 18'!F40+'Февраль 18'!F40+'Март 18'!F40+'Апрель 18'!F40+'Май 18'!F40+'Июнь 18'!F40+'Июль 18'!F40</f>
        <v>0</v>
      </c>
      <c r="G40" s="9">
        <f>'Январь 18'!G40+'Февраль 18'!G40+'Март 18'!G40+'Апрель 18'!G40+'Май 18'!G40+'Июнь 18'!G40+'Июль 18'!G40</f>
        <v>0</v>
      </c>
      <c r="H40" s="9">
        <f>'Январь 18'!H40+'Февраль 18'!H40+'Март 18'!H40+'Апрель 18'!H40+'Май 18'!H40+'Июнь 18'!H40+'Июль 18'!H40</f>
        <v>0</v>
      </c>
      <c r="I40" s="9">
        <f>'Январь 18'!I40+'Февраль 18'!I40+'Март 18'!I40+'Апрель 18'!I40+'Май 18'!I40+'Июнь 18'!I40+'Июль 18'!I40</f>
        <v>0</v>
      </c>
      <c r="J40" s="9">
        <f>'Январь 18'!J40+'Февраль 18'!J40+'Март 18'!J40+'Апрель 18'!J40+'Май 18'!J40+'Июнь 18'!J40+'Июль 18'!J40</f>
        <v>0</v>
      </c>
      <c r="K40" s="9">
        <f>'Январь 18'!K40+'Февраль 18'!K40+'Март 18'!K40+'Апрель 18'!K40+'Май 18'!K40+'Июнь 18'!K40+'Июль 18'!K40</f>
        <v>0</v>
      </c>
      <c r="L40" s="9">
        <f>'Январь 18'!L40+'Февраль 18'!L40+'Март 18'!L40+'Апрель 18'!L40+'Май 18'!L40+'Июнь 18'!L40+'Июль 18'!L40</f>
        <v>0</v>
      </c>
      <c r="M40" s="9">
        <f>'Январь 18'!M40+'Февраль 18'!M40+'Март 18'!M40+'Апрель 18'!M40+'Май 18'!M40+'Июнь 18'!M40+'Июль 18'!M40</f>
        <v>0</v>
      </c>
      <c r="N40" s="9">
        <f>'Январь 18'!N40+'Февраль 18'!N40+'Март 18'!N40+'Апрель 18'!N40+'Май 18'!N40+'Июнь 18'!N40+'Июль 18'!N40</f>
        <v>0</v>
      </c>
      <c r="O40" s="9">
        <f>'Январь 18'!O40+'Февраль 18'!O40+'Март 18'!O40+'Апрель 18'!O40+'Май 18'!O40+'Июнь 18'!O40+'Июль 18'!O40</f>
        <v>0</v>
      </c>
      <c r="P40" s="9">
        <f>'Январь 18'!P40+'Февраль 18'!P40+'Март 18'!P40+'Апрель 18'!P40+'Май 18'!P40+'Июнь 18'!P40+'Июль 18'!P40</f>
        <v>0</v>
      </c>
      <c r="Q40" s="9">
        <f>'Январь 18'!Q40+'Февраль 18'!Q40+'Март 18'!Q40+'Апрель 18'!Q40+'Май 18'!Q40+'Июнь 18'!Q40+'Июль 18'!Q40</f>
        <v>0</v>
      </c>
      <c r="R40" s="88">
        <f>'Январь 18'!R40+'Февраль 18'!R40+'Март 18'!R40+'Апрель 18'!R40+'Май 18'!R40+'Июнь 18'!R40+'Июль 18'!R40</f>
        <v>0</v>
      </c>
      <c r="S40" s="9">
        <f>'Январь 18'!S40+'Февраль 18'!S40+'Март 18'!S40+'Апрель 18'!S40+'Май 18'!S40+'Июнь 18'!S40+'Июль 18'!S40</f>
        <v>0</v>
      </c>
      <c r="T40" s="9">
        <f>'Январь 18'!T40+'Февраль 18'!T40+'Март 18'!T40+'Апрель 18'!T40+'Май 18'!T40+'Июнь 18'!T40+'Июль 18'!T40</f>
        <v>0</v>
      </c>
      <c r="U40" s="9">
        <f>'Январь 18'!U40+'Февраль 18'!U40+'Март 18'!U40+'Апрель 18'!U40+'Май 18'!U40+'Июнь 18'!U40+'Июль 18'!U40</f>
        <v>0</v>
      </c>
      <c r="V40" s="9">
        <f>'Январь 18'!V40+'Февраль 18'!V40+'Март 18'!V40+'Апрель 18'!V40+'Май 18'!V40+'Июнь 18'!V40+'Июль 18'!V40</f>
        <v>0</v>
      </c>
    </row>
    <row r="41" spans="1:22" s="27" customFormat="1" ht="14.25" x14ac:dyDescent="0.2">
      <c r="A41" s="62">
        <v>1</v>
      </c>
      <c r="B41" s="58" t="s">
        <v>24</v>
      </c>
      <c r="C41" s="59">
        <f>SUM(D41:V41)</f>
        <v>0</v>
      </c>
      <c r="D41" s="100">
        <f>SUM(D40)</f>
        <v>0</v>
      </c>
      <c r="E41" s="100">
        <f t="shared" ref="E41:V41" si="8">SUM(E40)</f>
        <v>0</v>
      </c>
      <c r="F41" s="103">
        <f t="shared" si="8"/>
        <v>0</v>
      </c>
      <c r="G41" s="103">
        <f t="shared" si="8"/>
        <v>0</v>
      </c>
      <c r="H41" s="100">
        <f t="shared" si="8"/>
        <v>0</v>
      </c>
      <c r="I41" s="100">
        <f t="shared" si="8"/>
        <v>0</v>
      </c>
      <c r="J41" s="89">
        <f t="shared" si="8"/>
        <v>0</v>
      </c>
      <c r="K41" s="89">
        <f t="shared" si="8"/>
        <v>0</v>
      </c>
      <c r="L41" s="100">
        <f t="shared" si="8"/>
        <v>0</v>
      </c>
      <c r="M41" s="100">
        <f t="shared" si="8"/>
        <v>0</v>
      </c>
      <c r="N41" s="103">
        <f t="shared" si="8"/>
        <v>0</v>
      </c>
      <c r="O41" s="103">
        <f t="shared" si="8"/>
        <v>0</v>
      </c>
      <c r="P41" s="103">
        <f t="shared" si="8"/>
        <v>0</v>
      </c>
      <c r="Q41" s="103">
        <f t="shared" si="8"/>
        <v>0</v>
      </c>
      <c r="R41" s="89">
        <f t="shared" si="8"/>
        <v>0</v>
      </c>
      <c r="S41" s="103">
        <f t="shared" si="8"/>
        <v>0</v>
      </c>
      <c r="T41" s="103">
        <f t="shared" si="8"/>
        <v>0</v>
      </c>
      <c r="U41" s="103">
        <f t="shared" si="8"/>
        <v>0</v>
      </c>
      <c r="V41" s="103">
        <f t="shared" si="8"/>
        <v>0</v>
      </c>
    </row>
    <row r="42" spans="1:22" x14ac:dyDescent="0.25">
      <c r="A42" s="6"/>
      <c r="B42" s="128" t="s">
        <v>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2" ht="46.5" customHeight="1" x14ac:dyDescent="0.25">
      <c r="A43" s="6">
        <v>23</v>
      </c>
      <c r="B43" s="12" t="s">
        <v>165</v>
      </c>
      <c r="C43" s="17">
        <f>SUM(D43:V43)</f>
        <v>1</v>
      </c>
      <c r="D43" s="9">
        <f>'Январь 18'!D43+'Февраль 18'!D43+'Март 18'!D43+'Апрель 18'!D43+'Май 18'!D43+'Июнь 18'!D43+'Июль 18'!D43</f>
        <v>0</v>
      </c>
      <c r="E43" s="9">
        <f>'Март 18'!E43+'Апрель 18'!E43+'Май 18'!E43+'Июнь 18'!E43+'Июль 18'!E43</f>
        <v>0</v>
      </c>
      <c r="F43" s="9">
        <f>'Март 18'!F43+'Апрель 18'!F43+'Май 18'!F43+'Июнь 18'!F43+'Июль 18'!F43</f>
        <v>0</v>
      </c>
      <c r="G43" s="9">
        <f>'Март 18'!G43+'Апрель 18'!G43+'Май 18'!G43+'Июнь 18'!G43+'Июль 18'!G43</f>
        <v>0</v>
      </c>
      <c r="H43" s="9">
        <f>'Март 18'!H43+'Апрель 18'!H43+'Май 18'!H43+'Июнь 18'!H43+'Июль 18'!H43</f>
        <v>0</v>
      </c>
      <c r="I43" s="9">
        <f>'Март 18'!I43+'Апрель 18'!I43+'Май 18'!I43+'Июнь 18'!I43+'Июль 18'!I43</f>
        <v>0</v>
      </c>
      <c r="J43" s="9">
        <f>'Март 18'!J43+'Апрель 18'!J43+'Май 18'!J43+'Июнь 18'!J43+'Июль 18'!J43</f>
        <v>0</v>
      </c>
      <c r="K43" s="9">
        <f>'Март 18'!K43+'Апрель 18'!K43+'Май 18'!K43+'Июнь 18'!K43+'Июль 18'!K43</f>
        <v>0</v>
      </c>
      <c r="L43" s="9">
        <f>'Март 18'!L43+'Апрель 18'!L43+'Май 18'!L43+'Июнь 18'!L43+'Июль 18'!L43</f>
        <v>0</v>
      </c>
      <c r="M43" s="9">
        <f>'Март 18'!M43+'Апрель 18'!M43+'Май 18'!M43+'Июнь 18'!M43+'Июль 18'!M43</f>
        <v>0</v>
      </c>
      <c r="N43" s="9">
        <f>'Март 18'!N43+'Апрель 18'!N43+'Май 18'!N43+'Июнь 18'!N43+'Июль 18'!N43</f>
        <v>0</v>
      </c>
      <c r="O43" s="9">
        <f>'Март 18'!O43+'Апрель 18'!O43+'Май 18'!O43+'Июнь 18'!O43+'Июль 18'!O43</f>
        <v>0</v>
      </c>
      <c r="P43" s="9">
        <f>'Март 18'!P43+'Апрель 18'!P43+'Май 18'!P43+'Июнь 18'!P43+'Июль 18'!P43</f>
        <v>0</v>
      </c>
      <c r="Q43" s="9">
        <f>'Март 18'!Q43+'Апрель 18'!Q43+'Май 18'!Q43+'Июнь 18'!Q43+'Июль 18'!Q43</f>
        <v>0</v>
      </c>
      <c r="R43" s="88">
        <f>'Март 18'!R43+'Апрель 18'!R43+'Май 18'!R43+'Июнь 18'!R43+'Июль 18'!R43</f>
        <v>0</v>
      </c>
      <c r="S43" s="9">
        <f>'Март 18'!S43+'Апрель 18'!S43+'Май 18'!S43+'Июнь 18'!S43+'Июль 18'!S43</f>
        <v>1</v>
      </c>
      <c r="T43" s="9">
        <f>'Март 18'!T43+'Апрель 18'!T43+'Май 18'!T43+'Июнь 18'!T43+'Июль 18'!T43</f>
        <v>0</v>
      </c>
      <c r="U43" s="9">
        <f>'Март 18'!U43+'Апрель 18'!U43+'Май 18'!U43+'Июнь 18'!U43+'Июль 18'!U43</f>
        <v>0</v>
      </c>
      <c r="V43" s="9">
        <f>'Март 18'!V43+'Апрель 18'!V43+'Май 18'!V43+'Июнь 18'!V43+'Июль 18'!V43</f>
        <v>0</v>
      </c>
    </row>
    <row r="44" spans="1:22" ht="92.25" customHeight="1" x14ac:dyDescent="0.25">
      <c r="A44" s="6">
        <v>24</v>
      </c>
      <c r="B44" s="12" t="s">
        <v>166</v>
      </c>
      <c r="C44" s="17">
        <f>SUM(D44:V44)</f>
        <v>1</v>
      </c>
      <c r="D44" s="9">
        <f>'Январь 18'!D44+'Февраль 18'!D44+'Март 18'!D44+'Апрель 18'!D44+'Май 18'!D44+'Июнь 18'!D44+'Июль 18'!D44</f>
        <v>0</v>
      </c>
      <c r="E44" s="9">
        <f>'Март 18'!E44+'Апрель 18'!E44+'Май 18'!E44+'Июнь 18'!E44+'Июль 18'!E44</f>
        <v>0</v>
      </c>
      <c r="F44" s="9">
        <f>'Март 18'!F44+'Апрель 18'!F44+'Май 18'!F44+'Июнь 18'!F44+'Июль 18'!F44</f>
        <v>0</v>
      </c>
      <c r="G44" s="9">
        <f>'Март 18'!G44+'Апрель 18'!G44+'Май 18'!G44+'Июнь 18'!G44+'Июль 18'!G44</f>
        <v>0</v>
      </c>
      <c r="H44" s="9">
        <f>'Март 18'!H44+'Апрель 18'!H44+'Май 18'!H44+'Июнь 18'!H44+'Июль 18'!H44</f>
        <v>0</v>
      </c>
      <c r="I44" s="9">
        <f>'Март 18'!I44+'Апрель 18'!I44+'Май 18'!I44+'Июнь 18'!I44+'Июль 18'!I44</f>
        <v>0</v>
      </c>
      <c r="J44" s="9">
        <f>'Март 18'!J44+'Апрель 18'!J44+'Май 18'!J44+'Июнь 18'!J44+'Июль 18'!J44</f>
        <v>0</v>
      </c>
      <c r="K44" s="9">
        <f>'Март 18'!K44+'Апрель 18'!K44+'Май 18'!K44+'Июнь 18'!K44+'Июль 18'!K44</f>
        <v>0</v>
      </c>
      <c r="L44" s="9">
        <f>'Март 18'!L44+'Апрель 18'!L44+'Май 18'!L44+'Июнь 18'!L44+'Июль 18'!L44</f>
        <v>0</v>
      </c>
      <c r="M44" s="9">
        <f>'Март 18'!M44+'Апрель 18'!M44+'Май 18'!M44+'Июнь 18'!M44+'Июль 18'!M44</f>
        <v>0</v>
      </c>
      <c r="N44" s="9">
        <f>'Март 18'!N44+'Апрель 18'!N44+'Май 18'!N44+'Июнь 18'!N44+'Июль 18'!N44</f>
        <v>0</v>
      </c>
      <c r="O44" s="9">
        <f>'Март 18'!O44+'Апрель 18'!O44+'Май 18'!O44+'Июнь 18'!O44+'Июль 18'!O44</f>
        <v>0</v>
      </c>
      <c r="P44" s="9">
        <f>'Март 18'!P44+'Апрель 18'!P44+'Май 18'!P44+'Июнь 18'!P44+'Июль 18'!P44</f>
        <v>0</v>
      </c>
      <c r="Q44" s="9">
        <f>'Март 18'!Q44+'Апрель 18'!Q44+'Май 18'!Q44+'Июнь 18'!Q44+'Июль 18'!Q44</f>
        <v>0</v>
      </c>
      <c r="R44" s="88">
        <f>'Март 18'!R44+'Апрель 18'!R44+'Май 18'!R44+'Июнь 18'!R44+'Июль 18'!R44</f>
        <v>0</v>
      </c>
      <c r="S44" s="9">
        <f>'Март 18'!S44+'Апрель 18'!S44+'Май 18'!S44+'Июнь 18'!S44+'Июль 18'!S44</f>
        <v>1</v>
      </c>
      <c r="T44" s="9">
        <f>'Март 18'!T44+'Апрель 18'!T44+'Май 18'!T44+'Июнь 18'!T44+'Июль 18'!T44</f>
        <v>0</v>
      </c>
      <c r="U44" s="9">
        <f>'Март 18'!U44+'Апрель 18'!U44+'Май 18'!U44+'Июнь 18'!U44+'Июль 18'!U44</f>
        <v>0</v>
      </c>
      <c r="V44" s="9">
        <f>'Март 18'!V44+'Апрель 18'!V44+'Май 18'!V44+'Июнь 18'!V44+'Июль 18'!V44</f>
        <v>0</v>
      </c>
    </row>
    <row r="45" spans="1:22" ht="77.25" customHeight="1" x14ac:dyDescent="0.25">
      <c r="A45" s="6">
        <v>25</v>
      </c>
      <c r="B45" s="12" t="s">
        <v>86</v>
      </c>
      <c r="C45" s="17">
        <f>SUM(D45:V45)</f>
        <v>2</v>
      </c>
      <c r="D45" s="9">
        <f>'Январь 18'!D45+'Февраль 18'!D45+'Март 18'!D45+'Апрель 18'!D45+'Май 18'!D45+'Июнь 18'!D45+'Июль 18'!D45</f>
        <v>0</v>
      </c>
      <c r="E45" s="9">
        <f>'Март 18'!E45+'Апрель 18'!E45+'Май 18'!E45+'Июнь 18'!E45+'Июль 18'!E45</f>
        <v>0</v>
      </c>
      <c r="F45" s="9">
        <f>'Март 18'!F45+'Апрель 18'!F45+'Май 18'!F45+'Июнь 18'!F45+'Июль 18'!F45</f>
        <v>0</v>
      </c>
      <c r="G45" s="9">
        <f>'Март 18'!G45+'Апрель 18'!G45+'Май 18'!G45+'Июнь 18'!G45+'Июль 18'!G45</f>
        <v>0</v>
      </c>
      <c r="H45" s="9">
        <f>'Март 18'!H45+'Апрель 18'!H45+'Май 18'!H45+'Июнь 18'!H45+'Июль 18'!H45</f>
        <v>0</v>
      </c>
      <c r="I45" s="9">
        <f>'Март 18'!I45+'Апрель 18'!I45+'Май 18'!I45+'Июнь 18'!I45+'Июль 18'!I45</f>
        <v>0</v>
      </c>
      <c r="J45" s="9">
        <f>'Март 18'!J45+'Апрель 18'!J45+'Май 18'!J45+'Июнь 18'!J45+'Июль 18'!J45</f>
        <v>0</v>
      </c>
      <c r="K45" s="9">
        <f>'Март 18'!K45+'Апрель 18'!K45+'Май 18'!K45+'Июнь 18'!K45+'Июль 18'!K45</f>
        <v>0</v>
      </c>
      <c r="L45" s="9">
        <f>'Март 18'!L45+'Апрель 18'!L45+'Май 18'!L45+'Июнь 18'!L45+'Июль 18'!L45</f>
        <v>0</v>
      </c>
      <c r="M45" s="9">
        <f>'Март 18'!M45+'Апрель 18'!M45+'Май 18'!M45+'Июнь 18'!M45+'Июль 18'!M45</f>
        <v>0</v>
      </c>
      <c r="N45" s="9">
        <f>'Март 18'!N45+'Апрель 18'!N45+'Май 18'!N45+'Июнь 18'!N45+'Июль 18'!N45</f>
        <v>0</v>
      </c>
      <c r="O45" s="9">
        <f>'Март 18'!O45+'Апрель 18'!O45+'Май 18'!O45+'Июнь 18'!O45+'Июль 18'!O45</f>
        <v>0</v>
      </c>
      <c r="P45" s="9">
        <f>'Март 18'!P45+'Апрель 18'!P45+'Май 18'!P45+'Июнь 18'!P45+'Июль 18'!P45</f>
        <v>0</v>
      </c>
      <c r="Q45" s="9">
        <f>'Март 18'!Q45+'Апрель 18'!Q45+'Май 18'!Q45+'Июнь 18'!Q45+'Июль 18'!Q45</f>
        <v>0</v>
      </c>
      <c r="R45" s="88">
        <f>'Март 18'!R45+'Апрель 18'!R45+'Май 18'!R45+'Июнь 18'!R45+'Июль 18'!R45</f>
        <v>1</v>
      </c>
      <c r="S45" s="9">
        <f>'Март 18'!S45+'Апрель 18'!S45+'Май 18'!S45+'Июнь 18'!S45+'Июль 18'!S45</f>
        <v>1</v>
      </c>
      <c r="T45" s="9">
        <f>'Март 18'!T45+'Апрель 18'!T45+'Май 18'!T45+'Июнь 18'!T45+'Июль 18'!T45</f>
        <v>0</v>
      </c>
      <c r="U45" s="9">
        <f>'Март 18'!U45+'Апрель 18'!U45+'Май 18'!U45+'Июнь 18'!U45+'Июль 18'!U45</f>
        <v>0</v>
      </c>
      <c r="V45" s="9">
        <f>'Март 18'!V45+'Апрель 18'!V45+'Май 18'!V45+'Июнь 18'!V45+'Июль 18'!V45</f>
        <v>0</v>
      </c>
    </row>
    <row r="46" spans="1:22" ht="30.75" customHeight="1" x14ac:dyDescent="0.25">
      <c r="A46" s="6">
        <v>26</v>
      </c>
      <c r="B46" s="12" t="s">
        <v>87</v>
      </c>
      <c r="C46" s="17">
        <f>SUM(D46:V46)</f>
        <v>1</v>
      </c>
      <c r="D46" s="9">
        <f>'Январь 18'!D46+'Февраль 18'!D46+'Март 18'!D46+'Апрель 18'!D46+'Май 18'!D46+'Июнь 18'!D46+'Июль 18'!D46</f>
        <v>0</v>
      </c>
      <c r="E46" s="9">
        <f>'Март 18'!E46+'Апрель 18'!E46+'Май 18'!E46+'Июнь 18'!E46+'Июль 18'!E46</f>
        <v>0</v>
      </c>
      <c r="F46" s="9">
        <f>'Март 18'!F46+'Апрель 18'!F46+'Май 18'!F46+'Июнь 18'!F46+'Июль 18'!F46</f>
        <v>0</v>
      </c>
      <c r="G46" s="9">
        <f>'Март 18'!G46+'Апрель 18'!G46+'Май 18'!G46+'Июнь 18'!G46+'Июль 18'!G46</f>
        <v>0</v>
      </c>
      <c r="H46" s="9">
        <f>'Март 18'!H46+'Апрель 18'!H46+'Май 18'!H46+'Июнь 18'!H46+'Июль 18'!H46</f>
        <v>0</v>
      </c>
      <c r="I46" s="9">
        <f>'Март 18'!I46+'Апрель 18'!I46+'Май 18'!I46+'Июнь 18'!I46+'Июль 18'!I46</f>
        <v>0</v>
      </c>
      <c r="J46" s="9">
        <f>'Март 18'!J46+'Апрель 18'!J46+'Май 18'!J46+'Июнь 18'!J46+'Июль 18'!J46</f>
        <v>0</v>
      </c>
      <c r="K46" s="9">
        <f>'Март 18'!K46+'Апрель 18'!K46+'Май 18'!K46+'Июнь 18'!K46+'Июль 18'!K46</f>
        <v>0</v>
      </c>
      <c r="L46" s="9">
        <f>'Март 18'!L46+'Апрель 18'!L46+'Май 18'!L46+'Июнь 18'!L46+'Июль 18'!L46</f>
        <v>0</v>
      </c>
      <c r="M46" s="9">
        <f>'Март 18'!M46+'Апрель 18'!M46+'Май 18'!M46+'Июнь 18'!M46+'Июль 18'!M46</f>
        <v>0</v>
      </c>
      <c r="N46" s="9">
        <f>'Март 18'!N46+'Апрель 18'!N46+'Май 18'!N46+'Июнь 18'!N46+'Июль 18'!N46</f>
        <v>0</v>
      </c>
      <c r="O46" s="9">
        <f>'Март 18'!O46+'Апрель 18'!O46+'Май 18'!O46+'Июнь 18'!O46+'Июль 18'!O46</f>
        <v>0</v>
      </c>
      <c r="P46" s="9">
        <f>'Март 18'!P46+'Апрель 18'!P46+'Май 18'!P46+'Июнь 18'!P46+'Июль 18'!P46</f>
        <v>0</v>
      </c>
      <c r="Q46" s="9">
        <f>'Март 18'!Q46+'Апрель 18'!Q46+'Май 18'!Q46+'Июнь 18'!Q46+'Июль 18'!Q46</f>
        <v>0</v>
      </c>
      <c r="R46" s="88">
        <f>'Март 18'!R46+'Апрель 18'!R46+'Май 18'!R46+'Июнь 18'!R46+'Июль 18'!R46</f>
        <v>0</v>
      </c>
      <c r="S46" s="9">
        <f>'Март 18'!S46+'Апрель 18'!S46+'Май 18'!S46+'Июнь 18'!S46+'Июль 18'!S46</f>
        <v>1</v>
      </c>
      <c r="T46" s="9">
        <f>'Март 18'!T46+'Апрель 18'!T46+'Май 18'!T46+'Июнь 18'!T46+'Июль 18'!T46</f>
        <v>0</v>
      </c>
      <c r="U46" s="9">
        <f>'Март 18'!U46+'Апрель 18'!U46+'Май 18'!U46+'Июнь 18'!U46+'Июль 18'!U46</f>
        <v>0</v>
      </c>
      <c r="V46" s="9">
        <f>'Март 18'!V46+'Апрель 18'!V46+'Май 18'!V46+'Июнь 18'!V46+'Июль 18'!V46</f>
        <v>0</v>
      </c>
    </row>
    <row r="47" spans="1:22" ht="50.25" customHeight="1" x14ac:dyDescent="0.25">
      <c r="A47" s="6">
        <v>27</v>
      </c>
      <c r="B47" s="12" t="s">
        <v>88</v>
      </c>
      <c r="C47" s="17">
        <f>SUM(D47:V47)</f>
        <v>1</v>
      </c>
      <c r="D47" s="9">
        <f>'Январь 18'!D47+'Февраль 18'!D47+'Март 18'!D47+'Апрель 18'!D47+'Май 18'!D47+'Июнь 18'!D47+'Июль 18'!D47</f>
        <v>0</v>
      </c>
      <c r="E47" s="9">
        <f>'Март 18'!E47+'Апрель 18'!E47+'Май 18'!E47+'Июнь 18'!E47+'Июль 18'!E47</f>
        <v>0</v>
      </c>
      <c r="F47" s="9">
        <f>'Март 18'!F47+'Апрель 18'!F47+'Май 18'!F47+'Июнь 18'!F47+'Июль 18'!F47</f>
        <v>0</v>
      </c>
      <c r="G47" s="9">
        <f>'Март 18'!G47+'Апрель 18'!G47+'Май 18'!G47+'Июнь 18'!G47+'Июль 18'!G47</f>
        <v>0</v>
      </c>
      <c r="H47" s="9">
        <f>'Март 18'!H47+'Апрель 18'!H47+'Май 18'!H47+'Июнь 18'!H47+'Июль 18'!H47</f>
        <v>0</v>
      </c>
      <c r="I47" s="9">
        <f>'Март 18'!I47+'Апрель 18'!I47+'Май 18'!I47+'Июнь 18'!I47+'Июль 18'!I47</f>
        <v>0</v>
      </c>
      <c r="J47" s="9">
        <f>'Март 18'!J47+'Апрель 18'!J47+'Май 18'!J47+'Июнь 18'!J47+'Июль 18'!J47</f>
        <v>0</v>
      </c>
      <c r="K47" s="9">
        <f>'Март 18'!K47+'Апрель 18'!K47+'Май 18'!K47+'Июнь 18'!K47+'Июль 18'!K47</f>
        <v>0</v>
      </c>
      <c r="L47" s="9">
        <f>'Март 18'!L47+'Апрель 18'!L47+'Май 18'!L47+'Июнь 18'!L47+'Июль 18'!L47</f>
        <v>0</v>
      </c>
      <c r="M47" s="9">
        <f>'Март 18'!M47+'Апрель 18'!M47+'Май 18'!M47+'Июнь 18'!M47+'Июль 18'!M47</f>
        <v>0</v>
      </c>
      <c r="N47" s="9">
        <f>'Март 18'!N47+'Апрель 18'!N47+'Май 18'!N47+'Июнь 18'!N47+'Июль 18'!N47</f>
        <v>0</v>
      </c>
      <c r="O47" s="9">
        <f>'Март 18'!O47+'Апрель 18'!O47+'Май 18'!O47+'Июнь 18'!O47+'Июль 18'!O47</f>
        <v>0</v>
      </c>
      <c r="P47" s="9">
        <f>'Март 18'!P47+'Апрель 18'!P47+'Май 18'!P47+'Июнь 18'!P47+'Июль 18'!P47</f>
        <v>0</v>
      </c>
      <c r="Q47" s="9">
        <f>'Март 18'!Q47+'Апрель 18'!Q47+'Май 18'!Q47+'Июнь 18'!Q47+'Июль 18'!Q47</f>
        <v>0</v>
      </c>
      <c r="R47" s="88">
        <f>'Март 18'!R47+'Апрель 18'!R47+'Май 18'!R47+'Июнь 18'!R47+'Июль 18'!R47</f>
        <v>0</v>
      </c>
      <c r="S47" s="9">
        <f>'Март 18'!S47+'Апрель 18'!S47+'Май 18'!S47+'Июнь 18'!S47+'Июль 18'!S47</f>
        <v>1</v>
      </c>
      <c r="T47" s="9">
        <f>'Март 18'!T47+'Апрель 18'!T47+'Май 18'!T47+'Июнь 18'!T47+'Июль 18'!T47</f>
        <v>0</v>
      </c>
      <c r="U47" s="9">
        <f>'Март 18'!U47+'Апрель 18'!U47+'Май 18'!U47+'Июнь 18'!U47+'Июль 18'!U47</f>
        <v>0</v>
      </c>
      <c r="V47" s="9">
        <f>'Март 18'!V47+'Апрель 18'!V47+'Май 18'!V47+'Июнь 18'!V47+'Июль 18'!V47</f>
        <v>0</v>
      </c>
    </row>
    <row r="48" spans="1:22" s="27" customFormat="1" ht="14.25" x14ac:dyDescent="0.2">
      <c r="A48" s="62">
        <v>5</v>
      </c>
      <c r="B48" s="58" t="s">
        <v>24</v>
      </c>
      <c r="C48" s="59">
        <f t="shared" ref="C48:V48" si="9">SUM(C43:C47)</f>
        <v>6</v>
      </c>
      <c r="D48" s="100">
        <f t="shared" si="9"/>
        <v>0</v>
      </c>
      <c r="E48" s="100">
        <f t="shared" si="9"/>
        <v>0</v>
      </c>
      <c r="F48" s="103">
        <f t="shared" si="9"/>
        <v>0</v>
      </c>
      <c r="G48" s="103">
        <f t="shared" si="9"/>
        <v>0</v>
      </c>
      <c r="H48" s="100">
        <f t="shared" si="9"/>
        <v>0</v>
      </c>
      <c r="I48" s="100">
        <f t="shared" si="9"/>
        <v>0</v>
      </c>
      <c r="J48" s="89">
        <f t="shared" si="9"/>
        <v>0</v>
      </c>
      <c r="K48" s="89">
        <f t="shared" si="9"/>
        <v>0</v>
      </c>
      <c r="L48" s="100">
        <f t="shared" si="9"/>
        <v>0</v>
      </c>
      <c r="M48" s="100">
        <f t="shared" si="9"/>
        <v>0</v>
      </c>
      <c r="N48" s="103">
        <f t="shared" si="9"/>
        <v>0</v>
      </c>
      <c r="O48" s="103">
        <f t="shared" si="9"/>
        <v>0</v>
      </c>
      <c r="P48" s="103">
        <f t="shared" si="9"/>
        <v>0</v>
      </c>
      <c r="Q48" s="103">
        <f t="shared" si="9"/>
        <v>0</v>
      </c>
      <c r="R48" s="89">
        <f t="shared" si="9"/>
        <v>1</v>
      </c>
      <c r="S48" s="103">
        <f t="shared" si="9"/>
        <v>5</v>
      </c>
      <c r="T48" s="103">
        <f t="shared" si="9"/>
        <v>0</v>
      </c>
      <c r="U48" s="103">
        <f t="shared" si="9"/>
        <v>0</v>
      </c>
      <c r="V48" s="103">
        <f t="shared" si="9"/>
        <v>0</v>
      </c>
    </row>
    <row r="49" spans="1:22" x14ac:dyDescent="0.25">
      <c r="A49" s="6"/>
      <c r="B49" s="128" t="s">
        <v>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</row>
    <row r="50" spans="1:22" ht="36" customHeight="1" x14ac:dyDescent="0.25">
      <c r="A50" s="6">
        <v>28</v>
      </c>
      <c r="B50" s="12" t="s">
        <v>21</v>
      </c>
      <c r="C50" s="9">
        <f t="shared" ref="C50:C57" si="10">SUM(D50:V50)</f>
        <v>115</v>
      </c>
      <c r="D50" s="9">
        <f>'Январь 18'!D50+'Февраль 18'!D50+'Март 18'!D50+'Апрель 18'!D50+'Май 18'!D50+'Июнь 18'!D50+'Июль 18'!D50</f>
        <v>11</v>
      </c>
      <c r="E50" s="9">
        <f>'Январь 18'!E50+'Февраль 18'!E50+'Март 18'!E50+'Апрель 18'!E50+'Май 18'!E50+'Июнь 18'!E50+'Июль 18'!E50</f>
        <v>3</v>
      </c>
      <c r="F50" s="9">
        <f>'Январь 18'!F50+'Февраль 18'!F50+'Март 18'!F50+'Апрель 18'!F50+'Май 18'!F50+'Июнь 18'!F50+'Июль 18'!F50</f>
        <v>3</v>
      </c>
      <c r="G50" s="9">
        <f>'Январь 18'!G50+'Февраль 18'!G50+'Март 18'!G50+'Апрель 18'!G50+'Май 18'!G50+'Июнь 18'!G50+'Июль 18'!G50</f>
        <v>12</v>
      </c>
      <c r="H50" s="9">
        <f>'Январь 18'!H50+'Февраль 18'!H50+'Март 18'!H50+'Апрель 18'!H50+'Май 18'!H50+'Июнь 18'!H50+'Июль 18'!H50</f>
        <v>24</v>
      </c>
      <c r="I50" s="9">
        <f>'Январь 18'!I50+'Февраль 18'!I50+'Март 18'!I50+'Апрель 18'!I50+'Май 18'!I50+'Июнь 18'!I50+'Июль 18'!I50</f>
        <v>4</v>
      </c>
      <c r="J50" s="9">
        <f>'Январь 18'!J50+'Февраль 18'!J50+'Март 18'!J50+'Апрель 18'!J50+'Май 18'!J50+'Июнь 18'!J50+'Июль 18'!J50</f>
        <v>15</v>
      </c>
      <c r="K50" s="9">
        <f>'Январь 18'!K50+'Февраль 18'!K50+'Март 18'!K50+'Апрель 18'!K50+'Май 18'!K50+'Июнь 18'!K50+'Июль 18'!K50</f>
        <v>1</v>
      </c>
      <c r="L50" s="9">
        <f>'Январь 18'!L50+'Февраль 18'!L50+'Март 18'!L50+'Апрель 18'!L50+'Май 18'!L50+'Июнь 18'!L50+'Июль 18'!L50</f>
        <v>4</v>
      </c>
      <c r="M50" s="9">
        <f>'Январь 18'!M50+'Февраль 18'!M50+'Март 18'!M50+'Апрель 18'!M50+'Май 18'!M50+'Июнь 18'!M50+'Июль 18'!M50</f>
        <v>0</v>
      </c>
      <c r="N50" s="9">
        <f>'Январь 18'!N50+'Февраль 18'!N50+'Март 18'!N50+'Апрель 18'!N50+'Май 18'!N50+'Июнь 18'!N50+'Июль 18'!N50</f>
        <v>1</v>
      </c>
      <c r="O50" s="9">
        <f>'Январь 18'!O50+'Февраль 18'!O50+'Март 18'!O50+'Апрель 18'!O50+'Май 18'!O50+'Июнь 18'!O50+'Июль 18'!O50</f>
        <v>3</v>
      </c>
      <c r="P50" s="9">
        <f>'Январь 18'!P50+'Февраль 18'!P50+'Март 18'!P50+'Апрель 18'!P50+'Май 18'!P50+'Июнь 18'!P50+'Июль 18'!P50</f>
        <v>11</v>
      </c>
      <c r="Q50" s="9">
        <f>'Январь 18'!Q50+'Февраль 18'!Q50+'Март 18'!Q50+'Апрель 18'!Q50+'Май 18'!Q50+'Июнь 18'!Q50+'Июль 18'!Q50</f>
        <v>12</v>
      </c>
      <c r="R50" s="88">
        <f>'Январь 18'!R50+'Февраль 18'!R50+'Март 18'!R50+'Апрель 18'!R50+'Май 18'!R50+'Июнь 18'!R50+'Июль 18'!R50</f>
        <v>6</v>
      </c>
      <c r="S50" s="9">
        <f>'Январь 18'!S50+'Февраль 18'!S50+'Март 18'!S50+'Апрель 18'!S50+'Май 18'!S50+'Июнь 18'!S50+'Июль 18'!S50</f>
        <v>0</v>
      </c>
      <c r="T50" s="9">
        <f>'Январь 18'!T50+'Февраль 18'!T50+'Март 18'!T50+'Апрель 18'!T50+'Май 18'!T50+'Июнь 18'!T50+'Июль 18'!T50</f>
        <v>0</v>
      </c>
      <c r="U50" s="9">
        <f>'Январь 18'!U50+'Февраль 18'!U50+'Март 18'!U50+'Апрель 18'!U50+'Май 18'!U50+'Июнь 18'!U50+'Июль 18'!U50</f>
        <v>3</v>
      </c>
      <c r="V50" s="9">
        <f>'Январь 18'!V50+'Февраль 18'!V50+'Март 18'!V50+'Апрель 18'!V50+'Май 18'!V50+'Июнь 18'!V50+'Июль 18'!V50</f>
        <v>2</v>
      </c>
    </row>
    <row r="51" spans="1:22" ht="33" customHeight="1" x14ac:dyDescent="0.25">
      <c r="A51" s="6">
        <v>29</v>
      </c>
      <c r="B51" s="12" t="s">
        <v>39</v>
      </c>
      <c r="C51" s="9">
        <f t="shared" si="10"/>
        <v>25150</v>
      </c>
      <c r="D51" s="9">
        <f>'Январь 18'!D51+'Февраль 18'!D51+'Март 18'!D51+'Апрель 18'!D51+'Май 18'!D51+'Июнь 18'!D51+'Июль 18'!D51</f>
        <v>3220</v>
      </c>
      <c r="E51" s="9">
        <f>'Январь 18'!E51+'Февраль 18'!E51+'Март 18'!E51+'Апрель 18'!E51+'Май 18'!E51+'Июнь 18'!E51+'Июль 18'!E51</f>
        <v>1417</v>
      </c>
      <c r="F51" s="9">
        <f>'Январь 18'!F51+'Февраль 18'!F51+'Март 18'!F51+'Апрель 18'!F51+'Май 18'!F51+'Июнь 18'!F51+'Июль 18'!F51</f>
        <v>1097</v>
      </c>
      <c r="G51" s="9">
        <f>'Январь 18'!G51+'Февраль 18'!G51+'Март 18'!G51+'Апрель 18'!G51+'Май 18'!G51+'Июнь 18'!G51+'Июль 18'!G51</f>
        <v>1719</v>
      </c>
      <c r="H51" s="9">
        <f>'Январь 18'!H51+'Февраль 18'!H51+'Март 18'!H51+'Апрель 18'!H51+'Май 18'!H51+'Июнь 18'!H51+'Июль 18'!H51</f>
        <v>5664</v>
      </c>
      <c r="I51" s="9">
        <f>'Январь 18'!I51+'Февраль 18'!I51+'Март 18'!I51+'Апрель 18'!I51+'Май 18'!I51+'Июнь 18'!I51+'Июль 18'!I51</f>
        <v>2215</v>
      </c>
      <c r="J51" s="9">
        <f>'Январь 18'!J51+'Февраль 18'!J51+'Март 18'!J51+'Апрель 18'!J51+'Май 18'!J51+'Июнь 18'!J51+'Июль 18'!J51</f>
        <v>828</v>
      </c>
      <c r="K51" s="9">
        <f>'Январь 18'!K51+'Февраль 18'!K51+'Март 18'!K51+'Апрель 18'!K51+'Май 18'!K51+'Июнь 18'!K51+'Июль 18'!K51</f>
        <v>2863</v>
      </c>
      <c r="L51" s="9">
        <f>'Январь 18'!L51+'Февраль 18'!L51+'Март 18'!L51+'Апрель 18'!L51+'Май 18'!L51+'Июнь 18'!L51+'Июль 18'!L51</f>
        <v>399</v>
      </c>
      <c r="M51" s="9">
        <f>'Январь 18'!M51+'Февраль 18'!M51+'Март 18'!M51+'Апрель 18'!M51+'Май 18'!M51+'Июнь 18'!M51+'Июль 18'!M51</f>
        <v>321</v>
      </c>
      <c r="N51" s="9">
        <f>'Январь 18'!N51+'Февраль 18'!N51+'Март 18'!N51+'Апрель 18'!N51+'Май 18'!N51+'Июнь 18'!N51+'Июль 18'!N51</f>
        <v>865</v>
      </c>
      <c r="O51" s="9">
        <f>'Январь 18'!O51+'Февраль 18'!O51+'Март 18'!O51+'Апрель 18'!O51+'Май 18'!O51+'Июнь 18'!O51+'Июль 18'!O51</f>
        <v>372</v>
      </c>
      <c r="P51" s="9">
        <f>'Январь 18'!P51+'Февраль 18'!P51+'Март 18'!P51+'Апрель 18'!P51+'Май 18'!P51+'Июнь 18'!P51+'Июль 18'!P51</f>
        <v>422</v>
      </c>
      <c r="Q51" s="9">
        <f>'Январь 18'!Q51+'Февраль 18'!Q51+'Март 18'!Q51+'Апрель 18'!Q51+'Май 18'!Q51+'Июнь 18'!Q51+'Июль 18'!Q51</f>
        <v>1712</v>
      </c>
      <c r="R51" s="88">
        <f>'Январь 18'!R51+'Февраль 18'!R51+'Март 18'!R51+'Апрель 18'!R51+'Май 18'!R51+'Июнь 18'!R51+'Июль 18'!R51</f>
        <v>842</v>
      </c>
      <c r="S51" s="9">
        <f>'Январь 18'!S51+'Февраль 18'!S51+'Март 18'!S51+'Апрель 18'!S51+'Май 18'!S51+'Июнь 18'!S51+'Июль 18'!S51</f>
        <v>130</v>
      </c>
      <c r="T51" s="9">
        <f>'Январь 18'!T51+'Февраль 18'!T51+'Март 18'!T51+'Апрель 18'!T51+'Май 18'!T51+'Июнь 18'!T51+'Июль 18'!T51</f>
        <v>333</v>
      </c>
      <c r="U51" s="9">
        <f>'Январь 18'!U51+'Февраль 18'!U51+'Март 18'!U51+'Апрель 18'!U51+'Май 18'!U51+'Июнь 18'!U51+'Июль 18'!U51</f>
        <v>288</v>
      </c>
      <c r="V51" s="9">
        <f>'Январь 18'!V51+'Февраль 18'!V51+'Март 18'!V51+'Апрель 18'!V51+'Май 18'!V51+'Июнь 18'!V51+'Июль 18'!V51</f>
        <v>443</v>
      </c>
    </row>
    <row r="52" spans="1:22" ht="60" customHeight="1" x14ac:dyDescent="0.25">
      <c r="A52" s="6">
        <v>30</v>
      </c>
      <c r="B52" s="12" t="s">
        <v>92</v>
      </c>
      <c r="C52" s="9">
        <f t="shared" si="10"/>
        <v>4179</v>
      </c>
      <c r="D52" s="9">
        <f>'Январь 18'!D52+'Февраль 18'!D52+'Март 18'!D52+'Апрель 18'!D52+'Май 18'!D52+'Июнь 18'!D52+'Июль 18'!D52</f>
        <v>503</v>
      </c>
      <c r="E52" s="9">
        <f>'Январь 18'!E52+'Февраль 18'!E52+'Март 18'!E52+'Апрель 18'!E52+'Май 18'!E52+'Июнь 18'!E52+'Июль 18'!E52</f>
        <v>197</v>
      </c>
      <c r="F52" s="9">
        <f>'Январь 18'!F52+'Февраль 18'!F52+'Март 18'!F52+'Апрель 18'!F52+'Май 18'!F52+'Июнь 18'!F52+'Июль 18'!F52</f>
        <v>248</v>
      </c>
      <c r="G52" s="9">
        <f>'Январь 18'!G52+'Февраль 18'!G52+'Март 18'!G52+'Апрель 18'!G52+'Май 18'!G52+'Июнь 18'!G52+'Июль 18'!G52</f>
        <v>284</v>
      </c>
      <c r="H52" s="9">
        <f>'Январь 18'!H52+'Февраль 18'!H52+'Март 18'!H52+'Апрель 18'!H52+'Май 18'!H52+'Июнь 18'!H52+'Июль 18'!H52</f>
        <v>209</v>
      </c>
      <c r="I52" s="9">
        <f>'Январь 18'!I52+'Февраль 18'!I52+'Март 18'!I52+'Апрель 18'!I52+'Май 18'!I52+'Июнь 18'!I52+'Июль 18'!I52</f>
        <v>141</v>
      </c>
      <c r="J52" s="9">
        <f>'Январь 18'!J52+'Февраль 18'!J52+'Март 18'!J52+'Апрель 18'!J52+'Май 18'!J52+'Июнь 18'!J52+'Июль 18'!J52</f>
        <v>91</v>
      </c>
      <c r="K52" s="9">
        <f>'Январь 18'!K52+'Февраль 18'!K52+'Март 18'!K52+'Апрель 18'!K52+'Май 18'!K52+'Июнь 18'!K52+'Июль 18'!K52</f>
        <v>205</v>
      </c>
      <c r="L52" s="9">
        <f>'Январь 18'!L52+'Февраль 18'!L52+'Март 18'!L52+'Апрель 18'!L52+'Май 18'!L52+'Июнь 18'!L52+'Июль 18'!L52</f>
        <v>7</v>
      </c>
      <c r="M52" s="9">
        <f>'Январь 18'!M52+'Февраль 18'!M52+'Март 18'!M52+'Апрель 18'!M52+'Май 18'!M52+'Июнь 18'!M52+'Июль 18'!M52</f>
        <v>7</v>
      </c>
      <c r="N52" s="9">
        <f>'Январь 18'!N52+'Февраль 18'!N52+'Март 18'!N52+'Апрель 18'!N52+'Май 18'!N52+'Июнь 18'!N52+'Июль 18'!N52</f>
        <v>652</v>
      </c>
      <c r="O52" s="9">
        <f>'Январь 18'!O52+'Февраль 18'!O52+'Март 18'!O52+'Апрель 18'!O52+'Май 18'!O52+'Июнь 18'!O52+'Июль 18'!O52</f>
        <v>178</v>
      </c>
      <c r="P52" s="9">
        <f>'Январь 18'!P52+'Февраль 18'!P52+'Март 18'!P52+'Апрель 18'!P52+'Май 18'!P52+'Июнь 18'!P52+'Июль 18'!P52</f>
        <v>16</v>
      </c>
      <c r="Q52" s="9">
        <f>'Январь 18'!Q52+'Февраль 18'!Q52+'Март 18'!Q52+'Апрель 18'!Q52+'Май 18'!Q52+'Июнь 18'!Q52+'Июль 18'!Q52</f>
        <v>1202</v>
      </c>
      <c r="R52" s="88">
        <f>'Январь 18'!R52+'Февраль 18'!R52+'Март 18'!R52+'Апрель 18'!R52+'Май 18'!R52+'Июнь 18'!R52+'Июль 18'!R52</f>
        <v>109</v>
      </c>
      <c r="S52" s="9">
        <f>'Январь 18'!S52+'Февраль 18'!S52+'Март 18'!S52+'Апрель 18'!S52+'Май 18'!S52+'Июнь 18'!S52+'Июль 18'!S52</f>
        <v>50</v>
      </c>
      <c r="T52" s="9">
        <f>'Январь 18'!T52+'Февраль 18'!T52+'Март 18'!T52+'Апрель 18'!T52+'Май 18'!T52+'Июнь 18'!T52+'Июль 18'!T52</f>
        <v>31</v>
      </c>
      <c r="U52" s="9">
        <f>'Январь 18'!U52+'Февраль 18'!U52+'Март 18'!U52+'Апрель 18'!U52+'Май 18'!U52+'Июнь 18'!U52+'Июль 18'!U52</f>
        <v>33</v>
      </c>
      <c r="V52" s="9">
        <f>'Январь 18'!V52+'Февраль 18'!V52+'Март 18'!V52+'Апрель 18'!V52+'Май 18'!V52+'Июнь 18'!V52+'Июль 18'!V52</f>
        <v>16</v>
      </c>
    </row>
    <row r="53" spans="1:22" ht="61.5" customHeight="1" x14ac:dyDescent="0.25">
      <c r="A53" s="6">
        <v>31</v>
      </c>
      <c r="B53" s="12" t="s">
        <v>93</v>
      </c>
      <c r="C53" s="9">
        <f t="shared" si="10"/>
        <v>4812</v>
      </c>
      <c r="D53" s="9">
        <f>'Январь 18'!D53+'Февраль 18'!D53+'Март 18'!D53+'Апрель 18'!D53+'Май 18'!D53+'Июнь 18'!D53+'Июль 18'!D53</f>
        <v>225</v>
      </c>
      <c r="E53" s="9">
        <f>'Январь 18'!E53+'Февраль 18'!E53+'Март 18'!E53+'Апрель 18'!E53+'Май 18'!E53+'Июнь 18'!E53+'Июль 18'!E53</f>
        <v>145</v>
      </c>
      <c r="F53" s="9">
        <f>'Январь 18'!F53+'Февраль 18'!F53+'Март 18'!F53+'Апрель 18'!F53+'Май 18'!F53+'Июнь 18'!F53+'Июль 18'!F53</f>
        <v>288</v>
      </c>
      <c r="G53" s="9">
        <f>'Январь 18'!G53+'Февраль 18'!G53+'Март 18'!G53+'Апрель 18'!G53+'Май 18'!G53+'Июнь 18'!G53+'Июль 18'!G53</f>
        <v>818</v>
      </c>
      <c r="H53" s="9">
        <f>'Январь 18'!H53+'Февраль 18'!H53+'Март 18'!H53+'Апрель 18'!H53+'Май 18'!H53+'Июнь 18'!H53+'Июль 18'!H53</f>
        <v>1212</v>
      </c>
      <c r="I53" s="9">
        <f>'Январь 18'!I53+'Февраль 18'!I53+'Март 18'!I53+'Апрель 18'!I53+'Май 18'!I53+'Июнь 18'!I53+'Июль 18'!I53</f>
        <v>181</v>
      </c>
      <c r="J53" s="9">
        <f>'Январь 18'!J53+'Февраль 18'!J53+'Март 18'!J53+'Апрель 18'!J53+'Май 18'!J53+'Июнь 18'!J53+'Июль 18'!J53</f>
        <v>153</v>
      </c>
      <c r="K53" s="9">
        <f>'Январь 18'!K53+'Февраль 18'!K53+'Март 18'!K53+'Апрель 18'!K53+'Май 18'!K53+'Июнь 18'!K53+'Июль 18'!K53</f>
        <v>465</v>
      </c>
      <c r="L53" s="9">
        <f>'Январь 18'!L53+'Февраль 18'!L53+'Март 18'!L53+'Апрель 18'!L53+'Май 18'!L53+'Июнь 18'!L53+'Июль 18'!L53</f>
        <v>273</v>
      </c>
      <c r="M53" s="9">
        <f>'Январь 18'!M53+'Февраль 18'!M53+'Март 18'!M53+'Апрель 18'!M53+'Май 18'!M53+'Июнь 18'!M53+'Июль 18'!M53</f>
        <v>57</v>
      </c>
      <c r="N53" s="9">
        <f>'Январь 18'!N53+'Февраль 18'!N53+'Март 18'!N53+'Апрель 18'!N53+'Май 18'!N53+'Июнь 18'!N53+'Июль 18'!N53</f>
        <v>78</v>
      </c>
      <c r="O53" s="9">
        <f>'Январь 18'!O53+'Февраль 18'!O53+'Март 18'!O53+'Апрель 18'!O53+'Май 18'!O53+'Июнь 18'!O53+'Июль 18'!O53</f>
        <v>55</v>
      </c>
      <c r="P53" s="9">
        <f>'Январь 18'!P53+'Февраль 18'!P53+'Март 18'!P53+'Апрель 18'!P53+'Май 18'!P53+'Июнь 18'!P53+'Июль 18'!P53</f>
        <v>60</v>
      </c>
      <c r="Q53" s="9">
        <f>'Январь 18'!Q53+'Февраль 18'!Q53+'Март 18'!Q53+'Апрель 18'!Q53+'Май 18'!Q53+'Июнь 18'!Q53+'Июль 18'!Q53</f>
        <v>35</v>
      </c>
      <c r="R53" s="88">
        <f>'Январь 18'!R53+'Февраль 18'!R53+'Март 18'!R53+'Апрель 18'!R53+'Май 18'!R53+'Июнь 18'!R53+'Июль 18'!R53</f>
        <v>314</v>
      </c>
      <c r="S53" s="9">
        <f>'Январь 18'!S53+'Февраль 18'!S53+'Март 18'!S53+'Апрель 18'!S53+'Май 18'!S53+'Июнь 18'!S53+'Июль 18'!S53</f>
        <v>90</v>
      </c>
      <c r="T53" s="9">
        <f>'Январь 18'!T53+'Февраль 18'!T53+'Март 18'!T53+'Апрель 18'!T53+'Май 18'!T53+'Июнь 18'!T53+'Июль 18'!T53</f>
        <v>170</v>
      </c>
      <c r="U53" s="9">
        <f>'Январь 18'!U53+'Февраль 18'!U53+'Март 18'!U53+'Апрель 18'!U53+'Май 18'!U53+'Июнь 18'!U53+'Июль 18'!U53</f>
        <v>106</v>
      </c>
      <c r="V53" s="9">
        <f>'Январь 18'!V53+'Февраль 18'!V53+'Март 18'!V53+'Апрель 18'!V53+'Май 18'!V53+'Июнь 18'!V53+'Июль 18'!V53</f>
        <v>87</v>
      </c>
    </row>
    <row r="54" spans="1:22" ht="46.5" customHeight="1" x14ac:dyDescent="0.25">
      <c r="A54" s="6">
        <v>32</v>
      </c>
      <c r="B54" s="12" t="s">
        <v>182</v>
      </c>
      <c r="C54" s="9">
        <f t="shared" si="10"/>
        <v>15545</v>
      </c>
      <c r="D54" s="9">
        <f>'Январь 18'!D54+'Февраль 18'!D54+'Март 18'!D54+'Апрель 18'!D54+'Май 18'!D54+'Июнь 18'!D54+'Июль 18'!D54</f>
        <v>1918</v>
      </c>
      <c r="E54" s="9">
        <f>'Январь 18'!E54+'Февраль 18'!E54+'Март 18'!E54+'Апрель 18'!E54+'Май 18'!E54+'Июнь 18'!E54+'Июль 18'!E54</f>
        <v>768</v>
      </c>
      <c r="F54" s="9">
        <f>'Январь 18'!F54+'Февраль 18'!F54+'Март 18'!F54+'Апрель 18'!F54+'Май 18'!F54+'Июнь 18'!F54+'Июль 18'!F54</f>
        <v>1245</v>
      </c>
      <c r="G54" s="9">
        <f>'Январь 18'!G54+'Февраль 18'!G54+'Март 18'!G54+'Апрель 18'!G54+'Май 18'!G54+'Июнь 18'!G54+'Июль 18'!G54</f>
        <v>2088</v>
      </c>
      <c r="H54" s="9">
        <f>'Январь 18'!H54+'Февраль 18'!H54+'Март 18'!H54+'Апрель 18'!H54+'Май 18'!H54+'Июнь 18'!H54+'Июль 18'!H54</f>
        <v>3174</v>
      </c>
      <c r="I54" s="9">
        <f>'Январь 18'!I54+'Февраль 18'!I54+'Март 18'!I54+'Апрель 18'!I54+'Май 18'!I54+'Июнь 18'!I54+'Июль 18'!I54</f>
        <v>1035</v>
      </c>
      <c r="J54" s="9">
        <f>'Январь 18'!J54+'Февраль 18'!J54+'Март 18'!J54+'Апрель 18'!J54+'Май 18'!J54+'Июнь 18'!J54+'Июль 18'!J54</f>
        <v>804</v>
      </c>
      <c r="K54" s="9">
        <f>'Январь 18'!K54+'Февраль 18'!K54+'Март 18'!K54+'Апрель 18'!K54+'Май 18'!K54+'Июнь 18'!K54+'Июль 18'!K54</f>
        <v>1390</v>
      </c>
      <c r="L54" s="9">
        <f>'Январь 18'!L54+'Февраль 18'!L54+'Март 18'!L54+'Апрель 18'!L54+'Май 18'!L54+'Июнь 18'!L54+'Июль 18'!L54</f>
        <v>424</v>
      </c>
      <c r="M54" s="9">
        <f>'Январь 18'!M54+'Февраль 18'!M54+'Март 18'!M54+'Апрель 18'!M54+'Май 18'!M54+'Июнь 18'!M54+'Июль 18'!M54</f>
        <v>196</v>
      </c>
      <c r="N54" s="9">
        <f>'Январь 18'!N54+'Февраль 18'!N54+'Март 18'!N54+'Апрель 18'!N54+'Май 18'!N54+'Июнь 18'!N54+'Июль 18'!N54</f>
        <v>283</v>
      </c>
      <c r="O54" s="9">
        <f>'Январь 18'!O54+'Февраль 18'!O54+'Март 18'!O54+'Апрель 18'!O54+'Май 18'!O54+'Июнь 18'!O54+'Июль 18'!O54</f>
        <v>144</v>
      </c>
      <c r="P54" s="9">
        <f>'Январь 18'!P54+'Февраль 18'!P54+'Март 18'!P54+'Апрель 18'!P54+'Май 18'!P54+'Июнь 18'!P54+'Июль 18'!P54</f>
        <v>206</v>
      </c>
      <c r="Q54" s="9">
        <f>'Январь 18'!Q54+'Февраль 18'!Q54+'Март 18'!Q54+'Апрель 18'!Q54+'Май 18'!Q54+'Июнь 18'!Q54+'Июль 18'!Q54</f>
        <v>529</v>
      </c>
      <c r="R54" s="88">
        <f>'Январь 18'!R54+'Февраль 18'!R54+'Март 18'!R54+'Апрель 18'!R54+'Май 18'!R54+'Июнь 18'!R54+'Июль 18'!R54</f>
        <v>628</v>
      </c>
      <c r="S54" s="9">
        <f>'Январь 18'!S54+'Февраль 18'!S54+'Март 18'!S54+'Апрель 18'!S54+'Май 18'!S54+'Июнь 18'!S54+'Июль 18'!S54</f>
        <v>142</v>
      </c>
      <c r="T54" s="9">
        <f>'Январь 18'!T54+'Февраль 18'!T54+'Март 18'!T54+'Апрель 18'!T54+'Май 18'!T54+'Июнь 18'!T54+'Июль 18'!T54</f>
        <v>169</v>
      </c>
      <c r="U54" s="9">
        <f>'Январь 18'!U54+'Февраль 18'!U54+'Март 18'!U54+'Апрель 18'!U54+'Май 18'!U54+'Июнь 18'!U54+'Июль 18'!U54</f>
        <v>299</v>
      </c>
      <c r="V54" s="9">
        <f>'Январь 18'!V54+'Февраль 18'!V54+'Март 18'!V54+'Апрель 18'!V54+'Май 18'!V54+'Июнь 18'!V54+'Июль 18'!V54</f>
        <v>103</v>
      </c>
    </row>
    <row r="55" spans="1:22" ht="51" customHeight="1" x14ac:dyDescent="0.25">
      <c r="A55" s="6">
        <v>33</v>
      </c>
      <c r="B55" s="12" t="s">
        <v>89</v>
      </c>
      <c r="C55" s="9">
        <f t="shared" si="10"/>
        <v>7573</v>
      </c>
      <c r="D55" s="9">
        <f>'Январь 18'!D55+'Февраль 18'!D55+'Март 18'!D55+'Апрель 18'!D55+'Май 18'!D55+'Июнь 18'!D55+'Июль 18'!D55</f>
        <v>672</v>
      </c>
      <c r="E55" s="9">
        <f>'Январь 18'!E55+'Февраль 18'!E55+'Март 18'!E55+'Апрель 18'!E55+'Май 18'!E55+'Июнь 18'!E55+'Июль 18'!E55</f>
        <v>312</v>
      </c>
      <c r="F55" s="9">
        <f>'Январь 18'!F55+'Февраль 18'!F55+'Март 18'!F55+'Апрель 18'!F55+'Май 18'!F55+'Июнь 18'!F55+'Июль 18'!F55</f>
        <v>325</v>
      </c>
      <c r="G55" s="9">
        <f>'Январь 18'!G55+'Февраль 18'!G55+'Март 18'!G55+'Апрель 18'!G55+'Май 18'!G55+'Июнь 18'!G55+'Июль 18'!G55</f>
        <v>647</v>
      </c>
      <c r="H55" s="9">
        <f>'Январь 18'!H55+'Февраль 18'!H55+'Март 18'!H55+'Апрель 18'!H55+'Май 18'!H55+'Июнь 18'!H55+'Июль 18'!H55</f>
        <v>1360</v>
      </c>
      <c r="I55" s="9">
        <f>'Январь 18'!I55+'Февраль 18'!I55+'Март 18'!I55+'Апрель 18'!I55+'Май 18'!I55+'Июнь 18'!I55+'Июль 18'!I55</f>
        <v>281</v>
      </c>
      <c r="J55" s="9">
        <f>'Январь 18'!J55+'Февраль 18'!J55+'Март 18'!J55+'Апрель 18'!J55+'Май 18'!J55+'Июнь 18'!J55+'Июль 18'!J55</f>
        <v>383</v>
      </c>
      <c r="K55" s="9">
        <f>'Январь 18'!K55+'Февраль 18'!K55+'Март 18'!K55+'Апрель 18'!K55+'Май 18'!K55+'Июнь 18'!K55+'Июль 18'!K55</f>
        <v>791</v>
      </c>
      <c r="L55" s="9">
        <f>'Январь 18'!L55+'Февраль 18'!L55+'Март 18'!L55+'Апрель 18'!L55+'Май 18'!L55+'Июнь 18'!L55+'Июль 18'!L55</f>
        <v>567</v>
      </c>
      <c r="M55" s="9">
        <f>'Январь 18'!M55+'Февраль 18'!M55+'Март 18'!M55+'Апрель 18'!M55+'Май 18'!M55+'Июнь 18'!M55+'Июль 18'!M55</f>
        <v>189</v>
      </c>
      <c r="N55" s="9">
        <f>'Январь 18'!N55+'Февраль 18'!N55+'Март 18'!N55+'Апрель 18'!N55+'Май 18'!N55+'Июнь 18'!N55+'Июль 18'!N55</f>
        <v>222</v>
      </c>
      <c r="O55" s="9">
        <f>'Январь 18'!O55+'Февраль 18'!O55+'Март 18'!O55+'Апрель 18'!O55+'Май 18'!O55+'Июнь 18'!O55+'Июль 18'!O55</f>
        <v>76</v>
      </c>
      <c r="P55" s="9">
        <f>'Январь 18'!P55+'Февраль 18'!P55+'Март 18'!P55+'Апрель 18'!P55+'Май 18'!P55+'Июнь 18'!P55+'Июль 18'!P55</f>
        <v>101</v>
      </c>
      <c r="Q55" s="9">
        <f>'Январь 18'!Q55+'Февраль 18'!Q55+'Март 18'!Q55+'Апрель 18'!Q55+'Май 18'!Q55+'Июнь 18'!Q55+'Июль 18'!Q55</f>
        <v>328</v>
      </c>
      <c r="R55" s="88">
        <f>'Январь 18'!R55+'Февраль 18'!R55+'Март 18'!R55+'Апрель 18'!R55+'Май 18'!R55+'Июнь 18'!R55+'Июль 18'!R55</f>
        <v>579</v>
      </c>
      <c r="S55" s="9">
        <f>'Январь 18'!S55+'Февраль 18'!S55+'Март 18'!S55+'Апрель 18'!S55+'Май 18'!S55+'Июнь 18'!S55+'Июль 18'!S55</f>
        <v>136</v>
      </c>
      <c r="T55" s="9">
        <f>'Январь 18'!T55+'Февраль 18'!T55+'Март 18'!T55+'Апрель 18'!T55+'Май 18'!T55+'Июнь 18'!T55+'Июль 18'!T55</f>
        <v>323</v>
      </c>
      <c r="U55" s="9">
        <f>'Январь 18'!U55+'Февраль 18'!U55+'Март 18'!U55+'Апрель 18'!U55+'Май 18'!U55+'Июнь 18'!U55+'Июль 18'!U55</f>
        <v>175</v>
      </c>
      <c r="V55" s="9">
        <f>'Январь 18'!V55+'Февраль 18'!V55+'Март 18'!V55+'Апрель 18'!V55+'Май 18'!V55+'Июнь 18'!V55+'Июль 18'!V55</f>
        <v>106</v>
      </c>
    </row>
    <row r="56" spans="1:22" ht="75.75" customHeight="1" x14ac:dyDescent="0.25">
      <c r="A56" s="6">
        <v>34</v>
      </c>
      <c r="B56" s="12" t="s">
        <v>90</v>
      </c>
      <c r="C56" s="9">
        <f t="shared" si="10"/>
        <v>45818</v>
      </c>
      <c r="D56" s="9">
        <f>'Январь 18'!D56+'Февраль 18'!D56+'Март 18'!D56+'Апрель 18'!D56+'Май 18'!D56+'Июнь 18'!D56+'Июль 18'!D56</f>
        <v>6748</v>
      </c>
      <c r="E56" s="9">
        <f>'Январь 18'!E56+'Февраль 18'!E56+'Март 18'!E56+'Апрель 18'!E56+'Май 18'!E56+'Июнь 18'!E56+'Июль 18'!E56</f>
        <v>2853</v>
      </c>
      <c r="F56" s="9">
        <f>'Январь 18'!F56+'Февраль 18'!F56+'Март 18'!F56+'Апрель 18'!F56+'Май 18'!F56+'Июнь 18'!F56+'Июль 18'!F56</f>
        <v>4459</v>
      </c>
      <c r="G56" s="9">
        <f>'Январь 18'!G56+'Февраль 18'!G56+'Март 18'!G56+'Апрель 18'!G56+'Май 18'!G56+'Июнь 18'!G56+'Июль 18'!G56</f>
        <v>5350</v>
      </c>
      <c r="H56" s="9">
        <f>'Январь 18'!H56+'Февраль 18'!H56+'Март 18'!H56+'Апрель 18'!H56+'Май 18'!H56+'Июнь 18'!H56+'Июль 18'!H56</f>
        <v>5568</v>
      </c>
      <c r="I56" s="9">
        <f>'Январь 18'!I56+'Февраль 18'!I56+'Март 18'!I56+'Апрель 18'!I56+'Май 18'!I56+'Июнь 18'!I56+'Июль 18'!I56</f>
        <v>953</v>
      </c>
      <c r="J56" s="9">
        <f>'Январь 18'!J56+'Февраль 18'!J56+'Март 18'!J56+'Апрель 18'!J56+'Май 18'!J56+'Июнь 18'!J56+'Июль 18'!J56</f>
        <v>4076</v>
      </c>
      <c r="K56" s="9">
        <f>'Январь 18'!K56+'Февраль 18'!K56+'Март 18'!K56+'Апрель 18'!K56+'Май 18'!K56+'Июнь 18'!K56+'Июль 18'!K56</f>
        <v>3965</v>
      </c>
      <c r="L56" s="9">
        <f>'Январь 18'!L56+'Февраль 18'!L56+'Март 18'!L56+'Апрель 18'!L56+'Май 18'!L56+'Июнь 18'!L56+'Июль 18'!L56</f>
        <v>1910</v>
      </c>
      <c r="M56" s="9">
        <f>'Январь 18'!M56+'Февраль 18'!M56+'Март 18'!M56+'Апрель 18'!M56+'Май 18'!M56+'Июнь 18'!M56+'Июль 18'!M56</f>
        <v>664</v>
      </c>
      <c r="N56" s="9">
        <f>'Январь 18'!N56+'Февраль 18'!N56+'Март 18'!N56+'Апрель 18'!N56+'Май 18'!N56+'Июнь 18'!N56+'Июль 18'!N56</f>
        <v>697</v>
      </c>
      <c r="O56" s="9">
        <f>'Январь 18'!O56+'Февраль 18'!O56+'Март 18'!O56+'Апрель 18'!O56+'Май 18'!O56+'Июнь 18'!O56+'Июль 18'!O56</f>
        <v>639</v>
      </c>
      <c r="P56" s="9">
        <f>'Январь 18'!P56+'Февраль 18'!P56+'Март 18'!P56+'Апрель 18'!P56+'Май 18'!P56+'Июнь 18'!P56+'Июль 18'!P56</f>
        <v>1057</v>
      </c>
      <c r="Q56" s="9">
        <f>'Январь 18'!Q56+'Февраль 18'!Q56+'Март 18'!Q56+'Апрель 18'!Q56+'Май 18'!Q56+'Июнь 18'!Q56+'Июль 18'!Q56</f>
        <v>2635</v>
      </c>
      <c r="R56" s="88">
        <f>'Январь 18'!R56+'Февраль 18'!R56+'Март 18'!R56+'Апрель 18'!R56+'Май 18'!R56+'Июнь 18'!R56+'Июль 18'!R56</f>
        <v>2323</v>
      </c>
      <c r="S56" s="9">
        <f>'Январь 18'!S56+'Февраль 18'!S56+'Март 18'!S56+'Апрель 18'!S56+'Май 18'!S56+'Июнь 18'!S56+'Июль 18'!S56</f>
        <v>237</v>
      </c>
      <c r="T56" s="9">
        <f>'Январь 18'!T56+'Февраль 18'!T56+'Март 18'!T56+'Апрель 18'!T56+'Май 18'!T56+'Июнь 18'!T56+'Июль 18'!T56</f>
        <v>824</v>
      </c>
      <c r="U56" s="9">
        <f>'Январь 18'!U56+'Февраль 18'!U56+'Март 18'!U56+'Апрель 18'!U56+'Май 18'!U56+'Июнь 18'!U56+'Июль 18'!U56</f>
        <v>773</v>
      </c>
      <c r="V56" s="9">
        <f>'Январь 18'!V56+'Февраль 18'!V56+'Март 18'!V56+'Апрель 18'!V56+'Май 18'!V56+'Июнь 18'!V56+'Июль 18'!V56</f>
        <v>87</v>
      </c>
    </row>
    <row r="57" spans="1:22" ht="61.5" customHeight="1" x14ac:dyDescent="0.25">
      <c r="A57" s="6">
        <v>35</v>
      </c>
      <c r="B57" s="12" t="s">
        <v>91</v>
      </c>
      <c r="C57" s="9">
        <f t="shared" si="10"/>
        <v>11761</v>
      </c>
      <c r="D57" s="9">
        <f>'Январь 18'!D57+'Февраль 18'!D57+'Март 18'!D57+'Апрель 18'!D57+'Май 18'!D57+'Июнь 18'!D57+'Июль 18'!D57</f>
        <v>2092</v>
      </c>
      <c r="E57" s="9">
        <f>'Январь 18'!E57+'Февраль 18'!E57+'Март 18'!E57+'Апрель 18'!E57+'Май 18'!E57+'Июнь 18'!E57+'Июль 18'!E57</f>
        <v>476</v>
      </c>
      <c r="F57" s="9">
        <f>'Январь 18'!F57+'Февраль 18'!F57+'Март 18'!F57+'Апрель 18'!F57+'Май 18'!F57+'Июнь 18'!F57+'Июль 18'!F57</f>
        <v>2706</v>
      </c>
      <c r="G57" s="9">
        <f>'Январь 18'!G57+'Февраль 18'!G57+'Март 18'!G57+'Апрель 18'!G57+'Май 18'!G57+'Июнь 18'!G57+'Июль 18'!G57</f>
        <v>2560</v>
      </c>
      <c r="H57" s="9">
        <f>'Январь 18'!H57+'Февраль 18'!H57+'Март 18'!H57+'Апрель 18'!H57+'Май 18'!H57+'Июнь 18'!H57+'Июль 18'!H57</f>
        <v>1220</v>
      </c>
      <c r="I57" s="9">
        <f>'Январь 18'!I57+'Февраль 18'!I57+'Март 18'!I57+'Апрель 18'!I57+'Май 18'!I57+'Июнь 18'!I57+'Июль 18'!I57</f>
        <v>524</v>
      </c>
      <c r="J57" s="9">
        <f>'Январь 18'!J57+'Февраль 18'!J57+'Март 18'!J57+'Апрель 18'!J57+'Май 18'!J57+'Июнь 18'!J57+'Июль 18'!J57</f>
        <v>826</v>
      </c>
      <c r="K57" s="9">
        <f>'Январь 18'!K57+'Февраль 18'!K57+'Март 18'!K57+'Апрель 18'!K57+'Май 18'!K57+'Июнь 18'!K57+'Июль 18'!K57</f>
        <v>217</v>
      </c>
      <c r="L57" s="9">
        <f>'Январь 18'!L57+'Февраль 18'!L57+'Март 18'!L57+'Апрель 18'!L57+'Май 18'!L57+'Июнь 18'!L57+'Июль 18'!L57</f>
        <v>115</v>
      </c>
      <c r="M57" s="9">
        <f>'Январь 18'!M57+'Февраль 18'!M57+'Март 18'!M57+'Апрель 18'!M57+'Май 18'!M57+'Июнь 18'!M57+'Июль 18'!M57</f>
        <v>35</v>
      </c>
      <c r="N57" s="9">
        <f>'Январь 18'!N57+'Февраль 18'!N57+'Март 18'!N57+'Апрель 18'!N57+'Май 18'!N57+'Июнь 18'!N57+'Июль 18'!N57</f>
        <v>12</v>
      </c>
      <c r="O57" s="9">
        <f>'Январь 18'!O57+'Февраль 18'!O57+'Март 18'!O57+'Апрель 18'!O57+'Май 18'!O57+'Июнь 18'!O57+'Июль 18'!O57</f>
        <v>9</v>
      </c>
      <c r="P57" s="9">
        <f>'Январь 18'!P57+'Февраль 18'!P57+'Март 18'!P57+'Апрель 18'!P57+'Май 18'!P57+'Июнь 18'!P57+'Июль 18'!P57</f>
        <v>244</v>
      </c>
      <c r="Q57" s="9">
        <f>'Январь 18'!Q57+'Февраль 18'!Q57+'Март 18'!Q57+'Апрель 18'!Q57+'Май 18'!Q57+'Июнь 18'!Q57+'Июль 18'!Q57</f>
        <v>81</v>
      </c>
      <c r="R57" s="88">
        <f>'Январь 18'!R57+'Февраль 18'!R57+'Март 18'!R57+'Апрель 18'!R57+'Май 18'!R57+'Июнь 18'!R57+'Июль 18'!R57</f>
        <v>303</v>
      </c>
      <c r="S57" s="9">
        <f>'Январь 18'!S57+'Февраль 18'!S57+'Март 18'!S57+'Апрель 18'!S57+'Май 18'!S57+'Июнь 18'!S57+'Июль 18'!S57</f>
        <v>29</v>
      </c>
      <c r="T57" s="9">
        <f>'Январь 18'!T57+'Февраль 18'!T57+'Март 18'!T57+'Апрель 18'!T57+'Май 18'!T57+'Июнь 18'!T57+'Июль 18'!T57</f>
        <v>0</v>
      </c>
      <c r="U57" s="9">
        <f>'Январь 18'!U57+'Февраль 18'!U57+'Март 18'!U57+'Апрель 18'!U57+'Май 18'!U57+'Июнь 18'!U57+'Июль 18'!U57</f>
        <v>312</v>
      </c>
      <c r="V57" s="9">
        <f>'Январь 18'!V57+'Февраль 18'!V57+'Март 18'!V57+'Апрель 18'!V57+'Май 18'!V57+'Июнь 18'!V57+'Июль 18'!V57</f>
        <v>0</v>
      </c>
    </row>
    <row r="58" spans="1:22" s="27" customFormat="1" ht="14.25" x14ac:dyDescent="0.2">
      <c r="A58" s="62">
        <v>8</v>
      </c>
      <c r="B58" s="58" t="s">
        <v>24</v>
      </c>
      <c r="C58" s="59">
        <f t="shared" ref="C58:V58" si="11">SUM(C50:C57)</f>
        <v>114953</v>
      </c>
      <c r="D58" s="100">
        <f>SUM(D50:D57)</f>
        <v>15389</v>
      </c>
      <c r="E58" s="100">
        <f t="shared" si="11"/>
        <v>6171</v>
      </c>
      <c r="F58" s="103">
        <f t="shared" si="11"/>
        <v>10371</v>
      </c>
      <c r="G58" s="103">
        <f t="shared" si="11"/>
        <v>13478</v>
      </c>
      <c r="H58" s="100">
        <f t="shared" si="11"/>
        <v>18431</v>
      </c>
      <c r="I58" s="100">
        <f t="shared" si="11"/>
        <v>5334</v>
      </c>
      <c r="J58" s="89">
        <f t="shared" si="11"/>
        <v>7176</v>
      </c>
      <c r="K58" s="89">
        <f t="shared" si="11"/>
        <v>9897</v>
      </c>
      <c r="L58" s="100">
        <f t="shared" si="11"/>
        <v>3699</v>
      </c>
      <c r="M58" s="100">
        <f t="shared" si="11"/>
        <v>1469</v>
      </c>
      <c r="N58" s="103">
        <f t="shared" si="11"/>
        <v>2810</v>
      </c>
      <c r="O58" s="103">
        <f t="shared" si="11"/>
        <v>1476</v>
      </c>
      <c r="P58" s="103">
        <f t="shared" si="11"/>
        <v>2117</v>
      </c>
      <c r="Q58" s="103">
        <f t="shared" si="11"/>
        <v>6534</v>
      </c>
      <c r="R58" s="89">
        <f t="shared" si="11"/>
        <v>5104</v>
      </c>
      <c r="S58" s="103">
        <f t="shared" si="11"/>
        <v>814</v>
      </c>
      <c r="T58" s="103">
        <f t="shared" si="11"/>
        <v>1850</v>
      </c>
      <c r="U58" s="103">
        <f t="shared" si="11"/>
        <v>1989</v>
      </c>
      <c r="V58" s="103">
        <f t="shared" si="11"/>
        <v>844</v>
      </c>
    </row>
    <row r="59" spans="1:22" x14ac:dyDescent="0.25">
      <c r="A59" s="6"/>
      <c r="B59" s="128" t="s">
        <v>196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1:22" ht="34.5" customHeight="1" x14ac:dyDescent="0.25">
      <c r="A60" s="6">
        <v>36</v>
      </c>
      <c r="B60" s="24" t="s">
        <v>33</v>
      </c>
      <c r="C60" s="9">
        <f>SUM(D60:V60)</f>
        <v>10</v>
      </c>
      <c r="D60" s="9">
        <f>'Январь 18'!D60+'Февраль 18'!D60+'Март 18'!D60+'Апрель 18'!D60+'Май 18'!D60+'Июнь 18'!D60+'Июль 18'!D60</f>
        <v>0</v>
      </c>
      <c r="E60" s="9">
        <f>'Январь 18'!E60+'Февраль 18'!E60+'Март 18'!E60+'Апрель 18'!E60+'Май 18'!E60+'Июнь 18'!E60+'Июль 18'!E60</f>
        <v>0</v>
      </c>
      <c r="F60" s="9">
        <f>'Январь 18'!F60+'Февраль 18'!F60+'Март 18'!F60+'Апрель 18'!F60+'Май 18'!F60+'Июнь 18'!F60+'Июль 18'!F60</f>
        <v>0</v>
      </c>
      <c r="G60" s="9">
        <f>'Январь 18'!G60+'Февраль 18'!G60+'Март 18'!G60+'Апрель 18'!G60+'Май 18'!G60+'Июнь 18'!G60+'Июль 18'!G60</f>
        <v>0</v>
      </c>
      <c r="H60" s="9">
        <f>'Январь 18'!H60+'Февраль 18'!H60+'Март 18'!H60+'Апрель 18'!H60+'Май 18'!H60+'Июнь 18'!H60+'Июль 18'!H60</f>
        <v>2</v>
      </c>
      <c r="I60" s="9">
        <f>'Январь 18'!I60+'Февраль 18'!I60+'Март 18'!I60+'Апрель 18'!I60+'Май 18'!I60+'Июнь 18'!I60+'Июль 18'!I60</f>
        <v>0</v>
      </c>
      <c r="J60" s="9">
        <f>'Январь 18'!J60+'Февраль 18'!J60+'Март 18'!J60+'Апрель 18'!J60+'Май 18'!J60+'Июнь 18'!J60+'Июль 18'!J60</f>
        <v>0</v>
      </c>
      <c r="K60" s="9">
        <f>'Январь 18'!K60+'Февраль 18'!K60+'Март 18'!K60+'Апрель 18'!K60+'Май 18'!K60+'Июнь 18'!K60+'Июль 18'!K60</f>
        <v>0</v>
      </c>
      <c r="L60" s="9">
        <f>'Январь 18'!L60+'Февраль 18'!L60+'Март 18'!L60+'Апрель 18'!L60+'Май 18'!L60+'Июнь 18'!L60+'Июль 18'!L60</f>
        <v>0</v>
      </c>
      <c r="M60" s="9">
        <f>'Январь 18'!M60+'Февраль 18'!M60+'Март 18'!M60+'Апрель 18'!M60+'Май 18'!M60+'Июнь 18'!M60+'Июль 18'!M60</f>
        <v>0</v>
      </c>
      <c r="N60" s="9">
        <f>'Январь 18'!N60+'Февраль 18'!N60+'Март 18'!N60+'Апрель 18'!N60+'Май 18'!N60+'Июнь 18'!N60+'Июль 18'!N60</f>
        <v>8</v>
      </c>
      <c r="O60" s="9">
        <f>'Январь 18'!O60+'Февраль 18'!O60+'Март 18'!O60+'Апрель 18'!O60+'Май 18'!O60+'Июнь 18'!O60+'Июль 18'!O60</f>
        <v>0</v>
      </c>
      <c r="P60" s="9">
        <f>'Январь 18'!P60+'Февраль 18'!P60+'Март 18'!P60+'Апрель 18'!P60+'Май 18'!P60+'Июнь 18'!P60+'Июль 18'!P60</f>
        <v>0</v>
      </c>
      <c r="Q60" s="9">
        <f>'Январь 18'!Q60+'Февраль 18'!Q60+'Март 18'!Q60+'Апрель 18'!Q60+'Май 18'!Q60+'Июнь 18'!Q60+'Июль 18'!Q60</f>
        <v>0</v>
      </c>
      <c r="R60" s="88">
        <f>'Январь 18'!R60+'Февраль 18'!R60+'Март 18'!R60+'Апрель 18'!R60+'Май 18'!R60+'Июнь 18'!R60+'Июль 18'!R60</f>
        <v>0</v>
      </c>
      <c r="S60" s="9">
        <f>'Январь 18'!S60+'Февраль 18'!S60+'Март 18'!S60+'Апрель 18'!S60+'Май 18'!S60+'Июнь 18'!S60+'Июль 18'!S60</f>
        <v>0</v>
      </c>
      <c r="T60" s="9">
        <f>'Январь 18'!T60+'Февраль 18'!T60+'Март 18'!T60+'Апрель 18'!T60+'Май 18'!T60+'Июнь 18'!T60+'Июль 18'!T60</f>
        <v>0</v>
      </c>
      <c r="U60" s="9">
        <f>'Январь 18'!U60+'Февраль 18'!U60+'Март 18'!U60+'Апрель 18'!U60+'Май 18'!U60+'Июнь 18'!U60+'Июль 18'!U60</f>
        <v>0</v>
      </c>
      <c r="V60" s="9">
        <f>'Январь 18'!V60+'Февраль 18'!V60+'Март 18'!V60+'Апрель 18'!V60+'Май 18'!V60+'Июнь 18'!V60+'Июль 18'!V60</f>
        <v>0</v>
      </c>
    </row>
    <row r="61" spans="1:22" ht="44.25" customHeight="1" x14ac:dyDescent="0.25">
      <c r="A61" s="6">
        <v>37</v>
      </c>
      <c r="B61" s="12" t="s">
        <v>94</v>
      </c>
      <c r="C61" s="9">
        <f>SUM(D61:V61)</f>
        <v>4</v>
      </c>
      <c r="D61" s="9">
        <f>'Январь 18'!D61+'Февраль 18'!D61+'Март 18'!D61+'Апрель 18'!D61+'Май 18'!D61+'Июнь 18'!D61+'Июль 18'!D61</f>
        <v>1</v>
      </c>
      <c r="E61" s="9">
        <f>'Январь 18'!E61+'Февраль 18'!E61+'Март 18'!E61+'Апрель 18'!E61+'Май 18'!E61+'Июнь 18'!E61+'Июль 18'!E61</f>
        <v>0</v>
      </c>
      <c r="F61" s="9">
        <f>'Январь 18'!F61+'Февраль 18'!F61+'Март 18'!F61+'Апрель 18'!F61+'Май 18'!F61+'Июнь 18'!F61+'Июль 18'!F61</f>
        <v>0</v>
      </c>
      <c r="G61" s="9">
        <f>'Январь 18'!G61+'Февраль 18'!G61+'Март 18'!G61+'Апрель 18'!G61+'Май 18'!G61+'Июнь 18'!G61+'Июль 18'!G61</f>
        <v>0</v>
      </c>
      <c r="H61" s="9">
        <f>'Январь 18'!H61+'Февраль 18'!H61+'Март 18'!H61+'Апрель 18'!H61+'Май 18'!H61+'Июнь 18'!H61+'Июль 18'!H61</f>
        <v>1</v>
      </c>
      <c r="I61" s="9">
        <f>'Январь 18'!I61+'Февраль 18'!I61+'Март 18'!I61+'Апрель 18'!I61+'Май 18'!I61+'Июнь 18'!I61+'Июль 18'!I61</f>
        <v>1</v>
      </c>
      <c r="J61" s="9">
        <f>'Январь 18'!J61+'Февраль 18'!J61+'Март 18'!J61+'Апрель 18'!J61+'Май 18'!J61+'Июнь 18'!J61+'Июль 18'!J61</f>
        <v>0</v>
      </c>
      <c r="K61" s="9">
        <f>'Январь 18'!K61+'Февраль 18'!K61+'Март 18'!K61+'Апрель 18'!K61+'Май 18'!K61+'Июнь 18'!K61+'Июль 18'!K61</f>
        <v>0</v>
      </c>
      <c r="L61" s="9">
        <f>'Январь 18'!L61+'Февраль 18'!L61+'Март 18'!L61+'Апрель 18'!L61+'Май 18'!L61+'Июнь 18'!L61+'Июль 18'!L61</f>
        <v>0</v>
      </c>
      <c r="M61" s="9">
        <f>'Январь 18'!M61+'Февраль 18'!M61+'Март 18'!M61+'Апрель 18'!M61+'Май 18'!M61+'Июнь 18'!M61+'Июль 18'!M61</f>
        <v>0</v>
      </c>
      <c r="N61" s="9">
        <f>'Январь 18'!N61+'Февраль 18'!N61+'Март 18'!N61+'Апрель 18'!N61+'Май 18'!N61+'Июнь 18'!N61+'Июль 18'!N61</f>
        <v>1</v>
      </c>
      <c r="O61" s="9">
        <f>'Январь 18'!O61+'Февраль 18'!O61+'Март 18'!O61+'Апрель 18'!O61+'Май 18'!O61+'Июнь 18'!O61+'Июль 18'!O61</f>
        <v>0</v>
      </c>
      <c r="P61" s="9">
        <f>'Январь 18'!P61+'Февраль 18'!P61+'Март 18'!P61+'Апрель 18'!P61+'Май 18'!P61+'Июнь 18'!P61+'Июль 18'!P61</f>
        <v>0</v>
      </c>
      <c r="Q61" s="9">
        <f>'Январь 18'!Q61+'Февраль 18'!Q61+'Март 18'!Q61+'Апрель 18'!Q61+'Май 18'!Q61+'Июнь 18'!Q61+'Июль 18'!Q61</f>
        <v>0</v>
      </c>
      <c r="R61" s="88">
        <f>'Январь 18'!R61+'Февраль 18'!R61+'Март 18'!R61+'Апрель 18'!R61+'Май 18'!R61+'Июнь 18'!R61+'Июль 18'!R61</f>
        <v>0</v>
      </c>
      <c r="S61" s="9">
        <f>'Январь 18'!S61+'Февраль 18'!S61+'Март 18'!S61+'Апрель 18'!S61+'Май 18'!S61+'Июнь 18'!S61+'Июль 18'!S61</f>
        <v>0</v>
      </c>
      <c r="T61" s="9">
        <f>'Январь 18'!T61+'Февраль 18'!T61+'Март 18'!T61+'Апрель 18'!T61+'Май 18'!T61+'Июнь 18'!T61+'Июль 18'!T61</f>
        <v>0</v>
      </c>
      <c r="U61" s="9">
        <f>'Январь 18'!U61+'Февраль 18'!U61+'Март 18'!U61+'Апрель 18'!U61+'Май 18'!U61+'Июнь 18'!U61+'Июль 18'!U61</f>
        <v>0</v>
      </c>
      <c r="V61" s="9">
        <f>'Январь 18'!V61+'Февраль 18'!V61+'Март 18'!V61+'Апрель 18'!V61+'Май 18'!V61+'Июнь 18'!V61+'Июль 18'!V61</f>
        <v>0</v>
      </c>
    </row>
    <row r="62" spans="1:22" s="27" customFormat="1" ht="14.25" x14ac:dyDescent="0.2">
      <c r="A62" s="62">
        <v>2</v>
      </c>
      <c r="B62" s="58" t="s">
        <v>24</v>
      </c>
      <c r="C62" s="59">
        <f t="shared" ref="C62:V62" si="12">SUM(C60:C61)</f>
        <v>14</v>
      </c>
      <c r="D62" s="100">
        <f t="shared" si="12"/>
        <v>1</v>
      </c>
      <c r="E62" s="100">
        <f t="shared" si="12"/>
        <v>0</v>
      </c>
      <c r="F62" s="103">
        <f t="shared" si="12"/>
        <v>0</v>
      </c>
      <c r="G62" s="103">
        <f t="shared" si="12"/>
        <v>0</v>
      </c>
      <c r="H62" s="100">
        <f t="shared" si="12"/>
        <v>3</v>
      </c>
      <c r="I62" s="100">
        <f t="shared" si="12"/>
        <v>1</v>
      </c>
      <c r="J62" s="89">
        <f t="shared" si="12"/>
        <v>0</v>
      </c>
      <c r="K62" s="89">
        <f t="shared" si="12"/>
        <v>0</v>
      </c>
      <c r="L62" s="100">
        <f t="shared" si="12"/>
        <v>0</v>
      </c>
      <c r="M62" s="100">
        <f t="shared" si="12"/>
        <v>0</v>
      </c>
      <c r="N62" s="103">
        <f t="shared" si="12"/>
        <v>9</v>
      </c>
      <c r="O62" s="103">
        <f t="shared" si="12"/>
        <v>0</v>
      </c>
      <c r="P62" s="103">
        <f t="shared" si="12"/>
        <v>0</v>
      </c>
      <c r="Q62" s="103">
        <f t="shared" si="12"/>
        <v>0</v>
      </c>
      <c r="R62" s="89">
        <f t="shared" si="12"/>
        <v>0</v>
      </c>
      <c r="S62" s="103">
        <f t="shared" si="12"/>
        <v>0</v>
      </c>
      <c r="T62" s="103">
        <f t="shared" si="12"/>
        <v>0</v>
      </c>
      <c r="U62" s="103">
        <f t="shared" si="12"/>
        <v>0</v>
      </c>
      <c r="V62" s="103">
        <f t="shared" si="12"/>
        <v>0</v>
      </c>
    </row>
    <row r="63" spans="1:22" ht="27" customHeight="1" x14ac:dyDescent="0.25">
      <c r="A63" s="6"/>
      <c r="B63" s="128" t="s">
        <v>43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</row>
    <row r="64" spans="1:22" ht="48" customHeight="1" x14ac:dyDescent="0.25">
      <c r="A64" s="6">
        <v>38</v>
      </c>
      <c r="B64" s="12" t="s">
        <v>169</v>
      </c>
      <c r="C64" s="9">
        <f>SUM(D64:V64)</f>
        <v>82049</v>
      </c>
      <c r="D64" s="9">
        <f>'Январь 18'!D64+'Февраль 18'!D64+'Март 18'!D64+'Апрель 18'!D64+'Май 18'!D64+'Июнь 18'!D64+'Июль 18'!D64</f>
        <v>13758</v>
      </c>
      <c r="E64" s="9">
        <f>'Январь 18'!E64+'Февраль 18'!E64+'Март 18'!E64+'Апрель 18'!E64+'Май 18'!E64+'Июнь 18'!E64+'Июль 18'!E64</f>
        <v>4130</v>
      </c>
      <c r="F64" s="9">
        <f>'Январь 18'!F64+'Февраль 18'!F64+'Март 18'!F64+'Апрель 18'!F64+'Май 18'!F64+'Июнь 18'!F64+'Июль 18'!F64</f>
        <v>7789</v>
      </c>
      <c r="G64" s="9">
        <f>'Январь 18'!G64+'Февраль 18'!G64+'Март 18'!G64+'Апрель 18'!G64+'Май 18'!G64+'Июнь 18'!G64+'Июль 18'!G64</f>
        <v>6240</v>
      </c>
      <c r="H64" s="9">
        <f>'Январь 18'!H64+'Февраль 18'!H64+'Март 18'!H64+'Апрель 18'!H64+'Май 18'!H64+'Июнь 18'!H64+'Июль 18'!H64</f>
        <v>15406</v>
      </c>
      <c r="I64" s="9">
        <f>'Январь 18'!I64+'Февраль 18'!I64+'Март 18'!I64+'Апрель 18'!I64+'Май 18'!I64+'Июнь 18'!I64+'Июль 18'!I64</f>
        <v>4869</v>
      </c>
      <c r="J64" s="9">
        <f>'Январь 18'!J64+'Февраль 18'!J64+'Март 18'!J64+'Апрель 18'!J64+'Май 18'!J64+'Июнь 18'!J64+'Июль 18'!J64</f>
        <v>4557</v>
      </c>
      <c r="K64" s="9">
        <f>'Январь 18'!K64+'Февраль 18'!K64+'Март 18'!K64+'Апрель 18'!K64+'Май 18'!K64+'Июнь 18'!K64+'Июль 18'!K64</f>
        <v>7545</v>
      </c>
      <c r="L64" s="9">
        <f>'Январь 18'!L64+'Февраль 18'!L64+'Март 18'!L64+'Апрель 18'!L64+'Май 18'!L64+'Июнь 18'!L64+'Июль 18'!L64</f>
        <v>999</v>
      </c>
      <c r="M64" s="9">
        <f>'Январь 18'!M64+'Февраль 18'!M64+'Март 18'!M64+'Апрель 18'!M64+'Май 18'!M64+'Июнь 18'!M64+'Июль 18'!M64</f>
        <v>1720</v>
      </c>
      <c r="N64" s="9">
        <f>'Январь 18'!N64+'Февраль 18'!N64+'Март 18'!N64+'Апрель 18'!N64+'Май 18'!N64+'Июнь 18'!N64+'Июль 18'!N64</f>
        <v>1586</v>
      </c>
      <c r="O64" s="9">
        <f>'Январь 18'!O64+'Февраль 18'!O64+'Март 18'!O64+'Апрель 18'!O64+'Май 18'!O64+'Июнь 18'!O64+'Июль 18'!O64</f>
        <v>473</v>
      </c>
      <c r="P64" s="9">
        <f>'Январь 18'!P64+'Февраль 18'!P64+'Март 18'!P64+'Апрель 18'!P64+'Май 18'!P64+'Июнь 18'!P64+'Июль 18'!P64</f>
        <v>1039</v>
      </c>
      <c r="Q64" s="9">
        <f>'Январь 18'!Q64+'Февраль 18'!Q64+'Март 18'!Q64+'Апрель 18'!Q64+'Май 18'!Q64+'Июнь 18'!Q64+'Июль 18'!Q64</f>
        <v>2856</v>
      </c>
      <c r="R64" s="88">
        <f>'Январь 18'!R64+'Февраль 18'!R64+'Март 18'!R64+'Апрель 18'!R64+'Май 18'!R64+'Июнь 18'!R64+'Июль 18'!R64</f>
        <v>5789</v>
      </c>
      <c r="S64" s="9">
        <f>'Январь 18'!S64+'Февраль 18'!S64+'Март 18'!S64+'Апрель 18'!S64+'Май 18'!S64+'Июнь 18'!S64+'Июль 18'!S64</f>
        <v>308</v>
      </c>
      <c r="T64" s="9">
        <f>'Январь 18'!T64+'Февраль 18'!T64+'Март 18'!T64+'Апрель 18'!T64+'Май 18'!T64+'Июнь 18'!T64+'Июль 18'!T64</f>
        <v>904</v>
      </c>
      <c r="U64" s="9">
        <f>'Январь 18'!U64+'Февраль 18'!U64+'Март 18'!U64+'Апрель 18'!U64+'Май 18'!U64+'Июнь 18'!U64+'Июль 18'!U64</f>
        <v>620</v>
      </c>
      <c r="V64" s="9">
        <f>'Январь 18'!V64+'Февраль 18'!V64+'Март 18'!V64+'Апрель 18'!V64+'Май 18'!V64+'Июнь 18'!V64+'Июль 18'!V64</f>
        <v>1461</v>
      </c>
    </row>
    <row r="65" spans="1:22" ht="33" customHeight="1" x14ac:dyDescent="0.25">
      <c r="A65" s="6">
        <v>39</v>
      </c>
      <c r="B65" s="12" t="s">
        <v>170</v>
      </c>
      <c r="C65" s="9">
        <f>SUM(D65:V65)</f>
        <v>28211</v>
      </c>
      <c r="D65" s="9">
        <f>'Январь 18'!D65+'Февраль 18'!D65+'Март 18'!D65+'Апрель 18'!D65+'Май 18'!D65+'Июнь 18'!D65+'Июль 18'!D65</f>
        <v>4338</v>
      </c>
      <c r="E65" s="9">
        <f>'Январь 18'!E65+'Февраль 18'!E65+'Март 18'!E65+'Апрель 18'!E65+'Май 18'!E65+'Июнь 18'!E65+'Июль 18'!E65</f>
        <v>1024</v>
      </c>
      <c r="F65" s="9">
        <f>'Январь 18'!F65+'Февраль 18'!F65+'Март 18'!F65+'Апрель 18'!F65+'Май 18'!F65+'Июнь 18'!F65+'Июль 18'!F65</f>
        <v>3223</v>
      </c>
      <c r="G65" s="9">
        <f>'Январь 18'!G65+'Февраль 18'!G65+'Март 18'!G65+'Апрель 18'!G65+'Май 18'!G65+'Июнь 18'!G65+'Июль 18'!G65</f>
        <v>3761</v>
      </c>
      <c r="H65" s="9">
        <f>'Январь 18'!H65+'Февраль 18'!H65+'Март 18'!H65+'Апрель 18'!H65+'Май 18'!H65+'Июнь 18'!H65+'Июль 18'!H65</f>
        <v>4186</v>
      </c>
      <c r="I65" s="9">
        <f>'Январь 18'!I65+'Февраль 18'!I65+'Март 18'!I65+'Апрель 18'!I65+'Май 18'!I65+'Июнь 18'!I65+'Июль 18'!I65</f>
        <v>1183</v>
      </c>
      <c r="J65" s="9">
        <f>'Январь 18'!J65+'Февраль 18'!J65+'Март 18'!J65+'Апрель 18'!J65+'Май 18'!J65+'Июнь 18'!J65+'Июль 18'!J65</f>
        <v>1815</v>
      </c>
      <c r="K65" s="9">
        <f>'Январь 18'!K65+'Февраль 18'!K65+'Март 18'!K65+'Апрель 18'!K65+'Май 18'!K65+'Июнь 18'!K65+'Июль 18'!K65</f>
        <v>6519</v>
      </c>
      <c r="L65" s="9">
        <f>'Январь 18'!L65+'Февраль 18'!L65+'Март 18'!L65+'Апрель 18'!L65+'Май 18'!L65+'Июнь 18'!L65+'Июль 18'!L65</f>
        <v>576</v>
      </c>
      <c r="M65" s="9">
        <f>'Январь 18'!M65+'Февраль 18'!M65+'Март 18'!M65+'Апрель 18'!M65+'Май 18'!M65+'Июнь 18'!M65+'Июль 18'!M65</f>
        <v>36</v>
      </c>
      <c r="N65" s="9">
        <f>'Январь 18'!N65+'Февраль 18'!N65+'Март 18'!N65+'Апрель 18'!N65+'Май 18'!N65+'Июнь 18'!N65+'Июль 18'!N65</f>
        <v>193</v>
      </c>
      <c r="O65" s="9">
        <f>'Январь 18'!O65+'Февраль 18'!O65+'Март 18'!O65+'Апрель 18'!O65+'Май 18'!O65+'Июнь 18'!O65+'Июль 18'!O65</f>
        <v>179</v>
      </c>
      <c r="P65" s="9">
        <f>'Январь 18'!P65+'Февраль 18'!P65+'Март 18'!P65+'Апрель 18'!P65+'Май 18'!P65+'Июнь 18'!P65+'Июль 18'!P65</f>
        <v>98</v>
      </c>
      <c r="Q65" s="9">
        <f>'Январь 18'!Q65+'Февраль 18'!Q65+'Март 18'!Q65+'Апрель 18'!Q65+'Май 18'!Q65+'Июнь 18'!Q65+'Июль 18'!Q65</f>
        <v>244</v>
      </c>
      <c r="R65" s="88">
        <f>'Январь 18'!R65+'Февраль 18'!R65+'Март 18'!R65+'Апрель 18'!R65+'Май 18'!R65+'Июнь 18'!R65+'Июль 18'!R65</f>
        <v>427</v>
      </c>
      <c r="S65" s="9">
        <f>'Январь 18'!S65+'Февраль 18'!S65+'Март 18'!S65+'Апрель 18'!S65+'Май 18'!S65+'Июнь 18'!S65+'Июль 18'!S65</f>
        <v>48</v>
      </c>
      <c r="T65" s="9">
        <f>'Январь 18'!T65+'Февраль 18'!T65+'Март 18'!T65+'Апрель 18'!T65+'Май 18'!T65+'Июнь 18'!T65+'Июль 18'!T65</f>
        <v>175</v>
      </c>
      <c r="U65" s="9">
        <f>'Январь 18'!U65+'Февраль 18'!U65+'Март 18'!U65+'Апрель 18'!U65+'Май 18'!U65+'Июнь 18'!U65+'Июль 18'!U65</f>
        <v>139</v>
      </c>
      <c r="V65" s="9">
        <f>'Январь 18'!V65+'Февраль 18'!V65+'Март 18'!V65+'Апрель 18'!V65+'Май 18'!V65+'Июнь 18'!V65+'Июль 18'!V65</f>
        <v>47</v>
      </c>
    </row>
    <row r="66" spans="1:22" ht="120" customHeight="1" x14ac:dyDescent="0.25">
      <c r="A66" s="6">
        <v>40</v>
      </c>
      <c r="B66" s="12" t="s">
        <v>96</v>
      </c>
      <c r="C66" s="9">
        <f>SUM(D66:V66)</f>
        <v>3</v>
      </c>
      <c r="D66" s="9">
        <f>'Январь 18'!D66+'Февраль 18'!D66+'Март 18'!D66+'Апрель 18'!D66+'Май 18'!D66+'Июнь 18'!D66+'Июль 18'!D66</f>
        <v>0</v>
      </c>
      <c r="E66" s="9">
        <f>'Январь 18'!E66+'Февраль 18'!E66+'Март 18'!E66+'Апрель 18'!E66+'Май 18'!E66+'Июнь 18'!E66+'Июль 18'!E66</f>
        <v>0</v>
      </c>
      <c r="F66" s="9">
        <f>'Январь 18'!F66+'Февраль 18'!F66+'Март 18'!F66+'Апрель 18'!F66+'Май 18'!F66+'Июнь 18'!F66+'Июль 18'!F66</f>
        <v>3</v>
      </c>
      <c r="G66" s="9">
        <f>'Январь 18'!G66+'Февраль 18'!G66+'Март 18'!G66+'Апрель 18'!G66+'Май 18'!G66+'Июнь 18'!G66+'Июль 18'!G66</f>
        <v>0</v>
      </c>
      <c r="H66" s="9">
        <f>'Январь 18'!H66+'Февраль 18'!H66+'Март 18'!H66+'Апрель 18'!H66+'Май 18'!H66+'Июнь 18'!H66+'Июль 18'!H66</f>
        <v>0</v>
      </c>
      <c r="I66" s="9">
        <f>'Январь 18'!I66+'Февраль 18'!I66+'Март 18'!I66+'Апрель 18'!I66+'Май 18'!I66+'Июнь 18'!I66+'Июль 18'!I66</f>
        <v>0</v>
      </c>
      <c r="J66" s="9">
        <f>'Январь 18'!J66+'Февраль 18'!J66+'Март 18'!J66+'Апрель 18'!J66+'Май 18'!J66+'Июнь 18'!J66+'Июль 18'!J66</f>
        <v>0</v>
      </c>
      <c r="K66" s="9">
        <f>'Январь 18'!K66+'Февраль 18'!K66+'Март 18'!K66+'Апрель 18'!K66+'Май 18'!K66+'Июнь 18'!K66+'Июль 18'!K66</f>
        <v>0</v>
      </c>
      <c r="L66" s="9">
        <f>'Январь 18'!L66+'Февраль 18'!L66+'Март 18'!L66+'Апрель 18'!L66+'Май 18'!L66+'Июнь 18'!L66+'Июль 18'!L66</f>
        <v>0</v>
      </c>
      <c r="M66" s="9">
        <f>'Январь 18'!M66+'Февраль 18'!M66+'Март 18'!M66+'Апрель 18'!M66+'Май 18'!M66+'Июнь 18'!M66+'Июль 18'!M66</f>
        <v>0</v>
      </c>
      <c r="N66" s="9">
        <f>'Январь 18'!N66+'Февраль 18'!N66+'Март 18'!N66+'Апрель 18'!N66+'Май 18'!N66+'Июнь 18'!N66+'Июль 18'!N66</f>
        <v>0</v>
      </c>
      <c r="O66" s="9">
        <f>'Январь 18'!O66+'Февраль 18'!O66+'Март 18'!O66+'Апрель 18'!O66+'Май 18'!O66+'Июнь 18'!O66+'Июль 18'!O66</f>
        <v>0</v>
      </c>
      <c r="P66" s="9">
        <f>'Январь 18'!P66+'Февраль 18'!P66+'Март 18'!P66+'Апрель 18'!P66+'Май 18'!P66+'Июнь 18'!P66+'Июль 18'!P66</f>
        <v>0</v>
      </c>
      <c r="Q66" s="9">
        <f>'Январь 18'!Q66+'Февраль 18'!Q66+'Март 18'!Q66+'Апрель 18'!Q66+'Май 18'!Q66+'Июнь 18'!Q66+'Июль 18'!Q66</f>
        <v>0</v>
      </c>
      <c r="R66" s="88">
        <f>'Январь 18'!R66+'Февраль 18'!R66+'Март 18'!R66+'Апрель 18'!R66+'Май 18'!R66+'Июнь 18'!R66+'Июль 18'!R66</f>
        <v>0</v>
      </c>
      <c r="S66" s="9">
        <f>'Январь 18'!S66+'Февраль 18'!S66+'Март 18'!S66+'Апрель 18'!S66+'Май 18'!S66+'Июнь 18'!S66+'Июль 18'!S66</f>
        <v>0</v>
      </c>
      <c r="T66" s="9">
        <f>'Январь 18'!T66+'Февраль 18'!T66+'Март 18'!T66+'Апрель 18'!T66+'Май 18'!T66+'Июнь 18'!T66+'Июль 18'!T66</f>
        <v>0</v>
      </c>
      <c r="U66" s="9">
        <f>'Январь 18'!U66+'Февраль 18'!U66+'Март 18'!U66+'Апрель 18'!U66+'Май 18'!U66+'Июнь 18'!U66+'Июль 18'!U66</f>
        <v>0</v>
      </c>
      <c r="V66" s="9">
        <f>'Январь 18'!V66+'Февраль 18'!V66+'Март 18'!V66+'Апрель 18'!V66+'Май 18'!V66+'Июнь 18'!V66+'Июль 18'!V66</f>
        <v>0</v>
      </c>
    </row>
    <row r="67" spans="1:22" s="27" customFormat="1" ht="14.25" x14ac:dyDescent="0.2">
      <c r="A67" s="62">
        <v>3</v>
      </c>
      <c r="B67" s="58" t="s">
        <v>24</v>
      </c>
      <c r="C67" s="59">
        <f>SUM(C64:C66)</f>
        <v>110263</v>
      </c>
      <c r="D67" s="100">
        <f t="shared" ref="D67:V67" si="13">SUM(D64:D66)</f>
        <v>18096</v>
      </c>
      <c r="E67" s="100">
        <f t="shared" si="13"/>
        <v>5154</v>
      </c>
      <c r="F67" s="103">
        <f t="shared" si="13"/>
        <v>11015</v>
      </c>
      <c r="G67" s="103">
        <f t="shared" si="13"/>
        <v>10001</v>
      </c>
      <c r="H67" s="100">
        <f t="shared" si="13"/>
        <v>19592</v>
      </c>
      <c r="I67" s="100">
        <f t="shared" si="13"/>
        <v>6052</v>
      </c>
      <c r="J67" s="89">
        <f t="shared" si="13"/>
        <v>6372</v>
      </c>
      <c r="K67" s="89">
        <f t="shared" si="13"/>
        <v>14064</v>
      </c>
      <c r="L67" s="100">
        <f t="shared" si="13"/>
        <v>1575</v>
      </c>
      <c r="M67" s="100">
        <f t="shared" si="13"/>
        <v>1756</v>
      </c>
      <c r="N67" s="103">
        <f t="shared" si="13"/>
        <v>1779</v>
      </c>
      <c r="O67" s="103">
        <f t="shared" si="13"/>
        <v>652</v>
      </c>
      <c r="P67" s="103">
        <f t="shared" si="13"/>
        <v>1137</v>
      </c>
      <c r="Q67" s="103">
        <f t="shared" si="13"/>
        <v>3100</v>
      </c>
      <c r="R67" s="89">
        <f t="shared" si="13"/>
        <v>6216</v>
      </c>
      <c r="S67" s="103">
        <f t="shared" si="13"/>
        <v>356</v>
      </c>
      <c r="T67" s="103">
        <f t="shared" si="13"/>
        <v>1079</v>
      </c>
      <c r="U67" s="103">
        <f t="shared" si="13"/>
        <v>759</v>
      </c>
      <c r="V67" s="103">
        <f t="shared" si="13"/>
        <v>1508</v>
      </c>
    </row>
    <row r="68" spans="1:22" x14ac:dyDescent="0.25">
      <c r="A68" s="6"/>
      <c r="B68" s="128" t="s">
        <v>36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1:22" ht="53.25" customHeight="1" x14ac:dyDescent="0.25">
      <c r="A69" s="6">
        <v>41</v>
      </c>
      <c r="B69" s="12" t="s">
        <v>95</v>
      </c>
      <c r="C69" s="9">
        <f>SUM(D69:V69)</f>
        <v>32</v>
      </c>
      <c r="D69" s="9">
        <f>'Январь 18'!D69+'Февраль 18'!D69+'Март 18'!D69+'Апрель 18'!D69+'Май 18'!D69+'Июнь 18'!D69+'Июль 18'!D69</f>
        <v>1</v>
      </c>
      <c r="E69" s="9">
        <f>'Январь 18'!E69+'Февраль 18'!E69+'Март 18'!E69+'Апрель 18'!E69+'Май 18'!E69+'Июнь 18'!E69+'Июль 18'!E69</f>
        <v>0</v>
      </c>
      <c r="F69" s="9">
        <f>'Январь 18'!F69+'Февраль 18'!F69+'Март 18'!F69+'Апрель 18'!F69+'Май 18'!F69+'Июнь 18'!F69+'Июль 18'!F69</f>
        <v>2</v>
      </c>
      <c r="G69" s="9">
        <f>'Январь 18'!G69+'Февраль 18'!G69+'Март 18'!G69+'Апрель 18'!G69+'Май 18'!G69+'Июнь 18'!G69+'Июль 18'!G69</f>
        <v>0</v>
      </c>
      <c r="H69" s="9">
        <f>'Январь 18'!H69+'Февраль 18'!H69+'Март 18'!H69+'Апрель 18'!H69+'Май 18'!H69+'Июнь 18'!H69+'Июль 18'!H69</f>
        <v>4</v>
      </c>
      <c r="I69" s="9">
        <f>'Январь 18'!I69+'Февраль 18'!I69+'Март 18'!I69+'Апрель 18'!I69+'Май 18'!I69+'Июнь 18'!I69+'Июль 18'!I69</f>
        <v>0</v>
      </c>
      <c r="J69" s="9">
        <f>'Январь 18'!J69+'Февраль 18'!J69+'Март 18'!J69+'Апрель 18'!J69+'Май 18'!J69+'Июнь 18'!J69+'Июль 18'!J69</f>
        <v>7</v>
      </c>
      <c r="K69" s="9">
        <f>'Январь 18'!K69+'Февраль 18'!K69+'Март 18'!K69+'Апрель 18'!K69+'Май 18'!K69+'Июнь 18'!K69+'Июль 18'!K69</f>
        <v>2</v>
      </c>
      <c r="L69" s="9">
        <f>'Январь 18'!L69+'Февраль 18'!L69+'Март 18'!L69+'Апрель 18'!L69+'Май 18'!L69+'Июнь 18'!L69+'Июль 18'!L69</f>
        <v>0</v>
      </c>
      <c r="M69" s="9">
        <f>'Январь 18'!M69+'Февраль 18'!M69+'Март 18'!M69+'Апрель 18'!M69+'Май 18'!M69+'Июнь 18'!M69+'Июль 18'!M69</f>
        <v>3</v>
      </c>
      <c r="N69" s="9">
        <f>'Январь 18'!N69+'Февраль 18'!N69+'Март 18'!N69+'Апрель 18'!N69+'Май 18'!N69+'Июнь 18'!N69+'Июль 18'!N69</f>
        <v>0</v>
      </c>
      <c r="O69" s="9">
        <f>'Январь 18'!O69+'Февраль 18'!O69+'Март 18'!O69+'Апрель 18'!O69+'Май 18'!O69+'Июнь 18'!O69+'Июль 18'!O69</f>
        <v>0</v>
      </c>
      <c r="P69" s="9">
        <f>'Январь 18'!P69+'Февраль 18'!P69+'Март 18'!P69+'Апрель 18'!P69+'Май 18'!P69+'Июнь 18'!P69+'Июль 18'!P69</f>
        <v>0</v>
      </c>
      <c r="Q69" s="9">
        <f>'Январь 18'!Q69+'Февраль 18'!Q69+'Март 18'!Q69+'Апрель 18'!Q69+'Май 18'!Q69+'Июнь 18'!Q69+'Июль 18'!Q69</f>
        <v>0</v>
      </c>
      <c r="R69" s="88">
        <f>'Январь 18'!R69+'Февраль 18'!R69+'Март 18'!R69+'Апрель 18'!R69+'Май 18'!R69+'Июнь 18'!R69+'Июль 18'!R69</f>
        <v>7</v>
      </c>
      <c r="S69" s="9">
        <f>'Январь 18'!S69+'Февраль 18'!S69+'Март 18'!S69+'Апрель 18'!S69+'Май 18'!S69+'Июнь 18'!S69+'Июль 18'!S69</f>
        <v>1</v>
      </c>
      <c r="T69" s="9">
        <f>'Январь 18'!T69+'Февраль 18'!T69+'Март 18'!T69+'Апрель 18'!T69+'Май 18'!T69+'Июнь 18'!T69+'Июль 18'!T69</f>
        <v>3</v>
      </c>
      <c r="U69" s="9">
        <f>'Январь 18'!U69+'Февраль 18'!U69+'Март 18'!U69+'Апрель 18'!U69+'Май 18'!U69+'Июнь 18'!U69+'Июль 18'!U69</f>
        <v>2</v>
      </c>
      <c r="V69" s="9">
        <f>'Январь 18'!V69+'Февраль 18'!V69+'Март 18'!V69+'Апрель 18'!V69+'Май 18'!V69+'Июнь 18'!V69+'Июль 18'!V69</f>
        <v>0</v>
      </c>
    </row>
    <row r="70" spans="1:22" s="27" customFormat="1" ht="14.25" x14ac:dyDescent="0.2">
      <c r="A70" s="62">
        <v>1</v>
      </c>
      <c r="B70" s="58" t="s">
        <v>24</v>
      </c>
      <c r="C70" s="59">
        <f>SUM(C69)</f>
        <v>32</v>
      </c>
      <c r="D70" s="100">
        <f t="shared" ref="D70:V70" si="14">SUM(D69)</f>
        <v>1</v>
      </c>
      <c r="E70" s="100">
        <f t="shared" si="14"/>
        <v>0</v>
      </c>
      <c r="F70" s="103">
        <f t="shared" si="14"/>
        <v>2</v>
      </c>
      <c r="G70" s="103">
        <f t="shared" si="14"/>
        <v>0</v>
      </c>
      <c r="H70" s="100">
        <f t="shared" si="14"/>
        <v>4</v>
      </c>
      <c r="I70" s="100">
        <f t="shared" si="14"/>
        <v>0</v>
      </c>
      <c r="J70" s="89">
        <f t="shared" si="14"/>
        <v>7</v>
      </c>
      <c r="K70" s="89">
        <f t="shared" si="14"/>
        <v>2</v>
      </c>
      <c r="L70" s="100">
        <f t="shared" si="14"/>
        <v>0</v>
      </c>
      <c r="M70" s="100">
        <f t="shared" si="14"/>
        <v>3</v>
      </c>
      <c r="N70" s="103">
        <f t="shared" si="14"/>
        <v>0</v>
      </c>
      <c r="O70" s="103">
        <f t="shared" si="14"/>
        <v>0</v>
      </c>
      <c r="P70" s="103">
        <f t="shared" si="14"/>
        <v>0</v>
      </c>
      <c r="Q70" s="103">
        <f t="shared" si="14"/>
        <v>0</v>
      </c>
      <c r="R70" s="89">
        <f t="shared" si="14"/>
        <v>7</v>
      </c>
      <c r="S70" s="103">
        <f t="shared" si="14"/>
        <v>1</v>
      </c>
      <c r="T70" s="103">
        <f t="shared" si="14"/>
        <v>3</v>
      </c>
      <c r="U70" s="103">
        <f t="shared" si="14"/>
        <v>2</v>
      </c>
      <c r="V70" s="103">
        <f t="shared" si="14"/>
        <v>0</v>
      </c>
    </row>
    <row r="71" spans="1:22" x14ac:dyDescent="0.25">
      <c r="A71" s="6"/>
      <c r="B71" s="128" t="s">
        <v>232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</row>
    <row r="72" spans="1:22" ht="77.25" customHeight="1" x14ac:dyDescent="0.25">
      <c r="A72" s="6">
        <v>42</v>
      </c>
      <c r="B72" s="7" t="s">
        <v>171</v>
      </c>
      <c r="C72" s="9">
        <f>SUM(D72:V72)</f>
        <v>13</v>
      </c>
      <c r="D72" s="9">
        <f>'Январь 18'!D72+'Февраль 18'!D72+'Март 18'!D72+'Апрель 18'!D72+'Май 18'!D72+'Июнь 18'!D72+'Июль 18'!D72</f>
        <v>0</v>
      </c>
      <c r="E72" s="9">
        <f>'Январь 18'!E72+'Февраль 18'!E72+'Март 18'!E72+'Апрель 18'!E72+'Май 18'!E72+'Июнь 18'!E72+'Июль 18'!E72</f>
        <v>0</v>
      </c>
      <c r="F72" s="9">
        <f>'Январь 18'!F72+'Февраль 18'!F72+'Март 18'!F72+'Апрель 18'!F72+'Май 18'!F72+'Июнь 18'!F72+'Июль 18'!F72</f>
        <v>5</v>
      </c>
      <c r="G72" s="9">
        <f>'Январь 18'!G72+'Февраль 18'!G72+'Март 18'!G72+'Апрель 18'!G72+'Май 18'!G72+'Июнь 18'!G72+'Июль 18'!G72</f>
        <v>0</v>
      </c>
      <c r="H72" s="9">
        <f>'Январь 18'!H72+'Февраль 18'!H72+'Март 18'!H72+'Апрель 18'!H72+'Май 18'!H72+'Июнь 18'!H72+'Июль 18'!H72</f>
        <v>0</v>
      </c>
      <c r="I72" s="9">
        <f>'Январь 18'!I72+'Февраль 18'!I72+'Март 18'!I72+'Апрель 18'!I72+'Май 18'!I72+'Июнь 18'!I72+'Июль 18'!I72</f>
        <v>0</v>
      </c>
      <c r="J72" s="9">
        <f>'Январь 18'!J72+'Февраль 18'!J72+'Март 18'!J72+'Апрель 18'!J72+'Май 18'!J72+'Июнь 18'!J72+'Июль 18'!J72</f>
        <v>0</v>
      </c>
      <c r="K72" s="9">
        <f>'Январь 18'!K72+'Февраль 18'!K72+'Март 18'!K72+'Апрель 18'!K72+'Май 18'!K72+'Июнь 18'!K72+'Июль 18'!K72</f>
        <v>8</v>
      </c>
      <c r="L72" s="9">
        <f>'Январь 18'!L72+'Февраль 18'!L72+'Март 18'!L72+'Апрель 18'!L72+'Май 18'!L72+'Июнь 18'!L72+'Июль 18'!L72</f>
        <v>0</v>
      </c>
      <c r="M72" s="9">
        <f>'Январь 18'!M72+'Февраль 18'!M72+'Март 18'!M72+'Апрель 18'!M72+'Май 18'!M72+'Июнь 18'!M72+'Июль 18'!M72</f>
        <v>0</v>
      </c>
      <c r="N72" s="9">
        <f>'Январь 18'!N72+'Февраль 18'!N72+'Март 18'!N72+'Апрель 18'!N72+'Май 18'!N72+'Июнь 18'!N72+'Июль 18'!N72</f>
        <v>0</v>
      </c>
      <c r="O72" s="9">
        <f>'Январь 18'!O72+'Февраль 18'!O72+'Март 18'!O72+'Апрель 18'!O72+'Май 18'!O72+'Июнь 18'!O72+'Июль 18'!O72</f>
        <v>0</v>
      </c>
      <c r="P72" s="9">
        <f>'Январь 18'!P72+'Февраль 18'!P72+'Март 18'!P72+'Апрель 18'!P72+'Май 18'!P72+'Июнь 18'!P72+'Июль 18'!P72</f>
        <v>0</v>
      </c>
      <c r="Q72" s="9">
        <f>'Январь 18'!Q72+'Февраль 18'!Q72+'Март 18'!Q72+'Апрель 18'!Q72+'Май 18'!Q72+'Июнь 18'!Q72+'Июль 18'!Q72</f>
        <v>0</v>
      </c>
      <c r="R72" s="88">
        <f>'Январь 18'!R72+'Февраль 18'!R72+'Март 18'!R72+'Апрель 18'!R72+'Май 18'!R72+'Июнь 18'!R72+'Июль 18'!R72</f>
        <v>0</v>
      </c>
      <c r="S72" s="9">
        <f>'Январь 18'!S72+'Февраль 18'!S72+'Март 18'!S72+'Апрель 18'!S72+'Май 18'!S72+'Июнь 18'!S72+'Июль 18'!S72</f>
        <v>0</v>
      </c>
      <c r="T72" s="9">
        <f>'Январь 18'!T72+'Февраль 18'!T72+'Март 18'!T72+'Апрель 18'!T72+'Май 18'!T72+'Июнь 18'!T72+'Июль 18'!T72</f>
        <v>0</v>
      </c>
      <c r="U72" s="9">
        <f>'Январь 18'!U72+'Февраль 18'!U72+'Март 18'!U72+'Апрель 18'!U72+'Май 18'!U72+'Июнь 18'!U72+'Июль 18'!U72</f>
        <v>0</v>
      </c>
      <c r="V72" s="9">
        <f>'Январь 18'!V72+'Февраль 18'!V72+'Март 18'!V72+'Апрель 18'!V72+'Май 18'!V72+'Июнь 18'!V72+'Июль 18'!V72</f>
        <v>0</v>
      </c>
    </row>
    <row r="73" spans="1:22" s="27" customFormat="1" ht="14.25" x14ac:dyDescent="0.2">
      <c r="A73" s="62">
        <v>1</v>
      </c>
      <c r="B73" s="58" t="s">
        <v>24</v>
      </c>
      <c r="C73" s="59">
        <f t="shared" ref="C73:V73" si="15">SUM(C72:C72)</f>
        <v>13</v>
      </c>
      <c r="D73" s="100">
        <f t="shared" si="15"/>
        <v>0</v>
      </c>
      <c r="E73" s="100">
        <f t="shared" si="15"/>
        <v>0</v>
      </c>
      <c r="F73" s="103">
        <f t="shared" si="15"/>
        <v>5</v>
      </c>
      <c r="G73" s="103">
        <f t="shared" si="15"/>
        <v>0</v>
      </c>
      <c r="H73" s="100">
        <f t="shared" si="15"/>
        <v>0</v>
      </c>
      <c r="I73" s="100">
        <f t="shared" si="15"/>
        <v>0</v>
      </c>
      <c r="J73" s="89">
        <f t="shared" si="15"/>
        <v>0</v>
      </c>
      <c r="K73" s="89">
        <f t="shared" si="15"/>
        <v>8</v>
      </c>
      <c r="L73" s="100">
        <f t="shared" si="15"/>
        <v>0</v>
      </c>
      <c r="M73" s="100">
        <f t="shared" si="15"/>
        <v>0</v>
      </c>
      <c r="N73" s="103">
        <f t="shared" si="15"/>
        <v>0</v>
      </c>
      <c r="O73" s="103">
        <f t="shared" si="15"/>
        <v>0</v>
      </c>
      <c r="P73" s="103">
        <f t="shared" si="15"/>
        <v>0</v>
      </c>
      <c r="Q73" s="103">
        <f t="shared" si="15"/>
        <v>0</v>
      </c>
      <c r="R73" s="89">
        <f t="shared" si="15"/>
        <v>0</v>
      </c>
      <c r="S73" s="103">
        <f t="shared" si="15"/>
        <v>0</v>
      </c>
      <c r="T73" s="103">
        <f t="shared" si="15"/>
        <v>0</v>
      </c>
      <c r="U73" s="103">
        <f t="shared" si="15"/>
        <v>0</v>
      </c>
      <c r="V73" s="103">
        <f t="shared" si="15"/>
        <v>0</v>
      </c>
    </row>
    <row r="74" spans="1:22" s="27" customFormat="1" ht="14.25" x14ac:dyDescent="0.2">
      <c r="A74" s="62"/>
      <c r="B74" s="58" t="s">
        <v>26</v>
      </c>
      <c r="C74" s="59">
        <f>C73+C70+C67+C62+C58+C48+C29+C26+C32+C35+C41+C38</f>
        <v>238656</v>
      </c>
      <c r="D74" s="100">
        <f t="shared" ref="D74:V74" si="16">D73+D70+D67+D62+D58+D48+D29+D26+D32+D35+D41+D38</f>
        <v>34081</v>
      </c>
      <c r="E74" s="100">
        <f t="shared" si="16"/>
        <v>11682</v>
      </c>
      <c r="F74" s="103">
        <f t="shared" si="16"/>
        <v>21945</v>
      </c>
      <c r="G74" s="103">
        <f t="shared" si="16"/>
        <v>24245</v>
      </c>
      <c r="H74" s="100">
        <f t="shared" si="16"/>
        <v>40008</v>
      </c>
      <c r="I74" s="100">
        <f t="shared" si="16"/>
        <v>11820</v>
      </c>
      <c r="J74" s="89">
        <f t="shared" si="16"/>
        <v>14467</v>
      </c>
      <c r="K74" s="89">
        <f t="shared" si="16"/>
        <v>24672</v>
      </c>
      <c r="L74" s="100">
        <f t="shared" si="16"/>
        <v>6274</v>
      </c>
      <c r="M74" s="100">
        <f t="shared" si="16"/>
        <v>3505</v>
      </c>
      <c r="N74" s="103">
        <f t="shared" si="16"/>
        <v>5125</v>
      </c>
      <c r="O74" s="103">
        <f t="shared" si="16"/>
        <v>2341</v>
      </c>
      <c r="P74" s="103">
        <f t="shared" si="16"/>
        <v>4146</v>
      </c>
      <c r="Q74" s="103">
        <f t="shared" si="16"/>
        <v>11289</v>
      </c>
      <c r="R74" s="89">
        <f t="shared" si="16"/>
        <v>12055</v>
      </c>
      <c r="S74" s="103">
        <f t="shared" si="16"/>
        <v>1411</v>
      </c>
      <c r="T74" s="103">
        <f t="shared" si="16"/>
        <v>3724</v>
      </c>
      <c r="U74" s="103">
        <f t="shared" si="16"/>
        <v>3107</v>
      </c>
      <c r="V74" s="103">
        <f t="shared" si="16"/>
        <v>2759</v>
      </c>
    </row>
    <row r="75" spans="1:22" x14ac:dyDescent="0.25">
      <c r="A75" s="6"/>
      <c r="B75" s="137" t="s">
        <v>4</v>
      </c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</row>
    <row r="76" spans="1:22" x14ac:dyDescent="0.25">
      <c r="A76" s="6"/>
      <c r="B76" s="137" t="s">
        <v>97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</row>
    <row r="77" spans="1:22" ht="20.25" customHeight="1" x14ac:dyDescent="0.25">
      <c r="A77" s="6">
        <v>43</v>
      </c>
      <c r="B77" s="12" t="s">
        <v>106</v>
      </c>
      <c r="C77" s="9">
        <f t="shared" ref="C77:C110" si="17">SUM(D77:V77)</f>
        <v>511</v>
      </c>
      <c r="D77" s="9">
        <f>'Январь 18'!D77+'Февраль 18'!D77+'Март 18'!D77+'Апрель 18'!D77+'Май 18'!D77+'Июнь 18'!D77+'Июль 18'!D77</f>
        <v>92</v>
      </c>
      <c r="E77" s="9">
        <f>'Январь 18'!E77+'Февраль 18'!E77+'Март 18'!E77+'Апрель 18'!E77+'Май 18'!E77+'Июнь 18'!E77+'Июль 18'!E77</f>
        <v>7</v>
      </c>
      <c r="F77" s="9">
        <f>'Январь 18'!F77+'Февраль 18'!F77+'Март 18'!F77+'Апрель 18'!F77+'Май 18'!F77+'Июнь 18'!F77+'Июль 18'!F77</f>
        <v>51</v>
      </c>
      <c r="G77" s="9">
        <f>'Январь 18'!G77+'Февраль 18'!G77+'Март 18'!G77+'Апрель 18'!G77+'Май 18'!G77+'Июнь 18'!G77+'Июль 18'!G77</f>
        <v>68</v>
      </c>
      <c r="H77" s="9">
        <f>'Январь 18'!H77+'Февраль 18'!H77+'Март 18'!H77+'Апрель 18'!H77+'Май 18'!H77+'Июнь 18'!H77+'Июль 18'!H77</f>
        <v>89</v>
      </c>
      <c r="I77" s="9">
        <f>'Январь 18'!I77+'Февраль 18'!I77+'Март 18'!I77+'Апрель 18'!I77+'Май 18'!I77+'Июнь 18'!I77+'Июль 18'!I77</f>
        <v>55</v>
      </c>
      <c r="J77" s="9">
        <f>'Январь 18'!J77+'Февраль 18'!J77+'Март 18'!J77+'Апрель 18'!J77+'Май 18'!J77+'Июнь 18'!J77+'Июль 18'!J77</f>
        <v>7</v>
      </c>
      <c r="K77" s="9">
        <f>'Январь 18'!K77+'Февраль 18'!K77+'Март 18'!K77+'Апрель 18'!K77+'Май 18'!K77+'Июнь 18'!K77+'Июль 18'!K77</f>
        <v>23</v>
      </c>
      <c r="L77" s="9">
        <f>'Январь 18'!L77+'Февраль 18'!L77+'Март 18'!L77+'Апрель 18'!L77+'Май 18'!L77+'Июнь 18'!L77+'Июль 18'!L77</f>
        <v>3</v>
      </c>
      <c r="M77" s="9">
        <f>'Январь 18'!M77+'Февраль 18'!M77+'Март 18'!M77+'Апрель 18'!M77+'Май 18'!M77+'Июнь 18'!M77+'Июль 18'!M77</f>
        <v>1</v>
      </c>
      <c r="N77" s="9">
        <f>'Январь 18'!N77+'Февраль 18'!N77+'Март 18'!N77+'Апрель 18'!N77+'Май 18'!N77+'Июнь 18'!N77+'Июль 18'!N77</f>
        <v>8</v>
      </c>
      <c r="O77" s="9">
        <f>'Январь 18'!O77+'Февраль 18'!O77+'Март 18'!O77+'Апрель 18'!O77+'Май 18'!O77+'Июнь 18'!O77+'Июль 18'!O77</f>
        <v>0</v>
      </c>
      <c r="P77" s="9">
        <f>'Январь 18'!P77+'Февраль 18'!P77+'Март 18'!P77+'Апрель 18'!P77+'Май 18'!P77+'Июнь 18'!P77+'Июль 18'!P77</f>
        <v>14</v>
      </c>
      <c r="Q77" s="9">
        <f>'Январь 18'!Q77+'Февраль 18'!Q77+'Март 18'!Q77+'Апрель 18'!Q77+'Май 18'!Q77+'Июнь 18'!Q77+'Июль 18'!Q77</f>
        <v>44</v>
      </c>
      <c r="R77" s="88">
        <f>'Январь 18'!R77+'Февраль 18'!R77+'Март 18'!R77+'Апрель 18'!R77+'Май 18'!R77+'Июнь 18'!R77+'Июль 18'!R77</f>
        <v>7</v>
      </c>
      <c r="S77" s="9">
        <f>'Январь 18'!S77+'Февраль 18'!S77+'Март 18'!S77+'Апрель 18'!S77+'Май 18'!S77+'Июнь 18'!S77+'Июль 18'!S77</f>
        <v>0</v>
      </c>
      <c r="T77" s="9">
        <f>'Январь 18'!T77+'Февраль 18'!T77+'Март 18'!T77+'Апрель 18'!T77+'Май 18'!T77+'Июнь 18'!T77+'Июль 18'!T77</f>
        <v>11</v>
      </c>
      <c r="U77" s="9">
        <f>'Январь 18'!U77+'Февраль 18'!U77+'Март 18'!U77+'Апрель 18'!U77+'Май 18'!U77+'Июнь 18'!U77+'Июль 18'!U77</f>
        <v>16</v>
      </c>
      <c r="V77" s="9">
        <f>'Январь 18'!V77+'Февраль 18'!V77+'Март 18'!V77+'Апрель 18'!V77+'Май 18'!V77+'Июнь 18'!V77+'Июль 18'!V77</f>
        <v>15</v>
      </c>
    </row>
    <row r="78" spans="1:22" ht="46.5" customHeight="1" x14ac:dyDescent="0.25">
      <c r="A78" s="6">
        <v>44</v>
      </c>
      <c r="B78" s="12" t="s">
        <v>104</v>
      </c>
      <c r="C78" s="9">
        <f t="shared" si="17"/>
        <v>0</v>
      </c>
      <c r="D78" s="9">
        <f>'Январь 18'!D78+'Февраль 18'!D78+'Март 18'!D78+'Апрель 18'!D78+'Май 18'!D78+'Июнь 18'!D78+'Июль 18'!D78</f>
        <v>0</v>
      </c>
      <c r="E78" s="9">
        <f>'Январь 18'!E78+'Февраль 18'!E78+'Март 18'!E78+'Апрель 18'!E78+'Май 18'!E78+'Июнь 18'!E78+'Июль 18'!E78</f>
        <v>0</v>
      </c>
      <c r="F78" s="9">
        <f>'Январь 18'!F78+'Февраль 18'!F78+'Март 18'!F78+'Апрель 18'!F78+'Май 18'!F78+'Июнь 18'!F78+'Июль 18'!F78</f>
        <v>0</v>
      </c>
      <c r="G78" s="9">
        <f>'Январь 18'!G78+'Февраль 18'!G78+'Март 18'!G78+'Апрель 18'!G78+'Май 18'!G78+'Июнь 18'!G78+'Июль 18'!G78</f>
        <v>0</v>
      </c>
      <c r="H78" s="9">
        <f>'Январь 18'!H78+'Февраль 18'!H78+'Март 18'!H78+'Апрель 18'!H78+'Май 18'!H78+'Июнь 18'!H78+'Июль 18'!H78</f>
        <v>0</v>
      </c>
      <c r="I78" s="9">
        <f>'Январь 18'!I78+'Февраль 18'!I78+'Март 18'!I78+'Апрель 18'!I78+'Май 18'!I78+'Июнь 18'!I78+'Июль 18'!I78</f>
        <v>0</v>
      </c>
      <c r="J78" s="9">
        <f>'Январь 18'!J78+'Февраль 18'!J78+'Март 18'!J78+'Апрель 18'!J78+'Май 18'!J78+'Июнь 18'!J78+'Июль 18'!J78</f>
        <v>0</v>
      </c>
      <c r="K78" s="9">
        <f>'Январь 18'!K78+'Февраль 18'!K78+'Март 18'!K78+'Апрель 18'!K78+'Май 18'!K78+'Июнь 18'!K78+'Июль 18'!K78</f>
        <v>0</v>
      </c>
      <c r="L78" s="9">
        <f>'Январь 18'!L78+'Февраль 18'!L78+'Март 18'!L78+'Апрель 18'!L78+'Май 18'!L78+'Июнь 18'!L78+'Июль 18'!L78</f>
        <v>0</v>
      </c>
      <c r="M78" s="9">
        <f>'Январь 18'!M78+'Февраль 18'!M78+'Март 18'!M78+'Апрель 18'!M78+'Май 18'!M78+'Июнь 18'!M78+'Июль 18'!M78</f>
        <v>0</v>
      </c>
      <c r="N78" s="9">
        <f>'Январь 18'!N78+'Февраль 18'!N78+'Март 18'!N78+'Апрель 18'!N78+'Май 18'!N78+'Июнь 18'!N78+'Июль 18'!N78</f>
        <v>0</v>
      </c>
      <c r="O78" s="9">
        <f>'Январь 18'!O78+'Февраль 18'!O78+'Март 18'!O78+'Апрель 18'!O78+'Май 18'!O78+'Июнь 18'!O78+'Июль 18'!O78</f>
        <v>0</v>
      </c>
      <c r="P78" s="9">
        <f>'Январь 18'!P78+'Февраль 18'!P78+'Март 18'!P78+'Апрель 18'!P78+'Май 18'!P78+'Июнь 18'!P78+'Июль 18'!P78</f>
        <v>0</v>
      </c>
      <c r="Q78" s="9">
        <f>'Январь 18'!Q78+'Февраль 18'!Q78+'Март 18'!Q78+'Апрель 18'!Q78+'Май 18'!Q78+'Июнь 18'!Q78+'Июль 18'!Q78</f>
        <v>0</v>
      </c>
      <c r="R78" s="88">
        <f>'Январь 18'!R78+'Февраль 18'!R78+'Март 18'!R78+'Апрель 18'!R78+'Май 18'!R78+'Июнь 18'!R78+'Июль 18'!R78</f>
        <v>0</v>
      </c>
      <c r="S78" s="9">
        <f>'Январь 18'!S78+'Февраль 18'!S78+'Март 18'!S78+'Апрель 18'!S78+'Май 18'!S78+'Июнь 18'!S78+'Июль 18'!S78</f>
        <v>0</v>
      </c>
      <c r="T78" s="9">
        <f>'Январь 18'!T78+'Февраль 18'!T78+'Март 18'!T78+'Апрель 18'!T78+'Май 18'!T78+'Июнь 18'!T78+'Июль 18'!T78</f>
        <v>0</v>
      </c>
      <c r="U78" s="9">
        <f>'Январь 18'!U78+'Февраль 18'!U78+'Март 18'!U78+'Апрель 18'!U78+'Май 18'!U78+'Июнь 18'!U78+'Июль 18'!U78</f>
        <v>0</v>
      </c>
      <c r="V78" s="9">
        <f>'Январь 18'!V78+'Февраль 18'!V78+'Март 18'!V78+'Апрель 18'!V78+'Май 18'!V78+'Июнь 18'!V78+'Июль 18'!V78</f>
        <v>0</v>
      </c>
    </row>
    <row r="79" spans="1:22" ht="30" x14ac:dyDescent="0.25">
      <c r="A79" s="6">
        <v>45</v>
      </c>
      <c r="B79" s="12" t="s">
        <v>17</v>
      </c>
      <c r="C79" s="9">
        <f t="shared" si="17"/>
        <v>415</v>
      </c>
      <c r="D79" s="9">
        <f>'Январь 18'!D79+'Февраль 18'!D79+'Март 18'!D79+'Апрель 18'!D79+'Май 18'!D79+'Июнь 18'!D79+'Июль 18'!D79</f>
        <v>56</v>
      </c>
      <c r="E79" s="9">
        <f>'Январь 18'!E79+'Февраль 18'!E79+'Март 18'!E79+'Апрель 18'!E79+'Май 18'!E79+'Июнь 18'!E79+'Июль 18'!E79</f>
        <v>12</v>
      </c>
      <c r="F79" s="9">
        <f>'Январь 18'!F79+'Февраль 18'!F79+'Март 18'!F79+'Апрель 18'!F79+'Май 18'!F79+'Июнь 18'!F79+'Июль 18'!F79</f>
        <v>51</v>
      </c>
      <c r="G79" s="9">
        <f>'Январь 18'!G79+'Февраль 18'!G79+'Март 18'!G79+'Апрель 18'!G79+'Май 18'!G79+'Июнь 18'!G79+'Июль 18'!G79</f>
        <v>43</v>
      </c>
      <c r="H79" s="9">
        <f>'Январь 18'!H79+'Февраль 18'!H79+'Март 18'!H79+'Апрель 18'!H79+'Май 18'!H79+'Июнь 18'!H79+'Июль 18'!H79</f>
        <v>70</v>
      </c>
      <c r="I79" s="9">
        <f>'Январь 18'!I79+'Февраль 18'!I79+'Март 18'!I79+'Апрель 18'!I79+'Май 18'!I79+'Июнь 18'!I79+'Июль 18'!I79</f>
        <v>50</v>
      </c>
      <c r="J79" s="9">
        <f>'Январь 18'!J79+'Февраль 18'!J79+'Март 18'!J79+'Апрель 18'!J79+'Май 18'!J79+'Июнь 18'!J79+'Июль 18'!J79</f>
        <v>3</v>
      </c>
      <c r="K79" s="9">
        <f>'Январь 18'!K79+'Февраль 18'!K79+'Март 18'!K79+'Апрель 18'!K79+'Май 18'!K79+'Июнь 18'!K79+'Июль 18'!K79</f>
        <v>42</v>
      </c>
      <c r="L79" s="9">
        <f>'Январь 18'!L79+'Февраль 18'!L79+'Март 18'!L79+'Апрель 18'!L79+'Май 18'!L79+'Июнь 18'!L79+'Июль 18'!L79</f>
        <v>4</v>
      </c>
      <c r="M79" s="9">
        <f>'Январь 18'!M79+'Февраль 18'!M79+'Март 18'!M79+'Апрель 18'!M79+'Май 18'!M79+'Июнь 18'!M79+'Июль 18'!M79</f>
        <v>1</v>
      </c>
      <c r="N79" s="9">
        <f>'Январь 18'!N79+'Февраль 18'!N79+'Март 18'!N79+'Апрель 18'!N79+'Май 18'!N79+'Июнь 18'!N79+'Июль 18'!N79</f>
        <v>8</v>
      </c>
      <c r="O79" s="9">
        <f>'Январь 18'!O79+'Февраль 18'!O79+'Март 18'!O79+'Апрель 18'!O79+'Май 18'!O79+'Июнь 18'!O79+'Июль 18'!O79</f>
        <v>1</v>
      </c>
      <c r="P79" s="9">
        <f>'Январь 18'!P79+'Февраль 18'!P79+'Март 18'!P79+'Апрель 18'!P79+'Май 18'!P79+'Июнь 18'!P79+'Июль 18'!P79</f>
        <v>41</v>
      </c>
      <c r="Q79" s="9">
        <f>'Январь 18'!Q79+'Февраль 18'!Q79+'Март 18'!Q79+'Апрель 18'!Q79+'Май 18'!Q79+'Июнь 18'!Q79+'Июль 18'!Q79</f>
        <v>10</v>
      </c>
      <c r="R79" s="88">
        <f>'Январь 18'!R79+'Февраль 18'!R79+'Март 18'!R79+'Апрель 18'!R79+'Май 18'!R79+'Июнь 18'!R79+'Июль 18'!R79</f>
        <v>3</v>
      </c>
      <c r="S79" s="9">
        <f>'Январь 18'!S79+'Февраль 18'!S79+'Март 18'!S79+'Апрель 18'!S79+'Май 18'!S79+'Июнь 18'!S79+'Июль 18'!S79</f>
        <v>0</v>
      </c>
      <c r="T79" s="9">
        <f>'Январь 18'!T79+'Февраль 18'!T79+'Март 18'!T79+'Апрель 18'!T79+'Май 18'!T79+'Июнь 18'!T79+'Июль 18'!T79</f>
        <v>12</v>
      </c>
      <c r="U79" s="9">
        <f>'Январь 18'!U79+'Февраль 18'!U79+'Март 18'!U79+'Апрель 18'!U79+'Май 18'!U79+'Июнь 18'!U79+'Июль 18'!U79</f>
        <v>3</v>
      </c>
      <c r="V79" s="9">
        <f>'Январь 18'!V79+'Февраль 18'!V79+'Март 18'!V79+'Апрель 18'!V79+'Май 18'!V79+'Июнь 18'!V79+'Июль 18'!V79</f>
        <v>5</v>
      </c>
    </row>
    <row r="80" spans="1:22" ht="25.5" customHeight="1" x14ac:dyDescent="0.25">
      <c r="A80" s="6">
        <v>46</v>
      </c>
      <c r="B80" s="12" t="s">
        <v>125</v>
      </c>
      <c r="C80" s="9">
        <f t="shared" si="17"/>
        <v>3053</v>
      </c>
      <c r="D80" s="9">
        <f>'Январь 18'!D80+'Февраль 18'!D80+'Март 18'!D80+'Апрель 18'!D80+'Май 18'!D80+'Июнь 18'!D80+'Июль 18'!D80</f>
        <v>588</v>
      </c>
      <c r="E80" s="9">
        <f>'Январь 18'!E80+'Февраль 18'!E80+'Март 18'!E80+'Апрель 18'!E80+'Май 18'!E80+'Июнь 18'!E80+'Июль 18'!E80</f>
        <v>61</v>
      </c>
      <c r="F80" s="9">
        <f>'Январь 18'!F80+'Февраль 18'!F80+'Март 18'!F80+'Апрель 18'!F80+'Май 18'!F80+'Июнь 18'!F80+'Июль 18'!F80</f>
        <v>199</v>
      </c>
      <c r="G80" s="9">
        <f>'Январь 18'!G80+'Февраль 18'!G80+'Март 18'!G80+'Апрель 18'!G80+'Май 18'!G80+'Июнь 18'!G80+'Июль 18'!G80</f>
        <v>321</v>
      </c>
      <c r="H80" s="9">
        <f>'Январь 18'!H80+'Февраль 18'!H80+'Март 18'!H80+'Апрель 18'!H80+'Май 18'!H80+'Июнь 18'!H80+'Июль 18'!H80</f>
        <v>610</v>
      </c>
      <c r="I80" s="9">
        <f>'Январь 18'!I80+'Февраль 18'!I80+'Март 18'!I80+'Апрель 18'!I80+'Май 18'!I80+'Июнь 18'!I80+'Июль 18'!I80</f>
        <v>431</v>
      </c>
      <c r="J80" s="9">
        <f>'Январь 18'!J80+'Февраль 18'!J80+'Март 18'!J80+'Апрель 18'!J80+'Май 18'!J80+'Июнь 18'!J80+'Июль 18'!J80</f>
        <v>5</v>
      </c>
      <c r="K80" s="9">
        <f>'Январь 18'!K80+'Февраль 18'!K80+'Март 18'!K80+'Апрель 18'!K80+'Май 18'!K80+'Июнь 18'!K80+'Июль 18'!K80</f>
        <v>317</v>
      </c>
      <c r="L80" s="9">
        <f>'Январь 18'!L80+'Февраль 18'!L80+'Март 18'!L80+'Апрель 18'!L80+'Май 18'!L80+'Июнь 18'!L80+'Июль 18'!L80</f>
        <v>17</v>
      </c>
      <c r="M80" s="9">
        <f>'Январь 18'!M80+'Февраль 18'!M80+'Март 18'!M80+'Апрель 18'!M80+'Май 18'!M80+'Июнь 18'!M80+'Июль 18'!M80</f>
        <v>0</v>
      </c>
      <c r="N80" s="9">
        <f>'Январь 18'!N80+'Февраль 18'!N80+'Март 18'!N80+'Апрель 18'!N80+'Май 18'!N80+'Июнь 18'!N80+'Июль 18'!N80</f>
        <v>65</v>
      </c>
      <c r="O80" s="9">
        <f>'Январь 18'!O80+'Февраль 18'!O80+'Март 18'!O80+'Апрель 18'!O80+'Май 18'!O80+'Июнь 18'!O80+'Июль 18'!O80</f>
        <v>2</v>
      </c>
      <c r="P80" s="9">
        <f>'Январь 18'!P80+'Февраль 18'!P80+'Март 18'!P80+'Апрель 18'!P80+'Май 18'!P80+'Июнь 18'!P80+'Июль 18'!P80</f>
        <v>212</v>
      </c>
      <c r="Q80" s="9">
        <f>'Январь 18'!Q80+'Февраль 18'!Q80+'Март 18'!Q80+'Апрель 18'!Q80+'Май 18'!Q80+'Июнь 18'!Q80+'Июль 18'!Q80</f>
        <v>2</v>
      </c>
      <c r="R80" s="88">
        <f>'Январь 18'!R80+'Февраль 18'!R80+'Март 18'!R80+'Апрель 18'!R80+'Май 18'!R80+'Июнь 18'!R80+'Июль 18'!R80</f>
        <v>1</v>
      </c>
      <c r="S80" s="9">
        <f>'Январь 18'!S80+'Февраль 18'!S80+'Март 18'!S80+'Апрель 18'!S80+'Май 18'!S80+'Июнь 18'!S80+'Июль 18'!S80</f>
        <v>0</v>
      </c>
      <c r="T80" s="9">
        <f>'Январь 18'!T80+'Февраль 18'!T80+'Март 18'!T80+'Апрель 18'!T80+'Май 18'!T80+'Июнь 18'!T80+'Июль 18'!T80</f>
        <v>66</v>
      </c>
      <c r="U80" s="9">
        <f>'Январь 18'!U80+'Февраль 18'!U80+'Март 18'!U80+'Апрель 18'!U80+'Май 18'!U80+'Июнь 18'!U80+'Июль 18'!U80</f>
        <v>58</v>
      </c>
      <c r="V80" s="9">
        <f>'Январь 18'!V80+'Февраль 18'!V80+'Март 18'!V80+'Апрель 18'!V80+'Май 18'!V80+'Июнь 18'!V80+'Июль 18'!V80</f>
        <v>98</v>
      </c>
    </row>
    <row r="81" spans="1:22" x14ac:dyDescent="0.25">
      <c r="A81" s="6">
        <v>47</v>
      </c>
      <c r="B81" s="12" t="s">
        <v>16</v>
      </c>
      <c r="C81" s="9">
        <f t="shared" si="17"/>
        <v>813</v>
      </c>
      <c r="D81" s="9">
        <f>'Январь 18'!D81+'Февраль 18'!D81+'Март 18'!D81+'Апрель 18'!D81+'Май 18'!D81+'Июнь 18'!D81+'Июль 18'!D81</f>
        <v>76</v>
      </c>
      <c r="E81" s="9">
        <f>'Январь 18'!E81+'Февраль 18'!E81+'Март 18'!E81+'Апрель 18'!E81+'Май 18'!E81+'Июнь 18'!E81+'Июль 18'!E81</f>
        <v>24</v>
      </c>
      <c r="F81" s="9">
        <f>'Январь 18'!F81+'Февраль 18'!F81+'Март 18'!F81+'Апрель 18'!F81+'Май 18'!F81+'Июнь 18'!F81+'Июль 18'!F81</f>
        <v>83</v>
      </c>
      <c r="G81" s="9">
        <f>'Январь 18'!G81+'Февраль 18'!G81+'Март 18'!G81+'Апрель 18'!G81+'Май 18'!G81+'Июнь 18'!G81+'Июль 18'!G81</f>
        <v>94</v>
      </c>
      <c r="H81" s="9">
        <f>'Январь 18'!H81+'Февраль 18'!H81+'Март 18'!H81+'Апрель 18'!H81+'Май 18'!H81+'Июнь 18'!H81+'Июль 18'!H81</f>
        <v>158</v>
      </c>
      <c r="I81" s="9">
        <f>'Январь 18'!I81+'Февраль 18'!I81+'Март 18'!I81+'Апрель 18'!I81+'Май 18'!I81+'Июнь 18'!I81+'Июль 18'!I81</f>
        <v>150</v>
      </c>
      <c r="J81" s="9">
        <f>'Январь 18'!J81+'Февраль 18'!J81+'Март 18'!J81+'Апрель 18'!J81+'Май 18'!J81+'Июнь 18'!J81+'Июль 18'!J81</f>
        <v>4</v>
      </c>
      <c r="K81" s="9">
        <f>'Январь 18'!K81+'Февраль 18'!K81+'Март 18'!K81+'Апрель 18'!K81+'Май 18'!K81+'Июнь 18'!K81+'Июль 18'!K81</f>
        <v>81</v>
      </c>
      <c r="L81" s="9">
        <f>'Январь 18'!L81+'Февраль 18'!L81+'Март 18'!L81+'Апрель 18'!L81+'Май 18'!L81+'Июнь 18'!L81+'Июль 18'!L81</f>
        <v>8</v>
      </c>
      <c r="M81" s="9">
        <f>'Январь 18'!M81+'Февраль 18'!M81+'Март 18'!M81+'Апрель 18'!M81+'Май 18'!M81+'Июнь 18'!M81+'Июль 18'!M81</f>
        <v>0</v>
      </c>
      <c r="N81" s="9">
        <f>'Январь 18'!N81+'Февраль 18'!N81+'Март 18'!N81+'Апрель 18'!N81+'Май 18'!N81+'Июнь 18'!N81+'Июль 18'!N81</f>
        <v>12</v>
      </c>
      <c r="O81" s="9">
        <f>'Январь 18'!O81+'Февраль 18'!O81+'Март 18'!O81+'Апрель 18'!O81+'Май 18'!O81+'Июнь 18'!O81+'Июль 18'!O81</f>
        <v>1</v>
      </c>
      <c r="P81" s="9">
        <f>'Январь 18'!P81+'Февраль 18'!P81+'Март 18'!P81+'Апрель 18'!P81+'Май 18'!P81+'Июнь 18'!P81+'Июль 18'!P81</f>
        <v>53</v>
      </c>
      <c r="Q81" s="9">
        <f>'Январь 18'!Q81+'Февраль 18'!Q81+'Март 18'!Q81+'Апрель 18'!Q81+'Май 18'!Q81+'Июнь 18'!Q81+'Июль 18'!Q81</f>
        <v>12</v>
      </c>
      <c r="R81" s="88">
        <f>'Январь 18'!R81+'Февраль 18'!R81+'Март 18'!R81+'Апрель 18'!R81+'Май 18'!R81+'Июнь 18'!R81+'Июль 18'!R81</f>
        <v>2</v>
      </c>
      <c r="S81" s="9">
        <f>'Январь 18'!S81+'Февраль 18'!S81+'Март 18'!S81+'Апрель 18'!S81+'Май 18'!S81+'Июнь 18'!S81+'Июль 18'!S81</f>
        <v>0</v>
      </c>
      <c r="T81" s="9">
        <f>'Январь 18'!T81+'Февраль 18'!T81+'Март 18'!T81+'Апрель 18'!T81+'Май 18'!T81+'Июнь 18'!T81+'Июль 18'!T81</f>
        <v>28</v>
      </c>
      <c r="U81" s="9">
        <f>'Январь 18'!U81+'Февраль 18'!U81+'Март 18'!U81+'Апрель 18'!U81+'Май 18'!U81+'Июнь 18'!U81+'Июль 18'!U81</f>
        <v>24</v>
      </c>
      <c r="V81" s="9">
        <f>'Январь 18'!V81+'Февраль 18'!V81+'Март 18'!V81+'Апрель 18'!V81+'Май 18'!V81+'Июнь 18'!V81+'Июль 18'!V81</f>
        <v>3</v>
      </c>
    </row>
    <row r="82" spans="1:22" ht="45" x14ac:dyDescent="0.25">
      <c r="A82" s="6">
        <v>48</v>
      </c>
      <c r="B82" s="12" t="s">
        <v>9</v>
      </c>
      <c r="C82" s="9">
        <f t="shared" si="17"/>
        <v>4</v>
      </c>
      <c r="D82" s="9">
        <f>'Январь 18'!D82+'Февраль 18'!D82+'Март 18'!D82+'Апрель 18'!D82+'Май 18'!D82+'Июнь 18'!D82+'Июль 18'!D82</f>
        <v>1</v>
      </c>
      <c r="E82" s="9">
        <f>'Январь 18'!E82+'Февраль 18'!E82+'Март 18'!E82+'Апрель 18'!E82+'Май 18'!E82+'Июнь 18'!E82+'Июль 18'!E82</f>
        <v>0</v>
      </c>
      <c r="F82" s="9">
        <f>'Январь 18'!F82+'Февраль 18'!F82+'Март 18'!F82+'Апрель 18'!F82+'Май 18'!F82+'Июнь 18'!F82+'Июль 18'!F82</f>
        <v>0</v>
      </c>
      <c r="G82" s="9">
        <f>'Январь 18'!G82+'Февраль 18'!G82+'Март 18'!G82+'Апрель 18'!G82+'Май 18'!G82+'Июнь 18'!G82+'Июль 18'!G82</f>
        <v>0</v>
      </c>
      <c r="H82" s="9">
        <f>'Январь 18'!H82+'Февраль 18'!H82+'Март 18'!H82+'Апрель 18'!H82+'Май 18'!H82+'Июнь 18'!H82+'Июль 18'!H82</f>
        <v>1</v>
      </c>
      <c r="I82" s="9">
        <f>'Январь 18'!I82+'Февраль 18'!I82+'Март 18'!I82+'Апрель 18'!I82+'Май 18'!I82+'Июнь 18'!I82+'Июль 18'!I82</f>
        <v>2</v>
      </c>
      <c r="J82" s="9">
        <f>'Январь 18'!J82+'Февраль 18'!J82+'Март 18'!J82+'Апрель 18'!J82+'Май 18'!J82+'Июнь 18'!J82+'Июль 18'!J82</f>
        <v>0</v>
      </c>
      <c r="K82" s="9">
        <f>'Январь 18'!K82+'Февраль 18'!K82+'Март 18'!K82+'Апрель 18'!K82+'Май 18'!K82+'Июнь 18'!K82+'Июль 18'!K82</f>
        <v>0</v>
      </c>
      <c r="L82" s="9">
        <f>'Январь 18'!L82+'Февраль 18'!L82+'Март 18'!L82+'Апрель 18'!L82+'Май 18'!L82+'Июнь 18'!L82+'Июль 18'!L82</f>
        <v>0</v>
      </c>
      <c r="M82" s="9">
        <f>'Январь 18'!M82+'Февраль 18'!M82+'Март 18'!M82+'Апрель 18'!M82+'Май 18'!M82+'Июнь 18'!M82+'Июль 18'!M82</f>
        <v>0</v>
      </c>
      <c r="N82" s="9">
        <f>'Январь 18'!N82+'Февраль 18'!N82+'Март 18'!N82+'Апрель 18'!N82+'Май 18'!N82+'Июнь 18'!N82+'Июль 18'!N82</f>
        <v>0</v>
      </c>
      <c r="O82" s="9">
        <f>'Январь 18'!O82+'Февраль 18'!O82+'Март 18'!O82+'Апрель 18'!O82+'Май 18'!O82+'Июнь 18'!O82+'Июль 18'!O82</f>
        <v>0</v>
      </c>
      <c r="P82" s="9">
        <f>'Январь 18'!P82+'Февраль 18'!P82+'Март 18'!P82+'Апрель 18'!P82+'Май 18'!P82+'Июнь 18'!P82+'Июль 18'!P82</f>
        <v>0</v>
      </c>
      <c r="Q82" s="9">
        <f>'Январь 18'!Q82+'Февраль 18'!Q82+'Март 18'!Q82+'Апрель 18'!Q82+'Май 18'!Q82+'Июнь 18'!Q82+'Июль 18'!Q82</f>
        <v>0</v>
      </c>
      <c r="R82" s="88">
        <f>'Январь 18'!R82+'Февраль 18'!R82+'Март 18'!R82+'Апрель 18'!R82+'Май 18'!R82+'Июнь 18'!R82+'Июль 18'!R82</f>
        <v>0</v>
      </c>
      <c r="S82" s="9">
        <f>'Январь 18'!S82+'Февраль 18'!S82+'Март 18'!S82+'Апрель 18'!S82+'Май 18'!S82+'Июнь 18'!S82+'Июль 18'!S82</f>
        <v>0</v>
      </c>
      <c r="T82" s="9">
        <f>'Январь 18'!T82+'Февраль 18'!T82+'Март 18'!T82+'Апрель 18'!T82+'Май 18'!T82+'Июнь 18'!T82+'Июль 18'!T82</f>
        <v>0</v>
      </c>
      <c r="U82" s="9">
        <f>'Январь 18'!U82+'Февраль 18'!U82+'Март 18'!U82+'Апрель 18'!U82+'Май 18'!U82+'Июнь 18'!U82+'Июль 18'!U82</f>
        <v>0</v>
      </c>
      <c r="V82" s="9">
        <f>'Январь 18'!V82+'Февраль 18'!V82+'Март 18'!V82+'Апрель 18'!V82+'Май 18'!V82+'Июнь 18'!V82+'Июль 18'!V82</f>
        <v>0</v>
      </c>
    </row>
    <row r="83" spans="1:22" ht="69" customHeight="1" x14ac:dyDescent="0.25">
      <c r="A83" s="6">
        <v>49</v>
      </c>
      <c r="B83" s="12" t="s">
        <v>18</v>
      </c>
      <c r="C83" s="9">
        <f t="shared" si="17"/>
        <v>1</v>
      </c>
      <c r="D83" s="9">
        <f>'Январь 18'!D83+'Февраль 18'!D83+'Март 18'!D83+'Апрель 18'!D83+'Май 18'!D83+'Июнь 18'!D83+'Июль 18'!D83</f>
        <v>1</v>
      </c>
      <c r="E83" s="9">
        <f>'Январь 18'!E83+'Февраль 18'!E83+'Март 18'!E83+'Апрель 18'!E83+'Май 18'!E83+'Июнь 18'!E83+'Июль 18'!E83</f>
        <v>0</v>
      </c>
      <c r="F83" s="9">
        <f>'Январь 18'!F83+'Февраль 18'!F83+'Март 18'!F83+'Апрель 18'!F83+'Май 18'!F83+'Июнь 18'!F83+'Июль 18'!F83</f>
        <v>0</v>
      </c>
      <c r="G83" s="9">
        <f>'Январь 18'!G83+'Февраль 18'!G83+'Март 18'!G83+'Апрель 18'!G83+'Май 18'!G83+'Июнь 18'!G83+'Июль 18'!G83</f>
        <v>0</v>
      </c>
      <c r="H83" s="9">
        <f>'Январь 18'!H83+'Февраль 18'!H83+'Март 18'!H83+'Апрель 18'!H83+'Май 18'!H83+'Июнь 18'!H83+'Июль 18'!H83</f>
        <v>0</v>
      </c>
      <c r="I83" s="9">
        <f>'Январь 18'!I83+'Февраль 18'!I83+'Март 18'!I83+'Апрель 18'!I83+'Май 18'!I83+'Июнь 18'!I83+'Июль 18'!I83</f>
        <v>0</v>
      </c>
      <c r="J83" s="9">
        <f>'Январь 18'!J83+'Февраль 18'!J83+'Март 18'!J83+'Апрель 18'!J83+'Май 18'!J83+'Июнь 18'!J83+'Июль 18'!J83</f>
        <v>0</v>
      </c>
      <c r="K83" s="9">
        <f>'Январь 18'!K83+'Февраль 18'!K83+'Март 18'!K83+'Апрель 18'!K83+'Май 18'!K83+'Июнь 18'!K83+'Июль 18'!K83</f>
        <v>0</v>
      </c>
      <c r="L83" s="9">
        <f>'Январь 18'!L83+'Февраль 18'!L83+'Март 18'!L83+'Апрель 18'!L83+'Май 18'!L83+'Июнь 18'!L83+'Июль 18'!L83</f>
        <v>0</v>
      </c>
      <c r="M83" s="9">
        <f>'Январь 18'!M83+'Февраль 18'!M83+'Март 18'!M83+'Апрель 18'!M83+'Май 18'!M83+'Июнь 18'!M83+'Июль 18'!M83</f>
        <v>0</v>
      </c>
      <c r="N83" s="9">
        <f>'Январь 18'!N83+'Февраль 18'!N83+'Март 18'!N83+'Апрель 18'!N83+'Май 18'!N83+'Июнь 18'!N83+'Июль 18'!N83</f>
        <v>0</v>
      </c>
      <c r="O83" s="9">
        <f>'Январь 18'!O83+'Февраль 18'!O83+'Март 18'!O83+'Апрель 18'!O83+'Май 18'!O83+'Июнь 18'!O83+'Июль 18'!O83</f>
        <v>0</v>
      </c>
      <c r="P83" s="9">
        <f>'Январь 18'!P83+'Февраль 18'!P83+'Март 18'!P83+'Апрель 18'!P83+'Май 18'!P83+'Июнь 18'!P83+'Июль 18'!P83</f>
        <v>0</v>
      </c>
      <c r="Q83" s="9">
        <f>'Январь 18'!Q83+'Февраль 18'!Q83+'Март 18'!Q83+'Апрель 18'!Q83+'Май 18'!Q83+'Июнь 18'!Q83+'Июль 18'!Q83</f>
        <v>0</v>
      </c>
      <c r="R83" s="88">
        <f>'Январь 18'!R83+'Февраль 18'!R83+'Март 18'!R83+'Апрель 18'!R83+'Май 18'!R83+'Июнь 18'!R83+'Июль 18'!R83</f>
        <v>0</v>
      </c>
      <c r="S83" s="9">
        <f>'Январь 18'!S83+'Февраль 18'!S83+'Март 18'!S83+'Апрель 18'!S83+'Май 18'!S83+'Июнь 18'!S83+'Июль 18'!S83</f>
        <v>0</v>
      </c>
      <c r="T83" s="9">
        <f>'Январь 18'!T83+'Февраль 18'!T83+'Март 18'!T83+'Апрель 18'!T83+'Май 18'!T83+'Июнь 18'!T83+'Июль 18'!T83</f>
        <v>0</v>
      </c>
      <c r="U83" s="9">
        <f>'Январь 18'!U83+'Февраль 18'!U83+'Март 18'!U83+'Апрель 18'!U83+'Май 18'!U83+'Июнь 18'!U83+'Июль 18'!U83</f>
        <v>0</v>
      </c>
      <c r="V83" s="9">
        <f>'Январь 18'!V83+'Февраль 18'!V83+'Март 18'!V83+'Апрель 18'!V83+'Май 18'!V83+'Июнь 18'!V83+'Июль 18'!V83</f>
        <v>0</v>
      </c>
    </row>
    <row r="84" spans="1:22" ht="75" x14ac:dyDescent="0.25">
      <c r="A84" s="6">
        <v>50</v>
      </c>
      <c r="B84" s="12" t="s">
        <v>101</v>
      </c>
      <c r="C84" s="9">
        <f t="shared" si="17"/>
        <v>4093</v>
      </c>
      <c r="D84" s="9">
        <f>'Январь 18'!D84+'Февраль 18'!D84+'Март 18'!D84+'Апрель 18'!D84+'Май 18'!D84+'Июнь 18'!D84+'Июль 18'!D84</f>
        <v>823</v>
      </c>
      <c r="E84" s="9">
        <f>'Январь 18'!E84+'Февраль 18'!E84+'Март 18'!E84+'Апрель 18'!E84+'Май 18'!E84+'Июнь 18'!E84+'Июль 18'!E84</f>
        <v>59</v>
      </c>
      <c r="F84" s="9">
        <f>'Январь 18'!F84+'Февраль 18'!F84+'Март 18'!F84+'Апрель 18'!F84+'Май 18'!F84+'Июнь 18'!F84+'Июль 18'!F84</f>
        <v>120</v>
      </c>
      <c r="G84" s="9">
        <f>'Январь 18'!G84+'Февраль 18'!G84+'Март 18'!G84+'Апрель 18'!G84+'Май 18'!G84+'Июнь 18'!G84+'Июль 18'!G84</f>
        <v>186</v>
      </c>
      <c r="H84" s="9">
        <f>'Январь 18'!H84+'Февраль 18'!H84+'Март 18'!H84+'Апрель 18'!H84+'Май 18'!H84+'Июнь 18'!H84+'Июль 18'!H84</f>
        <v>734</v>
      </c>
      <c r="I84" s="9">
        <f>'Январь 18'!I84+'Февраль 18'!I84+'Март 18'!I84+'Апрель 18'!I84+'Май 18'!I84+'Июнь 18'!I84+'Июль 18'!I84</f>
        <v>617</v>
      </c>
      <c r="J84" s="9">
        <f>'Январь 18'!J84+'Февраль 18'!J84+'Март 18'!J84+'Апрель 18'!J84+'Май 18'!J84+'Июнь 18'!J84+'Июль 18'!J84</f>
        <v>17</v>
      </c>
      <c r="K84" s="9">
        <f>'Январь 18'!K84+'Февраль 18'!K84+'Март 18'!K84+'Апрель 18'!K84+'Май 18'!K84+'Июнь 18'!K84+'Июль 18'!K84</f>
        <v>348</v>
      </c>
      <c r="L84" s="9">
        <f>'Январь 18'!L84+'Февраль 18'!L84+'Март 18'!L84+'Апрель 18'!L84+'Май 18'!L84+'Июнь 18'!L84+'Июль 18'!L84</f>
        <v>24</v>
      </c>
      <c r="M84" s="9">
        <f>'Январь 18'!M84+'Февраль 18'!M84+'Март 18'!M84+'Апрель 18'!M84+'Май 18'!M84+'Июнь 18'!M84+'Июль 18'!M84</f>
        <v>0</v>
      </c>
      <c r="N84" s="9">
        <f>'Январь 18'!N84+'Февраль 18'!N84+'Март 18'!N84+'Апрель 18'!N84+'Май 18'!N84+'Июнь 18'!N84+'Июль 18'!N84</f>
        <v>446</v>
      </c>
      <c r="O84" s="9">
        <f>'Январь 18'!O84+'Февраль 18'!O84+'Март 18'!O84+'Апрель 18'!O84+'Май 18'!O84+'Июнь 18'!O84+'Июль 18'!O84</f>
        <v>4</v>
      </c>
      <c r="P84" s="9">
        <f>'Январь 18'!P84+'Февраль 18'!P84+'Март 18'!P84+'Апрель 18'!P84+'Май 18'!P84+'Июнь 18'!P84+'Июль 18'!P84</f>
        <v>512</v>
      </c>
      <c r="Q84" s="9">
        <f>'Январь 18'!Q84+'Февраль 18'!Q84+'Март 18'!Q84+'Апрель 18'!Q84+'Май 18'!Q84+'Июнь 18'!Q84+'Июль 18'!Q84</f>
        <v>3</v>
      </c>
      <c r="R84" s="88">
        <f>'Январь 18'!R84+'Февраль 18'!R84+'Март 18'!R84+'Апрель 18'!R84+'Май 18'!R84+'Июнь 18'!R84+'Июль 18'!R84</f>
        <v>0</v>
      </c>
      <c r="S84" s="9">
        <f>'Январь 18'!S84+'Февраль 18'!S84+'Март 18'!S84+'Апрель 18'!S84+'Май 18'!S84+'Июнь 18'!S84+'Июль 18'!S84</f>
        <v>0</v>
      </c>
      <c r="T84" s="9">
        <f>'Январь 18'!T84+'Февраль 18'!T84+'Март 18'!T84+'Апрель 18'!T84+'Май 18'!T84+'Июнь 18'!T84+'Июль 18'!T84</f>
        <v>67</v>
      </c>
      <c r="U84" s="9">
        <f>'Январь 18'!U84+'Февраль 18'!U84+'Март 18'!U84+'Апрель 18'!U84+'Май 18'!U84+'Июнь 18'!U84+'Июль 18'!U84</f>
        <v>63</v>
      </c>
      <c r="V84" s="9">
        <f>'Январь 18'!V84+'Февраль 18'!V84+'Март 18'!V84+'Апрель 18'!V84+'Май 18'!V84+'Июнь 18'!V84+'Июль 18'!V84</f>
        <v>70</v>
      </c>
    </row>
    <row r="85" spans="1:22" ht="32.25" customHeight="1" x14ac:dyDescent="0.25">
      <c r="A85" s="6">
        <v>51</v>
      </c>
      <c r="B85" s="12" t="s">
        <v>99</v>
      </c>
      <c r="C85" s="9">
        <f t="shared" si="17"/>
        <v>2</v>
      </c>
      <c r="D85" s="9">
        <f>'Январь 18'!D85+'Февраль 18'!D85+'Март 18'!D85+'Апрель 18'!D85+'Май 18'!D85+'Июнь 18'!D85+'Июль 18'!D85</f>
        <v>0</v>
      </c>
      <c r="E85" s="9">
        <f>'Январь 18'!E85+'Февраль 18'!E85+'Март 18'!E85+'Апрель 18'!E85+'Май 18'!E85+'Июнь 18'!E85+'Июль 18'!E85</f>
        <v>0</v>
      </c>
      <c r="F85" s="9">
        <f>'Январь 18'!F85+'Февраль 18'!F85+'Март 18'!F85+'Апрель 18'!F85+'Май 18'!F85+'Июнь 18'!F85+'Июль 18'!F85</f>
        <v>0</v>
      </c>
      <c r="G85" s="9">
        <f>'Январь 18'!G85+'Февраль 18'!G85+'Март 18'!G85+'Апрель 18'!G85+'Май 18'!G85+'Июнь 18'!G85+'Июль 18'!G85</f>
        <v>0</v>
      </c>
      <c r="H85" s="9">
        <f>'Январь 18'!H85+'Февраль 18'!H85+'Март 18'!H85+'Апрель 18'!H85+'Май 18'!H85+'Июнь 18'!H85+'Июль 18'!H85</f>
        <v>0</v>
      </c>
      <c r="I85" s="9">
        <f>'Январь 18'!I85+'Февраль 18'!I85+'Март 18'!I85+'Апрель 18'!I85+'Май 18'!I85+'Июнь 18'!I85+'Июль 18'!I85</f>
        <v>2</v>
      </c>
      <c r="J85" s="9">
        <f>'Январь 18'!J85+'Февраль 18'!J85+'Март 18'!J85+'Апрель 18'!J85+'Май 18'!J85+'Июнь 18'!J85+'Июль 18'!J85</f>
        <v>0</v>
      </c>
      <c r="K85" s="9">
        <f>'Январь 18'!K85+'Февраль 18'!K85+'Март 18'!K85+'Апрель 18'!K85+'Май 18'!K85+'Июнь 18'!K85+'Июль 18'!K85</f>
        <v>0</v>
      </c>
      <c r="L85" s="9">
        <f>'Январь 18'!L85+'Февраль 18'!L85+'Март 18'!L85+'Апрель 18'!L85+'Май 18'!L85+'Июнь 18'!L85+'Июль 18'!L85</f>
        <v>0</v>
      </c>
      <c r="M85" s="9">
        <f>'Январь 18'!M85+'Февраль 18'!M85+'Март 18'!M85+'Апрель 18'!M85+'Май 18'!M85+'Июнь 18'!M85+'Июль 18'!M85</f>
        <v>0</v>
      </c>
      <c r="N85" s="9">
        <f>'Январь 18'!N85+'Февраль 18'!N85+'Март 18'!N85+'Апрель 18'!N85+'Май 18'!N85+'Июнь 18'!N85+'Июль 18'!N85</f>
        <v>0</v>
      </c>
      <c r="O85" s="9">
        <f>'Январь 18'!O85+'Февраль 18'!O85+'Март 18'!O85+'Апрель 18'!O85+'Май 18'!O85+'Июнь 18'!O85+'Июль 18'!O85</f>
        <v>0</v>
      </c>
      <c r="P85" s="9">
        <f>'Январь 18'!P85+'Февраль 18'!P85+'Март 18'!P85+'Апрель 18'!P85+'Май 18'!P85+'Июнь 18'!P85+'Июль 18'!P85</f>
        <v>0</v>
      </c>
      <c r="Q85" s="9">
        <f>'Январь 18'!Q85+'Февраль 18'!Q85+'Март 18'!Q85+'Апрель 18'!Q85+'Май 18'!Q85+'Июнь 18'!Q85+'Июль 18'!Q85</f>
        <v>0</v>
      </c>
      <c r="R85" s="88">
        <f>'Январь 18'!R85+'Февраль 18'!R85+'Март 18'!R85+'Апрель 18'!R85+'Май 18'!R85+'Июнь 18'!R85+'Июль 18'!R85</f>
        <v>0</v>
      </c>
      <c r="S85" s="9">
        <f>'Январь 18'!S85+'Февраль 18'!S85+'Март 18'!S85+'Апрель 18'!S85+'Май 18'!S85+'Июнь 18'!S85+'Июль 18'!S85</f>
        <v>0</v>
      </c>
      <c r="T85" s="9">
        <f>'Январь 18'!T85+'Февраль 18'!T85+'Март 18'!T85+'Апрель 18'!T85+'Май 18'!T85+'Июнь 18'!T85+'Июль 18'!T85</f>
        <v>0</v>
      </c>
      <c r="U85" s="9">
        <f>'Январь 18'!U85+'Февраль 18'!U85+'Март 18'!U85+'Апрель 18'!U85+'Май 18'!U85+'Июнь 18'!U85+'Июль 18'!U85</f>
        <v>0</v>
      </c>
      <c r="V85" s="9">
        <f>'Январь 18'!V85+'Февраль 18'!V85+'Март 18'!V85+'Апрель 18'!V85+'Май 18'!V85+'Июнь 18'!V85+'Июль 18'!V85</f>
        <v>0</v>
      </c>
    </row>
    <row r="86" spans="1:22" ht="51.75" customHeight="1" x14ac:dyDescent="0.25">
      <c r="A86" s="6">
        <v>52</v>
      </c>
      <c r="B86" s="12" t="s">
        <v>105</v>
      </c>
      <c r="C86" s="9">
        <f t="shared" si="17"/>
        <v>36</v>
      </c>
      <c r="D86" s="9">
        <f>'Январь 18'!D86+'Февраль 18'!D86+'Март 18'!D86+'Апрель 18'!D86+'Май 18'!D86+'Июнь 18'!D86+'Июль 18'!D86</f>
        <v>21</v>
      </c>
      <c r="E86" s="9">
        <f>'Январь 18'!E86+'Февраль 18'!E86+'Март 18'!E86+'Апрель 18'!E86+'Май 18'!E86+'Июнь 18'!E86+'Июль 18'!E86</f>
        <v>1</v>
      </c>
      <c r="F86" s="9">
        <f>'Январь 18'!F86+'Февраль 18'!F86+'Март 18'!F86+'Апрель 18'!F86+'Май 18'!F86+'Июнь 18'!F86+'Июль 18'!F86</f>
        <v>2</v>
      </c>
      <c r="G86" s="9">
        <f>'Январь 18'!G86+'Февраль 18'!G86+'Март 18'!G86+'Апрель 18'!G86+'Май 18'!G86+'Июнь 18'!G86+'Июль 18'!G86</f>
        <v>6</v>
      </c>
      <c r="H86" s="9">
        <f>'Январь 18'!H86+'Февраль 18'!H86+'Март 18'!H86+'Апрель 18'!H86+'Май 18'!H86+'Июнь 18'!H86+'Июль 18'!H86</f>
        <v>0</v>
      </c>
      <c r="I86" s="9">
        <f>'Январь 18'!I86+'Февраль 18'!I86+'Март 18'!I86+'Апрель 18'!I86+'Май 18'!I86+'Июнь 18'!I86+'Июль 18'!I86</f>
        <v>1</v>
      </c>
      <c r="J86" s="9">
        <f>'Январь 18'!J86+'Февраль 18'!J86+'Март 18'!J86+'Апрель 18'!J86+'Май 18'!J86+'Июнь 18'!J86+'Июль 18'!J86</f>
        <v>0</v>
      </c>
      <c r="K86" s="9">
        <f>'Январь 18'!K86+'Февраль 18'!K86+'Март 18'!K86+'Апрель 18'!K86+'Май 18'!K86+'Июнь 18'!K86+'Июль 18'!K86</f>
        <v>2</v>
      </c>
      <c r="L86" s="9">
        <f>'Январь 18'!L86+'Февраль 18'!L86+'Март 18'!L86+'Апрель 18'!L86+'Май 18'!L86+'Июнь 18'!L86+'Июль 18'!L86</f>
        <v>0</v>
      </c>
      <c r="M86" s="9">
        <f>'Январь 18'!M86+'Февраль 18'!M86+'Март 18'!M86+'Апрель 18'!M86+'Май 18'!M86+'Июнь 18'!M86+'Июль 18'!M86</f>
        <v>0</v>
      </c>
      <c r="N86" s="9">
        <f>'Январь 18'!N86+'Февраль 18'!N86+'Март 18'!N86+'Апрель 18'!N86+'Май 18'!N86+'Июнь 18'!N86+'Июль 18'!N86</f>
        <v>0</v>
      </c>
      <c r="O86" s="9">
        <f>'Январь 18'!O86+'Февраль 18'!O86+'Март 18'!O86+'Апрель 18'!O86+'Май 18'!O86+'Июнь 18'!O86+'Июль 18'!O86</f>
        <v>0</v>
      </c>
      <c r="P86" s="9">
        <f>'Январь 18'!P86+'Февраль 18'!P86+'Март 18'!P86+'Апрель 18'!P86+'Май 18'!P86+'Июнь 18'!P86+'Июль 18'!P86</f>
        <v>0</v>
      </c>
      <c r="Q86" s="9">
        <f>'Январь 18'!Q86+'Февраль 18'!Q86+'Март 18'!Q86+'Апрель 18'!Q86+'Май 18'!Q86+'Июнь 18'!Q86+'Июль 18'!Q86</f>
        <v>0</v>
      </c>
      <c r="R86" s="88">
        <f>'Январь 18'!R86+'Февраль 18'!R86+'Март 18'!R86+'Апрель 18'!R86+'Май 18'!R86+'Июнь 18'!R86+'Июль 18'!R86</f>
        <v>0</v>
      </c>
      <c r="S86" s="9">
        <f>'Январь 18'!S86+'Февраль 18'!S86+'Март 18'!S86+'Апрель 18'!S86+'Май 18'!S86+'Июнь 18'!S86+'Июль 18'!S86</f>
        <v>0</v>
      </c>
      <c r="T86" s="9">
        <f>'Январь 18'!T86+'Февраль 18'!T86+'Март 18'!T86+'Апрель 18'!T86+'Май 18'!T86+'Июнь 18'!T86+'Июль 18'!T86</f>
        <v>0</v>
      </c>
      <c r="U86" s="9">
        <f>'Январь 18'!U86+'Февраль 18'!U86+'Март 18'!U86+'Апрель 18'!U86+'Май 18'!U86+'Июнь 18'!U86+'Июль 18'!U86</f>
        <v>0</v>
      </c>
      <c r="V86" s="9">
        <f>'Январь 18'!V86+'Февраль 18'!V86+'Март 18'!V86+'Апрель 18'!V86+'Май 18'!V86+'Июнь 18'!V86+'Июль 18'!V86</f>
        <v>3</v>
      </c>
    </row>
    <row r="87" spans="1:22" ht="30" x14ac:dyDescent="0.25">
      <c r="A87" s="6">
        <v>53</v>
      </c>
      <c r="B87" s="12" t="s">
        <v>102</v>
      </c>
      <c r="C87" s="9">
        <f t="shared" si="17"/>
        <v>2720</v>
      </c>
      <c r="D87" s="9">
        <f>'Январь 18'!D87+'Февраль 18'!D87+'Март 18'!D87+'Апрель 18'!D87+'Май 18'!D87+'Июнь 18'!D87+'Июль 18'!D87</f>
        <v>530</v>
      </c>
      <c r="E87" s="9">
        <f>'Январь 18'!E87+'Февраль 18'!E87+'Март 18'!E87+'Апрель 18'!E87+'Май 18'!E87+'Июнь 18'!E87+'Июль 18'!E87</f>
        <v>57</v>
      </c>
      <c r="F87" s="9">
        <f>'Январь 18'!F87+'Февраль 18'!F87+'Март 18'!F87+'Апрель 18'!F87+'Май 18'!F87+'Июнь 18'!F87+'Июль 18'!F87</f>
        <v>360</v>
      </c>
      <c r="G87" s="9">
        <f>'Январь 18'!G87+'Февраль 18'!G87+'Март 18'!G87+'Апрель 18'!G87+'Май 18'!G87+'Июнь 18'!G87+'Июль 18'!G87</f>
        <v>481</v>
      </c>
      <c r="H87" s="9">
        <f>'Январь 18'!H87+'Февраль 18'!H87+'Март 18'!H87+'Апрель 18'!H87+'Май 18'!H87+'Июнь 18'!H87+'Июль 18'!H87</f>
        <v>259</v>
      </c>
      <c r="I87" s="9">
        <f>'Январь 18'!I87+'Февраль 18'!I87+'Март 18'!I87+'Апрель 18'!I87+'Май 18'!I87+'Июнь 18'!I87+'Июль 18'!I87</f>
        <v>279</v>
      </c>
      <c r="J87" s="9">
        <f>'Январь 18'!J87+'Февраль 18'!J87+'Март 18'!J87+'Апрель 18'!J87+'Май 18'!J87+'Июнь 18'!J87+'Июль 18'!J87</f>
        <v>22</v>
      </c>
      <c r="K87" s="9">
        <f>'Январь 18'!K87+'Февраль 18'!K87+'Март 18'!K87+'Апрель 18'!K87+'Май 18'!K87+'Июнь 18'!K87+'Июль 18'!K87</f>
        <v>438</v>
      </c>
      <c r="L87" s="9">
        <f>'Январь 18'!L87+'Февраль 18'!L87+'Март 18'!L87+'Апрель 18'!L87+'Май 18'!L87+'Июнь 18'!L87+'Июль 18'!L87</f>
        <v>89</v>
      </c>
      <c r="M87" s="9">
        <f>'Январь 18'!M87+'Февраль 18'!M87+'Март 18'!M87+'Апрель 18'!M87+'Май 18'!M87+'Июнь 18'!M87+'Июль 18'!M87</f>
        <v>0</v>
      </c>
      <c r="N87" s="9">
        <f>'Январь 18'!N87+'Февраль 18'!N87+'Март 18'!N87+'Апрель 18'!N87+'Май 18'!N87+'Июнь 18'!N87+'Июль 18'!N87</f>
        <v>1</v>
      </c>
      <c r="O87" s="9">
        <f>'Январь 18'!O87+'Февраль 18'!O87+'Март 18'!O87+'Апрель 18'!O87+'Май 18'!O87+'Июнь 18'!O87+'Июль 18'!O87</f>
        <v>3</v>
      </c>
      <c r="P87" s="9">
        <f>'Январь 18'!P87+'Февраль 18'!P87+'Март 18'!P87+'Апрель 18'!P87+'Май 18'!P87+'Июнь 18'!P87+'Июль 18'!P87</f>
        <v>50</v>
      </c>
      <c r="Q87" s="9">
        <f>'Январь 18'!Q87+'Февраль 18'!Q87+'Март 18'!Q87+'Апрель 18'!Q87+'Май 18'!Q87+'Июнь 18'!Q87+'Июль 18'!Q87</f>
        <v>1</v>
      </c>
      <c r="R87" s="88">
        <f>'Январь 18'!R87+'Февраль 18'!R87+'Март 18'!R87+'Апрель 18'!R87+'Май 18'!R87+'Июнь 18'!R87+'Июль 18'!R87</f>
        <v>1</v>
      </c>
      <c r="S87" s="9">
        <f>'Январь 18'!S87+'Февраль 18'!S87+'Март 18'!S87+'Апрель 18'!S87+'Май 18'!S87+'Июнь 18'!S87+'Июль 18'!S87</f>
        <v>0</v>
      </c>
      <c r="T87" s="9">
        <f>'Январь 18'!T87+'Февраль 18'!T87+'Март 18'!T87+'Апрель 18'!T87+'Май 18'!T87+'Июнь 18'!T87+'Июль 18'!T87</f>
        <v>46</v>
      </c>
      <c r="U87" s="9">
        <f>'Январь 18'!U87+'Февраль 18'!U87+'Март 18'!U87+'Апрель 18'!U87+'Май 18'!U87+'Июнь 18'!U87+'Июль 18'!U87</f>
        <v>69</v>
      </c>
      <c r="V87" s="9">
        <f>'Январь 18'!V87+'Февраль 18'!V87+'Март 18'!V87+'Апрель 18'!V87+'Май 18'!V87+'Июнь 18'!V87+'Июль 18'!V87</f>
        <v>34</v>
      </c>
    </row>
    <row r="88" spans="1:22" x14ac:dyDescent="0.25">
      <c r="A88" s="6">
        <v>54</v>
      </c>
      <c r="B88" s="12" t="s">
        <v>100</v>
      </c>
      <c r="C88" s="9">
        <f t="shared" si="17"/>
        <v>630</v>
      </c>
      <c r="D88" s="9">
        <f>'Январь 18'!D88+'Февраль 18'!D88+'Март 18'!D88+'Апрель 18'!D88+'Май 18'!D88+'Июнь 18'!D88+'Июль 18'!D88</f>
        <v>91</v>
      </c>
      <c r="E88" s="9">
        <f>'Январь 18'!E88+'Февраль 18'!E88+'Март 18'!E88+'Апрель 18'!E88+'Май 18'!E88+'Июнь 18'!E88+'Июль 18'!E88</f>
        <v>13</v>
      </c>
      <c r="F88" s="9">
        <f>'Январь 18'!F88+'Февраль 18'!F88+'Март 18'!F88+'Апрель 18'!F88+'Май 18'!F88+'Июнь 18'!F88+'Июль 18'!F88</f>
        <v>51</v>
      </c>
      <c r="G88" s="9">
        <f>'Январь 18'!G88+'Февраль 18'!G88+'Март 18'!G88+'Апрель 18'!G88+'Май 18'!G88+'Июнь 18'!G88+'Июль 18'!G88</f>
        <v>104</v>
      </c>
      <c r="H88" s="9">
        <f>'Январь 18'!H88+'Февраль 18'!H88+'Март 18'!H88+'Апрель 18'!H88+'Май 18'!H88+'Июнь 18'!H88+'Июль 18'!H88</f>
        <v>149</v>
      </c>
      <c r="I88" s="9">
        <f>'Январь 18'!I88+'Февраль 18'!I88+'Март 18'!I88+'Апрель 18'!I88+'Май 18'!I88+'Июнь 18'!I88+'Июль 18'!I88</f>
        <v>111</v>
      </c>
      <c r="J88" s="9">
        <f>'Январь 18'!J88+'Февраль 18'!J88+'Март 18'!J88+'Апрель 18'!J88+'Май 18'!J88+'Июнь 18'!J88+'Июль 18'!J88</f>
        <v>5</v>
      </c>
      <c r="K88" s="9">
        <f>'Январь 18'!K88+'Февраль 18'!K88+'Март 18'!K88+'Апрель 18'!K88+'Май 18'!K88+'Июнь 18'!K88+'Июль 18'!K88</f>
        <v>40</v>
      </c>
      <c r="L88" s="9">
        <f>'Январь 18'!L88+'Февраль 18'!L88+'Март 18'!L88+'Апрель 18'!L88+'Май 18'!L88+'Июнь 18'!L88+'Июль 18'!L88</f>
        <v>11</v>
      </c>
      <c r="M88" s="9">
        <f>'Январь 18'!M88+'Февраль 18'!M88+'Март 18'!M88+'Апрель 18'!M88+'Май 18'!M88+'Июнь 18'!M88+'Июль 18'!M88</f>
        <v>0</v>
      </c>
      <c r="N88" s="9">
        <f>'Январь 18'!N88+'Февраль 18'!N88+'Март 18'!N88+'Апрель 18'!N88+'Май 18'!N88+'Июнь 18'!N88+'Июль 18'!N88</f>
        <v>5</v>
      </c>
      <c r="O88" s="9">
        <f>'Январь 18'!O88+'Февраль 18'!O88+'Март 18'!O88+'Апрель 18'!O88+'Май 18'!O88+'Июнь 18'!O88+'Июль 18'!O88</f>
        <v>1</v>
      </c>
      <c r="P88" s="9">
        <f>'Январь 18'!P88+'Февраль 18'!P88+'Март 18'!P88+'Апрель 18'!P88+'Май 18'!P88+'Июнь 18'!P88+'Июль 18'!P88</f>
        <v>10</v>
      </c>
      <c r="Q88" s="9">
        <f>'Январь 18'!Q88+'Февраль 18'!Q88+'Март 18'!Q88+'Апрель 18'!Q88+'Май 18'!Q88+'Июнь 18'!Q88+'Июль 18'!Q88</f>
        <v>2</v>
      </c>
      <c r="R88" s="88">
        <f>'Январь 18'!R88+'Февраль 18'!R88+'Март 18'!R88+'Апрель 18'!R88+'Май 18'!R88+'Июнь 18'!R88+'Июль 18'!R88</f>
        <v>6</v>
      </c>
      <c r="S88" s="9">
        <f>'Январь 18'!S88+'Февраль 18'!S88+'Март 18'!S88+'Апрель 18'!S88+'Май 18'!S88+'Июнь 18'!S88+'Июль 18'!S88</f>
        <v>0</v>
      </c>
      <c r="T88" s="9">
        <f>'Январь 18'!T88+'Февраль 18'!T88+'Март 18'!T88+'Апрель 18'!T88+'Май 18'!T88+'Июнь 18'!T88+'Июль 18'!T88</f>
        <v>16</v>
      </c>
      <c r="U88" s="9">
        <f>'Январь 18'!U88+'Февраль 18'!U88+'Март 18'!U88+'Апрель 18'!U88+'Май 18'!U88+'Июнь 18'!U88+'Июль 18'!U88</f>
        <v>13</v>
      </c>
      <c r="V88" s="9">
        <f>'Январь 18'!V88+'Февраль 18'!V88+'Март 18'!V88+'Апрель 18'!V88+'Май 18'!V88+'Июнь 18'!V88+'Июль 18'!V88</f>
        <v>2</v>
      </c>
    </row>
    <row r="89" spans="1:22" ht="30" x14ac:dyDescent="0.25">
      <c r="A89" s="6">
        <v>55</v>
      </c>
      <c r="B89" s="12" t="s">
        <v>172</v>
      </c>
      <c r="C89" s="9">
        <f t="shared" si="17"/>
        <v>2336</v>
      </c>
      <c r="D89" s="9">
        <f>'Январь 18'!D89+'Февраль 18'!D89+'Март 18'!D89+'Апрель 18'!D89+'Май 18'!D89+'Июнь 18'!D89+'Июль 18'!D89</f>
        <v>621</v>
      </c>
      <c r="E89" s="9">
        <f>'Январь 18'!E89+'Февраль 18'!E89+'Март 18'!E89+'Апрель 18'!E89+'Май 18'!E89+'Июнь 18'!E89+'Июль 18'!E89</f>
        <v>88</v>
      </c>
      <c r="F89" s="9">
        <f>'Январь 18'!F89+'Февраль 18'!F89+'Март 18'!F89+'Апрель 18'!F89+'Май 18'!F89+'Июнь 18'!F89+'Июль 18'!F89</f>
        <v>24</v>
      </c>
      <c r="G89" s="9">
        <f>'Январь 18'!G89+'Февраль 18'!G89+'Март 18'!G89+'Апрель 18'!G89+'Май 18'!G89+'Июнь 18'!G89+'Июль 18'!G89</f>
        <v>24</v>
      </c>
      <c r="H89" s="9">
        <f>'Январь 18'!H89+'Февраль 18'!H89+'Март 18'!H89+'Апрель 18'!H89+'Май 18'!H89+'Июнь 18'!H89+'Июль 18'!H89</f>
        <v>700</v>
      </c>
      <c r="I89" s="9">
        <f>'Январь 18'!I89+'Февраль 18'!I89+'Март 18'!I89+'Апрель 18'!I89+'Май 18'!I89+'Июнь 18'!I89+'Июль 18'!I89</f>
        <v>519</v>
      </c>
      <c r="J89" s="9">
        <f>'Январь 18'!J89+'Февраль 18'!J89+'Март 18'!J89+'Апрель 18'!J89+'Май 18'!J89+'Июнь 18'!J89+'Июль 18'!J89</f>
        <v>16</v>
      </c>
      <c r="K89" s="9">
        <f>'Январь 18'!K89+'Февраль 18'!K89+'Март 18'!K89+'Апрель 18'!K89+'Май 18'!K89+'Июнь 18'!K89+'Июль 18'!K89</f>
        <v>177</v>
      </c>
      <c r="L89" s="9">
        <f>'Январь 18'!L89+'Февраль 18'!L89+'Март 18'!L89+'Апрель 18'!L89+'Май 18'!L89+'Июнь 18'!L89+'Июль 18'!L89</f>
        <v>10</v>
      </c>
      <c r="M89" s="9">
        <f>'Январь 18'!M89+'Февраль 18'!M89+'Март 18'!M89+'Апрель 18'!M89+'Май 18'!M89+'Июнь 18'!M89+'Июль 18'!M89</f>
        <v>0</v>
      </c>
      <c r="N89" s="9">
        <f>'Январь 18'!N89+'Февраль 18'!N89+'Март 18'!N89+'Апрель 18'!N89+'Май 18'!N89+'Июнь 18'!N89+'Июль 18'!N89</f>
        <v>0</v>
      </c>
      <c r="O89" s="9">
        <f>'Январь 18'!O89+'Февраль 18'!O89+'Март 18'!O89+'Апрель 18'!O89+'Май 18'!O89+'Июнь 18'!O89+'Июль 18'!O89</f>
        <v>0</v>
      </c>
      <c r="P89" s="9">
        <f>'Январь 18'!P89+'Февраль 18'!P89+'Март 18'!P89+'Апрель 18'!P89+'Май 18'!P89+'Июнь 18'!P89+'Июль 18'!P89</f>
        <v>57</v>
      </c>
      <c r="Q89" s="9">
        <f>'Январь 18'!Q89+'Февраль 18'!Q89+'Март 18'!Q89+'Апрель 18'!Q89+'Май 18'!Q89+'Июнь 18'!Q89+'Июль 18'!Q89</f>
        <v>0</v>
      </c>
      <c r="R89" s="88">
        <f>'Январь 18'!R89+'Февраль 18'!R89+'Март 18'!R89+'Апрель 18'!R89+'Май 18'!R89+'Июнь 18'!R89+'Июль 18'!R89</f>
        <v>1</v>
      </c>
      <c r="S89" s="9">
        <f>'Январь 18'!S89+'Февраль 18'!S89+'Март 18'!S89+'Апрель 18'!S89+'Май 18'!S89+'Июнь 18'!S89+'Июль 18'!S89</f>
        <v>0</v>
      </c>
      <c r="T89" s="9">
        <f>'Январь 18'!T89+'Февраль 18'!T89+'Март 18'!T89+'Апрель 18'!T89+'Май 18'!T89+'Июнь 18'!T89+'Июль 18'!T89</f>
        <v>29</v>
      </c>
      <c r="U89" s="9">
        <f>'Январь 18'!U89+'Февраль 18'!U89+'Март 18'!U89+'Апрель 18'!U89+'Май 18'!U89+'Июнь 18'!U89+'Июль 18'!U89</f>
        <v>32</v>
      </c>
      <c r="V89" s="9">
        <f>'Январь 18'!V89+'Февраль 18'!V89+'Март 18'!V89+'Апрель 18'!V89+'Май 18'!V89+'Июнь 18'!V89+'Июль 18'!V89</f>
        <v>38</v>
      </c>
    </row>
    <row r="90" spans="1:22" x14ac:dyDescent="0.25">
      <c r="A90" s="6">
        <v>56</v>
      </c>
      <c r="B90" s="12" t="s">
        <v>142</v>
      </c>
      <c r="C90" s="9">
        <f t="shared" si="17"/>
        <v>12</v>
      </c>
      <c r="D90" s="9">
        <f>'Январь 18'!D90+'Февраль 18'!D90+'Март 18'!D90+'Апрель 18'!D90+'Май 18'!D90+'Июнь 18'!D90+'Июль 18'!D90</f>
        <v>5</v>
      </c>
      <c r="E90" s="9">
        <f>'Январь 18'!E90+'Февраль 18'!E90+'Март 18'!E90+'Апрель 18'!E90+'Май 18'!E90+'Июнь 18'!E90+'Июль 18'!E90</f>
        <v>0</v>
      </c>
      <c r="F90" s="9">
        <f>'Январь 18'!F90+'Февраль 18'!F90+'Март 18'!F90+'Апрель 18'!F90+'Май 18'!F90+'Июнь 18'!F90+'Июль 18'!F90</f>
        <v>0</v>
      </c>
      <c r="G90" s="9">
        <f>'Январь 18'!G90+'Февраль 18'!G90+'Март 18'!G90+'Апрель 18'!G90+'Май 18'!G90+'Июнь 18'!G90+'Июль 18'!G90</f>
        <v>0</v>
      </c>
      <c r="H90" s="9">
        <f>'Январь 18'!H90+'Февраль 18'!H90+'Март 18'!H90+'Апрель 18'!H90+'Май 18'!H90+'Июнь 18'!H90+'Июль 18'!H90</f>
        <v>0</v>
      </c>
      <c r="I90" s="9">
        <f>'Январь 18'!I90+'Февраль 18'!I90+'Март 18'!I90+'Апрель 18'!I90+'Май 18'!I90+'Июнь 18'!I90+'Июль 18'!I90</f>
        <v>0</v>
      </c>
      <c r="J90" s="9">
        <f>'Январь 18'!J90+'Февраль 18'!J90+'Март 18'!J90+'Апрель 18'!J90+'Май 18'!J90+'Июнь 18'!J90+'Июль 18'!J90</f>
        <v>6</v>
      </c>
      <c r="K90" s="9">
        <f>'Январь 18'!K90+'Февраль 18'!K90+'Март 18'!K90+'Апрель 18'!K90+'Май 18'!K90+'Июнь 18'!K90+'Июль 18'!K90</f>
        <v>0</v>
      </c>
      <c r="L90" s="9">
        <f>'Январь 18'!L90+'Февраль 18'!L90+'Март 18'!L90+'Апрель 18'!L90+'Май 18'!L90+'Июнь 18'!L90+'Июль 18'!L90</f>
        <v>0</v>
      </c>
      <c r="M90" s="9">
        <f>'Январь 18'!M90+'Февраль 18'!M90+'Март 18'!M90+'Апрель 18'!M90+'Май 18'!M90+'Июнь 18'!M90+'Июль 18'!M90</f>
        <v>0</v>
      </c>
      <c r="N90" s="9">
        <f>'Январь 18'!N90+'Февраль 18'!N90+'Март 18'!N90+'Апрель 18'!N90+'Май 18'!N90+'Июнь 18'!N90+'Июль 18'!N90</f>
        <v>0</v>
      </c>
      <c r="O90" s="9">
        <f>'Январь 18'!O90+'Февраль 18'!O90+'Март 18'!O90+'Апрель 18'!O90+'Май 18'!O90+'Июнь 18'!O90+'Июль 18'!O90</f>
        <v>0</v>
      </c>
      <c r="P90" s="9">
        <f>'Январь 18'!P90+'Февраль 18'!P90+'Март 18'!P90+'Апрель 18'!P90+'Май 18'!P90+'Июнь 18'!P90+'Июль 18'!P90</f>
        <v>0</v>
      </c>
      <c r="Q90" s="9">
        <f>'Январь 18'!Q90+'Февраль 18'!Q90+'Март 18'!Q90+'Апрель 18'!Q90+'Май 18'!Q90+'Июнь 18'!Q90+'Июль 18'!Q90</f>
        <v>0</v>
      </c>
      <c r="R90" s="88">
        <f>'Январь 18'!R90+'Февраль 18'!R90+'Март 18'!R90+'Апрель 18'!R90+'Май 18'!R90+'Июнь 18'!R90+'Июль 18'!R90</f>
        <v>0</v>
      </c>
      <c r="S90" s="9">
        <f>'Январь 18'!S90+'Февраль 18'!S90+'Март 18'!S90+'Апрель 18'!S90+'Май 18'!S90+'Июнь 18'!S90+'Июль 18'!S90</f>
        <v>0</v>
      </c>
      <c r="T90" s="9">
        <f>'Январь 18'!T90+'Февраль 18'!T90+'Март 18'!T90+'Апрель 18'!T90+'Май 18'!T90+'Июнь 18'!T90+'Июль 18'!T90</f>
        <v>1</v>
      </c>
      <c r="U90" s="9">
        <f>'Январь 18'!U90+'Февраль 18'!U90+'Март 18'!U90+'Апрель 18'!U90+'Май 18'!U90+'Июнь 18'!U90+'Июль 18'!U90</f>
        <v>0</v>
      </c>
      <c r="V90" s="9">
        <f>'Январь 18'!V90+'Февраль 18'!V90+'Март 18'!V90+'Апрель 18'!V90+'Май 18'!V90+'Июнь 18'!V90+'Июль 18'!V90</f>
        <v>0</v>
      </c>
    </row>
    <row r="91" spans="1:22" ht="48.75" customHeight="1" x14ac:dyDescent="0.25">
      <c r="A91" s="6">
        <v>57</v>
      </c>
      <c r="B91" s="12" t="s">
        <v>98</v>
      </c>
      <c r="C91" s="9">
        <f t="shared" si="17"/>
        <v>1303</v>
      </c>
      <c r="D91" s="9">
        <f>'Январь 18'!D91+'Февраль 18'!D91+'Март 18'!D91+'Апрель 18'!D91+'Май 18'!D91+'Июнь 18'!D91+'Июль 18'!D91</f>
        <v>196</v>
      </c>
      <c r="E91" s="9">
        <f>'Январь 18'!E91+'Февраль 18'!E91+'Март 18'!E91+'Апрель 18'!E91+'Май 18'!E91+'Июнь 18'!E91+'Июль 18'!E91</f>
        <v>74</v>
      </c>
      <c r="F91" s="9">
        <f>'Январь 18'!F91+'Февраль 18'!F91+'Март 18'!F91+'Апрель 18'!F91+'Май 18'!F91+'Июнь 18'!F91+'Июль 18'!F91</f>
        <v>148</v>
      </c>
      <c r="G91" s="9">
        <f>'Январь 18'!G91+'Февраль 18'!G91+'Март 18'!G91+'Апрель 18'!G91+'Май 18'!G91+'Июнь 18'!G91+'Июль 18'!G91</f>
        <v>233</v>
      </c>
      <c r="H91" s="9">
        <f>'Январь 18'!H91+'Февраль 18'!H91+'Март 18'!H91+'Апрель 18'!H91+'Май 18'!H91+'Июнь 18'!H91+'Июль 18'!H91</f>
        <v>85</v>
      </c>
      <c r="I91" s="9">
        <f>'Январь 18'!I91+'Февраль 18'!I91+'Март 18'!I91+'Апрель 18'!I91+'Май 18'!I91+'Июнь 18'!I91+'Июль 18'!I91</f>
        <v>275</v>
      </c>
      <c r="J91" s="9">
        <f>'Январь 18'!J91+'Февраль 18'!J91+'Март 18'!J91+'Апрель 18'!J91+'Май 18'!J91+'Июнь 18'!J91+'Июль 18'!J91</f>
        <v>22</v>
      </c>
      <c r="K91" s="9">
        <f>'Январь 18'!K91+'Февраль 18'!K91+'Март 18'!K91+'Апрель 18'!K91+'Май 18'!K91+'Июнь 18'!K91+'Июль 18'!K91</f>
        <v>108</v>
      </c>
      <c r="L91" s="9">
        <f>'Январь 18'!L91+'Февраль 18'!L91+'Март 18'!L91+'Апрель 18'!L91+'Май 18'!L91+'Июнь 18'!L91+'Июль 18'!L91</f>
        <v>12</v>
      </c>
      <c r="M91" s="9">
        <f>'Январь 18'!M91+'Февраль 18'!M91+'Март 18'!M91+'Апрель 18'!M91+'Май 18'!M91+'Июнь 18'!M91+'Июль 18'!M91</f>
        <v>0</v>
      </c>
      <c r="N91" s="9">
        <f>'Январь 18'!N91+'Февраль 18'!N91+'Март 18'!N91+'Апрель 18'!N91+'Май 18'!N91+'Июнь 18'!N91+'Июль 18'!N91</f>
        <v>3</v>
      </c>
      <c r="O91" s="9">
        <f>'Январь 18'!O91+'Февраль 18'!O91+'Март 18'!O91+'Апрель 18'!O91+'Май 18'!O91+'Июнь 18'!O91+'Июль 18'!O91</f>
        <v>5</v>
      </c>
      <c r="P91" s="9">
        <f>'Январь 18'!P91+'Февраль 18'!P91+'Март 18'!P91+'Апрель 18'!P91+'Май 18'!P91+'Июнь 18'!P91+'Июль 18'!P91</f>
        <v>18</v>
      </c>
      <c r="Q91" s="9">
        <f>'Январь 18'!Q91+'Февраль 18'!Q91+'Март 18'!Q91+'Апрель 18'!Q91+'Май 18'!Q91+'Июнь 18'!Q91+'Июль 18'!Q91</f>
        <v>2</v>
      </c>
      <c r="R91" s="88">
        <f>'Январь 18'!R91+'Февраль 18'!R91+'Март 18'!R91+'Апрель 18'!R91+'Май 18'!R91+'Июнь 18'!R91+'Июль 18'!R91</f>
        <v>3</v>
      </c>
      <c r="S91" s="9">
        <f>'Январь 18'!S91+'Февраль 18'!S91+'Март 18'!S91+'Апрель 18'!S91+'Май 18'!S91+'Июнь 18'!S91+'Июль 18'!S91</f>
        <v>4</v>
      </c>
      <c r="T91" s="9">
        <f>'Январь 18'!T91+'Февраль 18'!T91+'Март 18'!T91+'Апрель 18'!T91+'Май 18'!T91+'Июнь 18'!T91+'Июль 18'!T91</f>
        <v>63</v>
      </c>
      <c r="U91" s="9">
        <f>'Январь 18'!U91+'Февраль 18'!U91+'Март 18'!U91+'Апрель 18'!U91+'Май 18'!U91+'Июнь 18'!U91+'Июль 18'!U91</f>
        <v>50</v>
      </c>
      <c r="V91" s="9">
        <f>'Январь 18'!V91+'Февраль 18'!V91+'Март 18'!V91+'Апрель 18'!V91+'Май 18'!V91+'Июнь 18'!V91+'Июль 18'!V91</f>
        <v>2</v>
      </c>
    </row>
    <row r="92" spans="1:22" ht="47.25" customHeight="1" x14ac:dyDescent="0.25">
      <c r="A92" s="6">
        <v>58</v>
      </c>
      <c r="B92" s="12" t="s">
        <v>10</v>
      </c>
      <c r="C92" s="9">
        <f t="shared" si="17"/>
        <v>20</v>
      </c>
      <c r="D92" s="9">
        <f>'Январь 18'!D92+'Февраль 18'!D92+'Март 18'!D92+'Апрель 18'!D92+'Май 18'!D92+'Июнь 18'!D92+'Июль 18'!D92</f>
        <v>0</v>
      </c>
      <c r="E92" s="9">
        <f>'Январь 18'!E92+'Февраль 18'!E92+'Март 18'!E92+'Апрель 18'!E92+'Май 18'!E92+'Июнь 18'!E92+'Июль 18'!E92</f>
        <v>0</v>
      </c>
      <c r="F92" s="9">
        <f>'Январь 18'!F92+'Февраль 18'!F92+'Март 18'!F92+'Апрель 18'!F92+'Май 18'!F92+'Июнь 18'!F92+'Июль 18'!F92</f>
        <v>0</v>
      </c>
      <c r="G92" s="9">
        <f>'Январь 18'!G92+'Февраль 18'!G92+'Март 18'!G92+'Апрель 18'!G92+'Май 18'!G92+'Июнь 18'!G92+'Июль 18'!G92</f>
        <v>3</v>
      </c>
      <c r="H92" s="9">
        <f>'Январь 18'!H92+'Февраль 18'!H92+'Март 18'!H92+'Апрель 18'!H92+'Май 18'!H92+'Июнь 18'!H92+'Июль 18'!H92</f>
        <v>17</v>
      </c>
      <c r="I92" s="9">
        <f>'Январь 18'!I92+'Февраль 18'!I92+'Март 18'!I92+'Апрель 18'!I92+'Май 18'!I92+'Июнь 18'!I92+'Июль 18'!I92</f>
        <v>0</v>
      </c>
      <c r="J92" s="9">
        <f>'Январь 18'!J92+'Февраль 18'!J92+'Март 18'!J92+'Апрель 18'!J92+'Май 18'!J92+'Июнь 18'!J92+'Июль 18'!J92</f>
        <v>0</v>
      </c>
      <c r="K92" s="9">
        <f>'Январь 18'!K92+'Февраль 18'!K92+'Март 18'!K92+'Апрель 18'!K92+'Май 18'!K92+'Июнь 18'!K92+'Июль 18'!K92</f>
        <v>0</v>
      </c>
      <c r="L92" s="9">
        <f>'Январь 18'!L92+'Февраль 18'!L92+'Март 18'!L92+'Апрель 18'!L92+'Май 18'!L92+'Июнь 18'!L92+'Июль 18'!L92</f>
        <v>0</v>
      </c>
      <c r="M92" s="9">
        <f>'Январь 18'!M92+'Февраль 18'!M92+'Март 18'!M92+'Апрель 18'!M92+'Май 18'!M92+'Июнь 18'!M92+'Июль 18'!M92</f>
        <v>0</v>
      </c>
      <c r="N92" s="9">
        <f>'Январь 18'!N92+'Февраль 18'!N92+'Март 18'!N92+'Апрель 18'!N92+'Май 18'!N92+'Июнь 18'!N92+'Июль 18'!N92</f>
        <v>0</v>
      </c>
      <c r="O92" s="9">
        <f>'Январь 18'!O92+'Февраль 18'!O92+'Март 18'!O92+'Апрель 18'!O92+'Май 18'!O92+'Июнь 18'!O92+'Июль 18'!O92</f>
        <v>0</v>
      </c>
      <c r="P92" s="9">
        <f>'Январь 18'!P92+'Февраль 18'!P92+'Март 18'!P92+'Апрель 18'!P92+'Май 18'!P92+'Июнь 18'!P92+'Июль 18'!P92</f>
        <v>0</v>
      </c>
      <c r="Q92" s="9">
        <f>'Январь 18'!Q92+'Февраль 18'!Q92+'Март 18'!Q92+'Апрель 18'!Q92+'Май 18'!Q92+'Июнь 18'!Q92+'Июль 18'!Q92</f>
        <v>0</v>
      </c>
      <c r="R92" s="88">
        <f>'Январь 18'!R92+'Февраль 18'!R92+'Март 18'!R92+'Апрель 18'!R92+'Май 18'!R92+'Июнь 18'!R92+'Июль 18'!R92</f>
        <v>0</v>
      </c>
      <c r="S92" s="9">
        <f>'Январь 18'!S92+'Февраль 18'!S92+'Март 18'!S92+'Апрель 18'!S92+'Май 18'!S92+'Июнь 18'!S92+'Июль 18'!S92</f>
        <v>0</v>
      </c>
      <c r="T92" s="9">
        <f>'Январь 18'!T92+'Февраль 18'!T92+'Март 18'!T92+'Апрель 18'!T92+'Май 18'!T92+'Июнь 18'!T92+'Июль 18'!T92</f>
        <v>0</v>
      </c>
      <c r="U92" s="9">
        <f>'Январь 18'!U92+'Февраль 18'!U92+'Март 18'!U92+'Апрель 18'!U92+'Май 18'!U92+'Июнь 18'!U92+'Июль 18'!U92</f>
        <v>0</v>
      </c>
      <c r="V92" s="9">
        <f>'Январь 18'!V92+'Февраль 18'!V92+'Март 18'!V92+'Апрель 18'!V92+'Май 18'!V92+'Июнь 18'!V92+'Июль 18'!V92</f>
        <v>0</v>
      </c>
    </row>
    <row r="93" spans="1:22" ht="90.75" customHeight="1" x14ac:dyDescent="0.25">
      <c r="A93" s="6">
        <v>59</v>
      </c>
      <c r="B93" s="12" t="s">
        <v>143</v>
      </c>
      <c r="C93" s="9">
        <f t="shared" si="17"/>
        <v>1</v>
      </c>
      <c r="D93" s="9">
        <f>'Январь 18'!D93+'Февраль 18'!D93+'Март 18'!D93+'Апрель 18'!D93+'Май 18'!D93+'Июнь 18'!D93+'Июль 18'!D93</f>
        <v>0</v>
      </c>
      <c r="E93" s="9">
        <f>'Январь 18'!E93+'Февраль 18'!E93+'Март 18'!E93+'Апрель 18'!E93+'Май 18'!E93+'Июнь 18'!E93+'Июль 18'!E93</f>
        <v>0</v>
      </c>
      <c r="F93" s="9">
        <f>'Январь 18'!F93+'Февраль 18'!F93+'Март 18'!F93+'Апрель 18'!F93+'Май 18'!F93+'Июнь 18'!F93+'Июль 18'!F93</f>
        <v>0</v>
      </c>
      <c r="G93" s="9">
        <f>'Январь 18'!G93+'Февраль 18'!G93+'Март 18'!G93+'Апрель 18'!G93+'Май 18'!G93+'Июнь 18'!G93+'Июль 18'!G93</f>
        <v>1</v>
      </c>
      <c r="H93" s="9">
        <f>'Январь 18'!H93+'Февраль 18'!H93+'Март 18'!H93+'Апрель 18'!H93+'Май 18'!H93+'Июнь 18'!H93+'Июль 18'!H93</f>
        <v>0</v>
      </c>
      <c r="I93" s="9">
        <f>'Январь 18'!I93+'Февраль 18'!I93+'Март 18'!I93+'Апрель 18'!I93+'Май 18'!I93+'Июнь 18'!I93+'Июль 18'!I93</f>
        <v>0</v>
      </c>
      <c r="J93" s="9">
        <f>'Январь 18'!J93+'Февраль 18'!J93+'Март 18'!J93+'Апрель 18'!J93+'Май 18'!J93+'Июнь 18'!J93+'Июль 18'!J93</f>
        <v>0</v>
      </c>
      <c r="K93" s="9">
        <f>'Январь 18'!K93+'Февраль 18'!K93+'Март 18'!K93+'Апрель 18'!K93+'Май 18'!K93+'Июнь 18'!K93+'Июль 18'!K93</f>
        <v>0</v>
      </c>
      <c r="L93" s="9">
        <f>'Январь 18'!L93+'Февраль 18'!L93+'Март 18'!L93+'Апрель 18'!L93+'Май 18'!L93+'Июнь 18'!L93+'Июль 18'!L93</f>
        <v>0</v>
      </c>
      <c r="M93" s="9">
        <f>'Январь 18'!M93+'Февраль 18'!M93+'Март 18'!M93+'Апрель 18'!M93+'Май 18'!M93+'Июнь 18'!M93+'Июль 18'!M93</f>
        <v>0</v>
      </c>
      <c r="N93" s="9">
        <f>'Январь 18'!N93+'Февраль 18'!N93+'Март 18'!N93+'Апрель 18'!N93+'Май 18'!N93+'Июнь 18'!N93+'Июль 18'!N93</f>
        <v>0</v>
      </c>
      <c r="O93" s="9">
        <f>'Январь 18'!O93+'Февраль 18'!O93+'Март 18'!O93+'Апрель 18'!O93+'Май 18'!O93+'Июнь 18'!O93+'Июль 18'!O93</f>
        <v>0</v>
      </c>
      <c r="P93" s="9">
        <f>'Январь 18'!P93+'Февраль 18'!P93+'Март 18'!P93+'Апрель 18'!P93+'Май 18'!P93+'Июнь 18'!P93+'Июль 18'!P93</f>
        <v>0</v>
      </c>
      <c r="Q93" s="9">
        <f>'Январь 18'!Q93+'Февраль 18'!Q93+'Март 18'!Q93+'Апрель 18'!Q93+'Май 18'!Q93+'Июнь 18'!Q93+'Июль 18'!Q93</f>
        <v>0</v>
      </c>
      <c r="R93" s="88">
        <f>'Январь 18'!R93+'Февраль 18'!R93+'Март 18'!R93+'Апрель 18'!R93+'Май 18'!R93+'Июнь 18'!R93+'Июль 18'!R93</f>
        <v>0</v>
      </c>
      <c r="S93" s="9">
        <f>'Январь 18'!S93+'Февраль 18'!S93+'Март 18'!S93+'Апрель 18'!S93+'Май 18'!S93+'Июнь 18'!S93+'Июль 18'!S93</f>
        <v>0</v>
      </c>
      <c r="T93" s="9">
        <f>'Январь 18'!T93+'Февраль 18'!T93+'Март 18'!T93+'Апрель 18'!T93+'Май 18'!T93+'Июнь 18'!T93+'Июль 18'!T93</f>
        <v>0</v>
      </c>
      <c r="U93" s="9">
        <f>'Январь 18'!U93+'Февраль 18'!U93+'Март 18'!U93+'Апрель 18'!U93+'Май 18'!U93+'Июнь 18'!U93+'Июль 18'!U93</f>
        <v>0</v>
      </c>
      <c r="V93" s="9">
        <f>'Январь 18'!V93+'Февраль 18'!V93+'Март 18'!V93+'Апрель 18'!V93+'Май 18'!V93+'Июнь 18'!V93+'Июль 18'!V93</f>
        <v>0</v>
      </c>
    </row>
    <row r="94" spans="1:22" ht="32.25" customHeight="1" x14ac:dyDescent="0.25">
      <c r="A94" s="6">
        <v>60</v>
      </c>
      <c r="B94" s="12" t="s">
        <v>37</v>
      </c>
      <c r="C94" s="9">
        <f t="shared" si="17"/>
        <v>2</v>
      </c>
      <c r="D94" s="9">
        <f>'Январь 18'!D94+'Февраль 18'!D94+'Март 18'!D94+'Апрель 18'!D94+'Май 18'!D94+'Июнь 18'!D94+'Июль 18'!D94</f>
        <v>0</v>
      </c>
      <c r="E94" s="9">
        <f>'Январь 18'!E94+'Февраль 18'!E94+'Март 18'!E94+'Апрель 18'!E94+'Май 18'!E94+'Июнь 18'!E94+'Июль 18'!E94</f>
        <v>0</v>
      </c>
      <c r="F94" s="9">
        <f>'Январь 18'!F94+'Февраль 18'!F94+'Март 18'!F94+'Апрель 18'!F94+'Май 18'!F94+'Июнь 18'!F94+'Июль 18'!F94</f>
        <v>1</v>
      </c>
      <c r="G94" s="9">
        <f>'Январь 18'!G94+'Февраль 18'!G94+'Март 18'!G94+'Апрель 18'!G94+'Май 18'!G94+'Июнь 18'!G94+'Июль 18'!G94</f>
        <v>0</v>
      </c>
      <c r="H94" s="9">
        <f>'Январь 18'!H94+'Февраль 18'!H94+'Март 18'!H94+'Апрель 18'!H94+'Май 18'!H94+'Июнь 18'!H94+'Июль 18'!H94</f>
        <v>0</v>
      </c>
      <c r="I94" s="9">
        <f>'Январь 18'!I94+'Февраль 18'!I94+'Март 18'!I94+'Апрель 18'!I94+'Май 18'!I94+'Июнь 18'!I94+'Июль 18'!I94</f>
        <v>0</v>
      </c>
      <c r="J94" s="9">
        <f>'Январь 18'!J94+'Февраль 18'!J94+'Март 18'!J94+'Апрель 18'!J94+'Май 18'!J94+'Июнь 18'!J94+'Июль 18'!J94</f>
        <v>0</v>
      </c>
      <c r="K94" s="9">
        <f>'Январь 18'!K94+'Февраль 18'!K94+'Март 18'!K94+'Апрель 18'!K94+'Май 18'!K94+'Июнь 18'!K94+'Июль 18'!K94</f>
        <v>1</v>
      </c>
      <c r="L94" s="9">
        <f>'Январь 18'!L94+'Февраль 18'!L94+'Март 18'!L94+'Апрель 18'!L94+'Май 18'!L94+'Июнь 18'!L94+'Июль 18'!L94</f>
        <v>0</v>
      </c>
      <c r="M94" s="9">
        <f>'Январь 18'!M94+'Февраль 18'!M94+'Март 18'!M94+'Апрель 18'!M94+'Май 18'!M94+'Июнь 18'!M94+'Июль 18'!M94</f>
        <v>0</v>
      </c>
      <c r="N94" s="9">
        <f>'Январь 18'!N94+'Февраль 18'!N94+'Март 18'!N94+'Апрель 18'!N94+'Май 18'!N94+'Июнь 18'!N94+'Июль 18'!N94</f>
        <v>0</v>
      </c>
      <c r="O94" s="9">
        <f>'Январь 18'!O94+'Февраль 18'!O94+'Март 18'!O94+'Апрель 18'!O94+'Май 18'!O94+'Июнь 18'!O94+'Июль 18'!O94</f>
        <v>0</v>
      </c>
      <c r="P94" s="9">
        <f>'Январь 18'!P94+'Февраль 18'!P94+'Март 18'!P94+'Апрель 18'!P94+'Май 18'!P94+'Июнь 18'!P94+'Июль 18'!P94</f>
        <v>0</v>
      </c>
      <c r="Q94" s="9">
        <f>'Январь 18'!Q94+'Февраль 18'!Q94+'Март 18'!Q94+'Апрель 18'!Q94+'Май 18'!Q94+'Июнь 18'!Q94+'Июль 18'!Q94</f>
        <v>0</v>
      </c>
      <c r="R94" s="88">
        <f>'Январь 18'!R94+'Февраль 18'!R94+'Март 18'!R94+'Апрель 18'!R94+'Май 18'!R94+'Июнь 18'!R94+'Июль 18'!R94</f>
        <v>0</v>
      </c>
      <c r="S94" s="9">
        <f>'Январь 18'!S94+'Февраль 18'!S94+'Март 18'!S94+'Апрель 18'!S94+'Май 18'!S94+'Июнь 18'!S94+'Июль 18'!S94</f>
        <v>0</v>
      </c>
      <c r="T94" s="9">
        <f>'Январь 18'!T94+'Февраль 18'!T94+'Март 18'!T94+'Апрель 18'!T94+'Май 18'!T94+'Июнь 18'!T94+'Июль 18'!T94</f>
        <v>0</v>
      </c>
      <c r="U94" s="9">
        <f>'Январь 18'!U94+'Февраль 18'!U94+'Март 18'!U94+'Апрель 18'!U94+'Май 18'!U94+'Июнь 18'!U94+'Июль 18'!U94</f>
        <v>0</v>
      </c>
      <c r="V94" s="9">
        <f>'Январь 18'!V94+'Февраль 18'!V94+'Март 18'!V94+'Апрель 18'!V94+'Май 18'!V94+'Июнь 18'!V94+'Июль 18'!V94</f>
        <v>0</v>
      </c>
    </row>
    <row r="95" spans="1:22" ht="170.25" customHeight="1" x14ac:dyDescent="0.25">
      <c r="A95" s="6">
        <v>61</v>
      </c>
      <c r="B95" s="12" t="s">
        <v>144</v>
      </c>
      <c r="C95" s="9">
        <f t="shared" si="17"/>
        <v>3</v>
      </c>
      <c r="D95" s="9">
        <f>'Январь 18'!D95+'Февраль 18'!D95+'Март 18'!D95+'Апрель 18'!D95+'Май 18'!D95+'Июнь 18'!D95+'Июль 18'!D95</f>
        <v>0</v>
      </c>
      <c r="E95" s="9">
        <f>'Январь 18'!E95+'Февраль 18'!E95+'Март 18'!E95+'Апрель 18'!E95+'Май 18'!E95+'Июнь 18'!E95+'Июль 18'!E95</f>
        <v>0</v>
      </c>
      <c r="F95" s="9">
        <f>'Январь 18'!F95+'Февраль 18'!F95+'Март 18'!F95+'Апрель 18'!F95+'Май 18'!F95+'Июнь 18'!F95+'Июль 18'!F95</f>
        <v>1</v>
      </c>
      <c r="G95" s="9">
        <f>'Январь 18'!G95+'Февраль 18'!G95+'Март 18'!G95+'Апрель 18'!G95+'Май 18'!G95+'Июнь 18'!G95+'Июль 18'!G95</f>
        <v>1</v>
      </c>
      <c r="H95" s="9">
        <f>'Январь 18'!H95+'Февраль 18'!H95+'Март 18'!H95+'Апрель 18'!H95+'Май 18'!H95+'Июнь 18'!H95+'Июль 18'!H95</f>
        <v>0</v>
      </c>
      <c r="I95" s="9">
        <f>'Январь 18'!I95+'Февраль 18'!I95+'Март 18'!I95+'Апрель 18'!I95+'Май 18'!I95+'Июнь 18'!I95+'Июль 18'!I95</f>
        <v>1</v>
      </c>
      <c r="J95" s="9">
        <f>'Январь 18'!J95+'Февраль 18'!J95+'Март 18'!J95+'Апрель 18'!J95+'Май 18'!J95+'Июнь 18'!J95+'Июль 18'!J95</f>
        <v>0</v>
      </c>
      <c r="K95" s="9">
        <f>'Январь 18'!K95+'Февраль 18'!K95+'Март 18'!K95+'Апрель 18'!K95+'Май 18'!K95+'Июнь 18'!K95+'Июль 18'!K95</f>
        <v>0</v>
      </c>
      <c r="L95" s="9">
        <f>'Январь 18'!L95+'Февраль 18'!L95+'Март 18'!L95+'Апрель 18'!L95+'Май 18'!L95+'Июнь 18'!L95+'Июль 18'!L95</f>
        <v>0</v>
      </c>
      <c r="M95" s="9">
        <f>'Январь 18'!M95+'Февраль 18'!M95+'Март 18'!M95+'Апрель 18'!M95+'Май 18'!M95+'Июнь 18'!M95+'Июль 18'!M95</f>
        <v>0</v>
      </c>
      <c r="N95" s="9">
        <f>'Январь 18'!N95+'Февраль 18'!N95+'Март 18'!N95+'Апрель 18'!N95+'Май 18'!N95+'Июнь 18'!N95+'Июль 18'!N95</f>
        <v>0</v>
      </c>
      <c r="O95" s="9">
        <f>'Январь 18'!O95+'Февраль 18'!O95+'Март 18'!O95+'Апрель 18'!O95+'Май 18'!O95+'Июнь 18'!O95+'Июль 18'!O95</f>
        <v>0</v>
      </c>
      <c r="P95" s="9">
        <f>'Январь 18'!P95+'Февраль 18'!P95+'Март 18'!P95+'Апрель 18'!P95+'Май 18'!P95+'Июнь 18'!P95+'Июль 18'!P95</f>
        <v>0</v>
      </c>
      <c r="Q95" s="9">
        <f>'Январь 18'!Q95+'Февраль 18'!Q95+'Март 18'!Q95+'Апрель 18'!Q95+'Май 18'!Q95+'Июнь 18'!Q95+'Июль 18'!Q95</f>
        <v>0</v>
      </c>
      <c r="R95" s="88">
        <f>'Январь 18'!R95+'Февраль 18'!R95+'Март 18'!R95+'Апрель 18'!R95+'Май 18'!R95+'Июнь 18'!R95+'Июль 18'!R95</f>
        <v>0</v>
      </c>
      <c r="S95" s="9">
        <f>'Январь 18'!S95+'Февраль 18'!S95+'Март 18'!S95+'Апрель 18'!S95+'Май 18'!S95+'Июнь 18'!S95+'Июль 18'!S95</f>
        <v>0</v>
      </c>
      <c r="T95" s="9">
        <f>'Январь 18'!T95+'Февраль 18'!T95+'Март 18'!T95+'Апрель 18'!T95+'Май 18'!T95+'Июнь 18'!T95+'Июль 18'!T95</f>
        <v>0</v>
      </c>
      <c r="U95" s="9">
        <f>'Январь 18'!U95+'Февраль 18'!U95+'Март 18'!U95+'Апрель 18'!U95+'Май 18'!U95+'Июнь 18'!U95+'Июль 18'!U95</f>
        <v>0</v>
      </c>
      <c r="V95" s="9">
        <f>'Январь 18'!V95+'Февраль 18'!V95+'Март 18'!V95+'Апрель 18'!V95+'Май 18'!V95+'Июнь 18'!V95+'Июль 18'!V95</f>
        <v>0</v>
      </c>
    </row>
    <row r="96" spans="1:22" ht="181.5" customHeight="1" x14ac:dyDescent="0.25">
      <c r="A96" s="6">
        <v>62</v>
      </c>
      <c r="B96" s="12" t="s">
        <v>145</v>
      </c>
      <c r="C96" s="9">
        <f t="shared" si="17"/>
        <v>4</v>
      </c>
      <c r="D96" s="9">
        <f>'Январь 18'!D96+'Февраль 18'!D96+'Март 18'!D96+'Апрель 18'!D96+'Май 18'!D96+'Июнь 18'!D96+'Июль 18'!D96</f>
        <v>1</v>
      </c>
      <c r="E96" s="9">
        <f>'Январь 18'!E96+'Февраль 18'!E96+'Март 18'!E96+'Апрель 18'!E96+'Май 18'!E96+'Июнь 18'!E96+'Июль 18'!E96</f>
        <v>0</v>
      </c>
      <c r="F96" s="9">
        <f>'Январь 18'!F96+'Февраль 18'!F96+'Март 18'!F96+'Апрель 18'!F96+'Май 18'!F96+'Июнь 18'!F96+'Июль 18'!F96</f>
        <v>1</v>
      </c>
      <c r="G96" s="9">
        <f>'Январь 18'!G96+'Февраль 18'!G96+'Март 18'!G96+'Апрель 18'!G96+'Май 18'!G96+'Июнь 18'!G96+'Июль 18'!G96</f>
        <v>0</v>
      </c>
      <c r="H96" s="9">
        <f>'Январь 18'!H96+'Февраль 18'!H96+'Март 18'!H96+'Апрель 18'!H96+'Май 18'!H96+'Июнь 18'!H96+'Июль 18'!H96</f>
        <v>2</v>
      </c>
      <c r="I96" s="9">
        <f>'Январь 18'!I96+'Февраль 18'!I96+'Март 18'!I96+'Апрель 18'!I96+'Май 18'!I96+'Июнь 18'!I96+'Июль 18'!I96</f>
        <v>0</v>
      </c>
      <c r="J96" s="9">
        <f>'Январь 18'!J96+'Февраль 18'!J96+'Март 18'!J96+'Апрель 18'!J96+'Май 18'!J96+'Июнь 18'!J96+'Июль 18'!J96</f>
        <v>0</v>
      </c>
      <c r="K96" s="9">
        <f>'Январь 18'!K96+'Февраль 18'!K96+'Март 18'!K96+'Апрель 18'!K96+'Май 18'!K96+'Июнь 18'!K96+'Июль 18'!K96</f>
        <v>0</v>
      </c>
      <c r="L96" s="9">
        <f>'Январь 18'!L96+'Февраль 18'!L96+'Март 18'!L96+'Апрель 18'!L96+'Май 18'!L96+'Июнь 18'!L96+'Июль 18'!L96</f>
        <v>0</v>
      </c>
      <c r="M96" s="9">
        <f>'Январь 18'!M96+'Февраль 18'!M96+'Март 18'!M96+'Апрель 18'!M96+'Май 18'!M96+'Июнь 18'!M96+'Июль 18'!M96</f>
        <v>0</v>
      </c>
      <c r="N96" s="9">
        <f>'Январь 18'!N96+'Февраль 18'!N96+'Март 18'!N96+'Апрель 18'!N96+'Май 18'!N96+'Июнь 18'!N96+'Июль 18'!N96</f>
        <v>0</v>
      </c>
      <c r="O96" s="9">
        <f>'Январь 18'!O96+'Февраль 18'!O96+'Март 18'!O96+'Апрель 18'!O96+'Май 18'!O96+'Июнь 18'!O96+'Июль 18'!O96</f>
        <v>0</v>
      </c>
      <c r="P96" s="9">
        <f>'Январь 18'!P96+'Февраль 18'!P96+'Март 18'!P96+'Апрель 18'!P96+'Май 18'!P96+'Июнь 18'!P96+'Июль 18'!P96</f>
        <v>0</v>
      </c>
      <c r="Q96" s="9">
        <f>'Январь 18'!Q96+'Февраль 18'!Q96+'Март 18'!Q96+'Апрель 18'!Q96+'Май 18'!Q96+'Июнь 18'!Q96+'Июль 18'!Q96</f>
        <v>0</v>
      </c>
      <c r="R96" s="88">
        <f>'Январь 18'!R96+'Февраль 18'!R96+'Март 18'!R96+'Апрель 18'!R96+'Май 18'!R96+'Июнь 18'!R96+'Июль 18'!R96</f>
        <v>0</v>
      </c>
      <c r="S96" s="9">
        <f>'Январь 18'!S96+'Февраль 18'!S96+'Март 18'!S96+'Апрель 18'!S96+'Май 18'!S96+'Июнь 18'!S96+'Июль 18'!S96</f>
        <v>0</v>
      </c>
      <c r="T96" s="9">
        <f>'Январь 18'!T96+'Февраль 18'!T96+'Март 18'!T96+'Апрель 18'!T96+'Май 18'!T96+'Июнь 18'!T96+'Июль 18'!T96</f>
        <v>0</v>
      </c>
      <c r="U96" s="9">
        <f>'Январь 18'!U96+'Февраль 18'!U96+'Март 18'!U96+'Апрель 18'!U96+'Май 18'!U96+'Июнь 18'!U96+'Июль 18'!U96</f>
        <v>0</v>
      </c>
      <c r="V96" s="9">
        <f>'Январь 18'!V96+'Февраль 18'!V96+'Март 18'!V96+'Апрель 18'!V96+'Май 18'!V96+'Июнь 18'!V96+'Июль 18'!V96</f>
        <v>0</v>
      </c>
    </row>
    <row r="97" spans="1:22" ht="48" customHeight="1" x14ac:dyDescent="0.25">
      <c r="A97" s="6">
        <v>63</v>
      </c>
      <c r="B97" s="12" t="s">
        <v>154</v>
      </c>
      <c r="C97" s="9">
        <f t="shared" si="17"/>
        <v>2</v>
      </c>
      <c r="D97" s="9">
        <f>'Январь 18'!D97+'Февраль 18'!D97+'Март 18'!D97+'Апрель 18'!D97+'Май 18'!D97+'Июнь 18'!D97+'Июль 18'!D97</f>
        <v>1</v>
      </c>
      <c r="E97" s="9">
        <f>'Январь 18'!E97+'Февраль 18'!E97+'Март 18'!E97+'Апрель 18'!E97+'Май 18'!E97+'Июнь 18'!E97+'Июль 18'!E97</f>
        <v>0</v>
      </c>
      <c r="F97" s="9">
        <f>'Январь 18'!F97+'Февраль 18'!F97+'Март 18'!F97+'Апрель 18'!F97+'Май 18'!F97+'Июнь 18'!F97+'Июль 18'!F97</f>
        <v>1</v>
      </c>
      <c r="G97" s="9">
        <f>'Январь 18'!G97+'Февраль 18'!G97+'Март 18'!G97+'Апрель 18'!G97+'Май 18'!G97+'Июнь 18'!G97+'Июль 18'!G97</f>
        <v>0</v>
      </c>
      <c r="H97" s="9">
        <f>'Январь 18'!H97+'Февраль 18'!H97+'Март 18'!H97+'Апрель 18'!H97+'Май 18'!H97+'Июнь 18'!H97+'Июль 18'!H97</f>
        <v>0</v>
      </c>
      <c r="I97" s="9">
        <f>'Январь 18'!I97+'Февраль 18'!I97+'Март 18'!I97+'Апрель 18'!I97+'Май 18'!I97+'Июнь 18'!I97+'Июль 18'!I97</f>
        <v>0</v>
      </c>
      <c r="J97" s="9">
        <f>'Январь 18'!J97+'Февраль 18'!J97+'Март 18'!J97+'Апрель 18'!J97+'Май 18'!J97+'Июнь 18'!J97+'Июль 18'!J97</f>
        <v>0</v>
      </c>
      <c r="K97" s="9">
        <f>'Январь 18'!K97+'Февраль 18'!K97+'Март 18'!K97+'Апрель 18'!K97+'Май 18'!K97+'Июнь 18'!K97+'Июль 18'!K97</f>
        <v>0</v>
      </c>
      <c r="L97" s="9">
        <f>'Январь 18'!L97+'Февраль 18'!L97+'Март 18'!L97+'Апрель 18'!L97+'Май 18'!L97+'Июнь 18'!L97+'Июль 18'!L97</f>
        <v>0</v>
      </c>
      <c r="M97" s="9">
        <f>'Январь 18'!M97+'Февраль 18'!M97+'Март 18'!M97+'Апрель 18'!M97+'Май 18'!M97+'Июнь 18'!M97+'Июль 18'!M97</f>
        <v>0</v>
      </c>
      <c r="N97" s="9">
        <f>'Январь 18'!N97+'Февраль 18'!N97+'Март 18'!N97+'Апрель 18'!N97+'Май 18'!N97+'Июнь 18'!N97+'Июль 18'!N97</f>
        <v>0</v>
      </c>
      <c r="O97" s="9">
        <f>'Январь 18'!O97+'Февраль 18'!O97+'Март 18'!O97+'Апрель 18'!O97+'Май 18'!O97+'Июнь 18'!O97+'Июль 18'!O97</f>
        <v>0</v>
      </c>
      <c r="P97" s="9">
        <f>'Январь 18'!P97+'Февраль 18'!P97+'Март 18'!P97+'Апрель 18'!P97+'Май 18'!P97+'Июнь 18'!P97+'Июль 18'!P97</f>
        <v>0</v>
      </c>
      <c r="Q97" s="9">
        <f>'Январь 18'!Q97+'Февраль 18'!Q97+'Март 18'!Q97+'Апрель 18'!Q97+'Май 18'!Q97+'Июнь 18'!Q97+'Июль 18'!Q97</f>
        <v>0</v>
      </c>
      <c r="R97" s="88">
        <f>'Январь 18'!R97+'Февраль 18'!R97+'Март 18'!R97+'Апрель 18'!R97+'Май 18'!R97+'Июнь 18'!R97+'Июль 18'!R97</f>
        <v>0</v>
      </c>
      <c r="S97" s="9">
        <f>'Январь 18'!S97+'Февраль 18'!S97+'Март 18'!S97+'Апрель 18'!S97+'Май 18'!S97+'Июнь 18'!S97+'Июль 18'!S97</f>
        <v>0</v>
      </c>
      <c r="T97" s="9">
        <f>'Январь 18'!T97+'Февраль 18'!T97+'Март 18'!T97+'Апрель 18'!T97+'Май 18'!T97+'Июнь 18'!T97+'Июль 18'!T97</f>
        <v>0</v>
      </c>
      <c r="U97" s="9">
        <f>'Январь 18'!U97+'Февраль 18'!U97+'Март 18'!U97+'Апрель 18'!U97+'Май 18'!U97+'Июнь 18'!U97+'Июль 18'!U97</f>
        <v>0</v>
      </c>
      <c r="V97" s="9">
        <f>'Январь 18'!V97+'Февраль 18'!V97+'Март 18'!V97+'Апрель 18'!V97+'Май 18'!V97+'Июнь 18'!V97+'Июль 18'!V97</f>
        <v>0</v>
      </c>
    </row>
    <row r="98" spans="1:22" ht="150.75" customHeight="1" x14ac:dyDescent="0.25">
      <c r="A98" s="6">
        <v>64</v>
      </c>
      <c r="B98" s="12" t="s">
        <v>146</v>
      </c>
      <c r="C98" s="9">
        <f t="shared" si="17"/>
        <v>1</v>
      </c>
      <c r="D98" s="9">
        <f>'Январь 18'!D98+'Февраль 18'!D98+'Март 18'!D98+'Апрель 18'!D98+'Май 18'!D98+'Июнь 18'!D98+'Июль 18'!D98</f>
        <v>0</v>
      </c>
      <c r="E98" s="9">
        <f>'Январь 18'!E98+'Февраль 18'!E98+'Март 18'!E98+'Апрель 18'!E98+'Май 18'!E98+'Июнь 18'!E98+'Июль 18'!E98</f>
        <v>0</v>
      </c>
      <c r="F98" s="9">
        <f>'Январь 18'!F98+'Февраль 18'!F98+'Март 18'!F98+'Апрель 18'!F98+'Май 18'!F98+'Июнь 18'!F98+'Июль 18'!F98</f>
        <v>1</v>
      </c>
      <c r="G98" s="9">
        <f>'Январь 18'!G98+'Февраль 18'!G98+'Март 18'!G98+'Апрель 18'!G98+'Май 18'!G98+'Июнь 18'!G98+'Июль 18'!G98</f>
        <v>0</v>
      </c>
      <c r="H98" s="9">
        <f>'Январь 18'!H98+'Февраль 18'!H98+'Март 18'!H98+'Апрель 18'!H98+'Май 18'!H98+'Июнь 18'!H98+'Июль 18'!H98</f>
        <v>0</v>
      </c>
      <c r="I98" s="9">
        <f>'Январь 18'!I98+'Февраль 18'!I98+'Март 18'!I98+'Апрель 18'!I98+'Май 18'!I98+'Июнь 18'!I98+'Июль 18'!I98</f>
        <v>0</v>
      </c>
      <c r="J98" s="9">
        <f>'Январь 18'!J98+'Февраль 18'!J98+'Март 18'!J98+'Апрель 18'!J98+'Май 18'!J98+'Июнь 18'!J98+'Июль 18'!J98</f>
        <v>0</v>
      </c>
      <c r="K98" s="9">
        <f>'Январь 18'!K98+'Февраль 18'!K98+'Март 18'!K98+'Апрель 18'!K98+'Май 18'!K98+'Июнь 18'!K98+'Июль 18'!K98</f>
        <v>0</v>
      </c>
      <c r="L98" s="9">
        <f>'Январь 18'!L98+'Февраль 18'!L98+'Март 18'!L98+'Апрель 18'!L98+'Май 18'!L98+'Июнь 18'!L98+'Июль 18'!L98</f>
        <v>0</v>
      </c>
      <c r="M98" s="9">
        <f>'Январь 18'!M98+'Февраль 18'!M98+'Март 18'!M98+'Апрель 18'!M98+'Май 18'!M98+'Июнь 18'!M98+'Июль 18'!M98</f>
        <v>0</v>
      </c>
      <c r="N98" s="9">
        <f>'Январь 18'!N98+'Февраль 18'!N98+'Март 18'!N98+'Апрель 18'!N98+'Май 18'!N98+'Июнь 18'!N98+'Июль 18'!N98</f>
        <v>0</v>
      </c>
      <c r="O98" s="9">
        <f>'Январь 18'!O98+'Февраль 18'!O98+'Март 18'!O98+'Апрель 18'!O98+'Май 18'!O98+'Июнь 18'!O98+'Июль 18'!O98</f>
        <v>0</v>
      </c>
      <c r="P98" s="9">
        <f>'Январь 18'!P98+'Февраль 18'!P98+'Март 18'!P98+'Апрель 18'!P98+'Май 18'!P98+'Июнь 18'!P98+'Июль 18'!P98</f>
        <v>0</v>
      </c>
      <c r="Q98" s="9">
        <f>'Январь 18'!Q98+'Февраль 18'!Q98+'Март 18'!Q98+'Апрель 18'!Q98+'Май 18'!Q98+'Июнь 18'!Q98+'Июль 18'!Q98</f>
        <v>0</v>
      </c>
      <c r="R98" s="88">
        <f>'Январь 18'!R98+'Февраль 18'!R98+'Март 18'!R98+'Апрель 18'!R98+'Май 18'!R98+'Июнь 18'!R98+'Июль 18'!R98</f>
        <v>0</v>
      </c>
      <c r="S98" s="9">
        <f>'Январь 18'!S98+'Февраль 18'!S98+'Март 18'!S98+'Апрель 18'!S98+'Май 18'!S98+'Июнь 18'!S98+'Июль 18'!S98</f>
        <v>0</v>
      </c>
      <c r="T98" s="9">
        <f>'Январь 18'!T98+'Февраль 18'!T98+'Март 18'!T98+'Апрель 18'!T98+'Май 18'!T98+'Июнь 18'!T98+'Июль 18'!T98</f>
        <v>0</v>
      </c>
      <c r="U98" s="9">
        <f>'Январь 18'!U98+'Февраль 18'!U98+'Март 18'!U98+'Апрель 18'!U98+'Май 18'!U98+'Июнь 18'!U98+'Июль 18'!U98</f>
        <v>0</v>
      </c>
      <c r="V98" s="9">
        <f>'Январь 18'!V98+'Февраль 18'!V98+'Март 18'!V98+'Апрель 18'!V98+'Май 18'!V98+'Июнь 18'!V98+'Июль 18'!V98</f>
        <v>0</v>
      </c>
    </row>
    <row r="99" spans="1:22" ht="57.75" customHeight="1" x14ac:dyDescent="0.25">
      <c r="A99" s="6">
        <v>65</v>
      </c>
      <c r="B99" s="12" t="s">
        <v>54</v>
      </c>
      <c r="C99" s="9">
        <f t="shared" si="17"/>
        <v>83</v>
      </c>
      <c r="D99" s="9">
        <f>'Январь 18'!D99+'Февраль 18'!D99+'Март 18'!D99+'Апрель 18'!D99+'Май 18'!D99+'Июнь 18'!D99+'Июль 18'!D99</f>
        <v>79</v>
      </c>
      <c r="E99" s="9">
        <f>'Январь 18'!E99+'Февраль 18'!E99+'Март 18'!E99+'Апрель 18'!E99+'Май 18'!E99+'Июнь 18'!E99+'Июль 18'!E99</f>
        <v>0</v>
      </c>
      <c r="F99" s="9">
        <f>'Январь 18'!F99+'Февраль 18'!F99+'Март 18'!F99+'Апрель 18'!F99+'Май 18'!F99+'Июнь 18'!F99+'Июль 18'!F99</f>
        <v>0</v>
      </c>
      <c r="G99" s="9">
        <f>'Январь 18'!G99+'Февраль 18'!G99+'Март 18'!G99+'Апрель 18'!G99+'Май 18'!G99+'Июнь 18'!G99+'Июль 18'!G99</f>
        <v>1</v>
      </c>
      <c r="H99" s="9">
        <f>'Январь 18'!H99+'Февраль 18'!H99+'Март 18'!H99+'Апрель 18'!H99+'Май 18'!H99+'Июнь 18'!H99+'Июль 18'!H99</f>
        <v>0</v>
      </c>
      <c r="I99" s="9">
        <f>'Январь 18'!I99+'Февраль 18'!I99+'Март 18'!I99+'Апрель 18'!I99+'Май 18'!I99+'Июнь 18'!I99+'Июль 18'!I99</f>
        <v>1</v>
      </c>
      <c r="J99" s="9">
        <f>'Январь 18'!J99+'Февраль 18'!J99+'Март 18'!J99+'Апрель 18'!J99+'Май 18'!J99+'Июнь 18'!J99+'Июль 18'!J99</f>
        <v>0</v>
      </c>
      <c r="K99" s="9">
        <f>'Январь 18'!K99+'Февраль 18'!K99+'Март 18'!K99+'Апрель 18'!K99+'Май 18'!K99+'Июнь 18'!K99+'Июль 18'!K99</f>
        <v>0</v>
      </c>
      <c r="L99" s="9">
        <f>'Январь 18'!L99+'Февраль 18'!L99+'Март 18'!L99+'Апрель 18'!L99+'Май 18'!L99+'Июнь 18'!L99+'Июль 18'!L99</f>
        <v>0</v>
      </c>
      <c r="M99" s="9">
        <f>'Январь 18'!M99+'Февраль 18'!M99+'Март 18'!M99+'Апрель 18'!M99+'Май 18'!M99+'Июнь 18'!M99+'Июль 18'!M99</f>
        <v>0</v>
      </c>
      <c r="N99" s="9">
        <f>'Январь 18'!N99+'Февраль 18'!N99+'Март 18'!N99+'Апрель 18'!N99+'Май 18'!N99+'Июнь 18'!N99+'Июль 18'!N99</f>
        <v>0</v>
      </c>
      <c r="O99" s="9">
        <f>'Январь 18'!O99+'Февраль 18'!O99+'Март 18'!O99+'Апрель 18'!O99+'Май 18'!O99+'Июнь 18'!O99+'Июль 18'!O99</f>
        <v>0</v>
      </c>
      <c r="P99" s="9">
        <f>'Январь 18'!P99+'Февраль 18'!P99+'Март 18'!P99+'Апрель 18'!P99+'Май 18'!P99+'Июнь 18'!P99+'Июль 18'!P99</f>
        <v>0</v>
      </c>
      <c r="Q99" s="9">
        <f>'Январь 18'!Q99+'Февраль 18'!Q99+'Март 18'!Q99+'Апрель 18'!Q99+'Май 18'!Q99+'Июнь 18'!Q99+'Июль 18'!Q99</f>
        <v>0</v>
      </c>
      <c r="R99" s="88">
        <f>'Январь 18'!R99+'Февраль 18'!R99+'Март 18'!R99+'Апрель 18'!R99+'Май 18'!R99+'Июнь 18'!R99+'Июль 18'!R99</f>
        <v>0</v>
      </c>
      <c r="S99" s="9">
        <f>'Январь 18'!S99+'Февраль 18'!S99+'Март 18'!S99+'Апрель 18'!S99+'Май 18'!S99+'Июнь 18'!S99+'Июль 18'!S99</f>
        <v>0</v>
      </c>
      <c r="T99" s="9">
        <f>'Январь 18'!T99+'Февраль 18'!T99+'Март 18'!T99+'Апрель 18'!T99+'Май 18'!T99+'Июнь 18'!T99+'Июль 18'!T99</f>
        <v>2</v>
      </c>
      <c r="U99" s="9">
        <f>'Январь 18'!U99+'Февраль 18'!U99+'Март 18'!U99+'Апрель 18'!U99+'Май 18'!U99+'Июнь 18'!U99+'Июль 18'!U99</f>
        <v>0</v>
      </c>
      <c r="V99" s="9">
        <f>'Январь 18'!V99+'Февраль 18'!V99+'Март 18'!V99+'Апрель 18'!V99+'Май 18'!V99+'Июнь 18'!V99+'Июль 18'!V99</f>
        <v>0</v>
      </c>
    </row>
    <row r="100" spans="1:22" x14ac:dyDescent="0.25">
      <c r="A100" s="6">
        <v>66</v>
      </c>
      <c r="B100" s="12" t="s">
        <v>103</v>
      </c>
      <c r="C100" s="9">
        <f t="shared" si="17"/>
        <v>29</v>
      </c>
      <c r="D100" s="9">
        <f>'Январь 18'!D100+'Февраль 18'!D100+'Март 18'!D100+'Апрель 18'!D100+'Май 18'!D100+'Июнь 18'!D100+'Июль 18'!D100</f>
        <v>4</v>
      </c>
      <c r="E100" s="9">
        <f>'Январь 18'!E100+'Февраль 18'!E100+'Март 18'!E100+'Апрель 18'!E100+'Май 18'!E100+'Июнь 18'!E100+'Июль 18'!E100</f>
        <v>1</v>
      </c>
      <c r="F100" s="9">
        <f>'Январь 18'!F100+'Февраль 18'!F100+'Март 18'!F100+'Апрель 18'!F100+'Май 18'!F100+'Июнь 18'!F100+'Июль 18'!F100</f>
        <v>4</v>
      </c>
      <c r="G100" s="9">
        <f>'Январь 18'!G100+'Февраль 18'!G100+'Март 18'!G100+'Апрель 18'!G100+'Май 18'!G100+'Июнь 18'!G100+'Июль 18'!G100</f>
        <v>6</v>
      </c>
      <c r="H100" s="9">
        <f>'Январь 18'!H100+'Февраль 18'!H100+'Март 18'!H100+'Апрель 18'!H100+'Май 18'!H100+'Июнь 18'!H100+'Июль 18'!H100</f>
        <v>0</v>
      </c>
      <c r="I100" s="9">
        <f>'Январь 18'!I100+'Февраль 18'!I100+'Март 18'!I100+'Апрель 18'!I100+'Май 18'!I100+'Июнь 18'!I100+'Июль 18'!I100</f>
        <v>3</v>
      </c>
      <c r="J100" s="9">
        <f>'Январь 18'!J100+'Февраль 18'!J100+'Март 18'!J100+'Апрель 18'!J100+'Май 18'!J100+'Июнь 18'!J100+'Июль 18'!J100</f>
        <v>0</v>
      </c>
      <c r="K100" s="9">
        <f>'Январь 18'!K100+'Февраль 18'!K100+'Март 18'!K100+'Апрель 18'!K100+'Май 18'!K100+'Июнь 18'!K100+'Июль 18'!K100</f>
        <v>2</v>
      </c>
      <c r="L100" s="9">
        <f>'Январь 18'!L100+'Февраль 18'!L100+'Март 18'!L100+'Апрель 18'!L100+'Май 18'!L100+'Июнь 18'!L100+'Июль 18'!L100</f>
        <v>0</v>
      </c>
      <c r="M100" s="9">
        <f>'Январь 18'!M100+'Февраль 18'!M100+'Март 18'!M100+'Апрель 18'!M100+'Май 18'!M100+'Июнь 18'!M100+'Июль 18'!M100</f>
        <v>0</v>
      </c>
      <c r="N100" s="9">
        <f>'Январь 18'!N100+'Февраль 18'!N100+'Март 18'!N100+'Апрель 18'!N100+'Май 18'!N100+'Июнь 18'!N100+'Июль 18'!N100</f>
        <v>0</v>
      </c>
      <c r="O100" s="9">
        <f>'Январь 18'!O100+'Февраль 18'!O100+'Март 18'!O100+'Апрель 18'!O100+'Май 18'!O100+'Июнь 18'!O100+'Июль 18'!O100</f>
        <v>0</v>
      </c>
      <c r="P100" s="9">
        <f>'Январь 18'!P100+'Февраль 18'!P100+'Март 18'!P100+'Апрель 18'!P100+'Май 18'!P100+'Июнь 18'!P100+'Июль 18'!P100</f>
        <v>3</v>
      </c>
      <c r="Q100" s="9">
        <f>'Январь 18'!Q100+'Февраль 18'!Q100+'Март 18'!Q100+'Апрель 18'!Q100+'Май 18'!Q100+'Июнь 18'!Q100+'Июль 18'!Q100</f>
        <v>0</v>
      </c>
      <c r="R100" s="88">
        <f>'Январь 18'!R100+'Февраль 18'!R100+'Март 18'!R100+'Апрель 18'!R100+'Май 18'!R100+'Июнь 18'!R100+'Июль 18'!R100</f>
        <v>2</v>
      </c>
      <c r="S100" s="9">
        <f>'Январь 18'!S100+'Февраль 18'!S100+'Март 18'!S100+'Апрель 18'!S100+'Май 18'!S100+'Июнь 18'!S100+'Июль 18'!S100</f>
        <v>0</v>
      </c>
      <c r="T100" s="9">
        <f>'Январь 18'!T100+'Февраль 18'!T100+'Март 18'!T100+'Апрель 18'!T100+'Май 18'!T100+'Июнь 18'!T100+'Июль 18'!T100</f>
        <v>4</v>
      </c>
      <c r="U100" s="9">
        <f>'Январь 18'!U100+'Февраль 18'!U100+'Март 18'!U100+'Апрель 18'!U100+'Май 18'!U100+'Июнь 18'!U100+'Июль 18'!U100</f>
        <v>0</v>
      </c>
      <c r="V100" s="9">
        <f>'Январь 18'!V100+'Февраль 18'!V100+'Март 18'!V100+'Апрель 18'!V100+'Май 18'!V100+'Июнь 18'!V100+'Июль 18'!V100</f>
        <v>0</v>
      </c>
    </row>
    <row r="101" spans="1:22" ht="30" x14ac:dyDescent="0.25">
      <c r="A101" s="6">
        <v>67</v>
      </c>
      <c r="B101" s="12" t="s">
        <v>107</v>
      </c>
      <c r="C101" s="9">
        <f t="shared" si="17"/>
        <v>5638</v>
      </c>
      <c r="D101" s="9">
        <f>'Январь 18'!D101+'Февраль 18'!D101+'Март 18'!D101+'Апрель 18'!D101+'Май 18'!D101+'Июнь 18'!D101+'Июль 18'!D101</f>
        <v>1597</v>
      </c>
      <c r="E101" s="9">
        <f>'Январь 18'!E101+'Февраль 18'!E101+'Март 18'!E101+'Апрель 18'!E101+'Май 18'!E101+'Июнь 18'!E101+'Июль 18'!E101</f>
        <v>145</v>
      </c>
      <c r="F101" s="9">
        <f>'Январь 18'!F101+'Февраль 18'!F101+'Март 18'!F101+'Апрель 18'!F101+'Май 18'!F101+'Июнь 18'!F101+'Июль 18'!F101</f>
        <v>488</v>
      </c>
      <c r="G101" s="9">
        <f>'Январь 18'!G101+'Февраль 18'!G101+'Март 18'!G101+'Апрель 18'!G101+'Май 18'!G101+'Июнь 18'!G101+'Июль 18'!G101</f>
        <v>678</v>
      </c>
      <c r="H101" s="9">
        <f>'Январь 18'!H101+'Февраль 18'!H101+'Март 18'!H101+'Апрель 18'!H101+'Май 18'!H101+'Июнь 18'!H101+'Июль 18'!H101</f>
        <v>750</v>
      </c>
      <c r="I101" s="9">
        <f>'Январь 18'!I101+'Февраль 18'!I101+'Март 18'!I101+'Апрель 18'!I101+'Май 18'!I101+'Июнь 18'!I101+'Июль 18'!I101</f>
        <v>757</v>
      </c>
      <c r="J101" s="9">
        <f>'Январь 18'!J101+'Февраль 18'!J101+'Март 18'!J101+'Апрель 18'!J101+'Май 18'!J101+'Июнь 18'!J101+'Июль 18'!J101</f>
        <v>81</v>
      </c>
      <c r="K101" s="9">
        <f>'Январь 18'!K101+'Февраль 18'!K101+'Март 18'!K101+'Апрель 18'!K101+'Май 18'!K101+'Июнь 18'!K101+'Июль 18'!K101</f>
        <v>573</v>
      </c>
      <c r="L101" s="9">
        <f>'Январь 18'!L101+'Февраль 18'!L101+'Март 18'!L101+'Апрель 18'!L101+'Май 18'!L101+'Июнь 18'!L101+'Июль 18'!L101</f>
        <v>93</v>
      </c>
      <c r="M101" s="9">
        <f>'Январь 18'!M101+'Февраль 18'!M101+'Март 18'!M101+'Апрель 18'!M101+'Май 18'!M101+'Июнь 18'!M101+'Июль 18'!M101</f>
        <v>0</v>
      </c>
      <c r="N101" s="9">
        <f>'Январь 18'!N101+'Февраль 18'!N101+'Март 18'!N101+'Апрель 18'!N101+'Май 18'!N101+'Июнь 18'!N101+'Июль 18'!N101</f>
        <v>21</v>
      </c>
      <c r="O101" s="9">
        <f>'Январь 18'!O101+'Февраль 18'!O101+'Март 18'!O101+'Апрель 18'!O101+'Май 18'!O101+'Июнь 18'!O101+'Июль 18'!O101</f>
        <v>6</v>
      </c>
      <c r="P101" s="9">
        <f>'Январь 18'!P101+'Февраль 18'!P101+'Март 18'!P101+'Апрель 18'!P101+'Май 18'!P101+'Июнь 18'!P101+'Июль 18'!P101</f>
        <v>115</v>
      </c>
      <c r="Q101" s="9">
        <f>'Январь 18'!Q101+'Февраль 18'!Q101+'Март 18'!Q101+'Апрель 18'!Q101+'Май 18'!Q101+'Июнь 18'!Q101+'Июль 18'!Q101</f>
        <v>61</v>
      </c>
      <c r="R101" s="88">
        <f>'Январь 18'!R101+'Февраль 18'!R101+'Март 18'!R101+'Апрель 18'!R101+'Май 18'!R101+'Июнь 18'!R101+'Июль 18'!R101</f>
        <v>4</v>
      </c>
      <c r="S101" s="9">
        <f>'Январь 18'!S101+'Февраль 18'!S101+'Март 18'!S101+'Апрель 18'!S101+'Май 18'!S101+'Июнь 18'!S101+'Июль 18'!S101</f>
        <v>2</v>
      </c>
      <c r="T101" s="9">
        <f>'Январь 18'!T101+'Февраль 18'!T101+'Март 18'!T101+'Апрель 18'!T101+'Май 18'!T101+'Июнь 18'!T101+'Июль 18'!T101</f>
        <v>125</v>
      </c>
      <c r="U101" s="9">
        <f>'Январь 18'!U101+'Февраль 18'!U101+'Март 18'!U101+'Апрель 18'!U101+'Май 18'!U101+'Июнь 18'!U101+'Июль 18'!U101</f>
        <v>101</v>
      </c>
      <c r="V101" s="9">
        <f>'Январь 18'!V101+'Февраль 18'!V101+'Март 18'!V101+'Апрель 18'!V101+'Май 18'!V101+'Июнь 18'!V101+'Июль 18'!V101</f>
        <v>41</v>
      </c>
    </row>
    <row r="102" spans="1:22" ht="48.75" customHeight="1" x14ac:dyDescent="0.25">
      <c r="A102" s="6">
        <v>68</v>
      </c>
      <c r="B102" s="12" t="s">
        <v>147</v>
      </c>
      <c r="C102" s="9">
        <f t="shared" si="17"/>
        <v>812</v>
      </c>
      <c r="D102" s="9">
        <f>'Январь 18'!D102+'Февраль 18'!D102+'Март 18'!D102+'Апрель 18'!D102+'Май 18'!D102+'Июнь 18'!D102+'Июль 18'!D102</f>
        <v>184</v>
      </c>
      <c r="E102" s="9">
        <f>'Январь 18'!E102+'Февраль 18'!E102+'Март 18'!E102+'Апрель 18'!E102+'Май 18'!E102+'Июнь 18'!E102+'Июль 18'!E102</f>
        <v>2</v>
      </c>
      <c r="F102" s="9">
        <f>'Январь 18'!F102+'Февраль 18'!F102+'Март 18'!F102+'Апрель 18'!F102+'Май 18'!F102+'Июнь 18'!F102+'Июль 18'!F102</f>
        <v>37</v>
      </c>
      <c r="G102" s="9">
        <f>'Январь 18'!G102+'Февраль 18'!G102+'Март 18'!G102+'Апрель 18'!G102+'Май 18'!G102+'Июнь 18'!G102+'Июль 18'!G102</f>
        <v>43</v>
      </c>
      <c r="H102" s="9">
        <f>'Январь 18'!H102+'Февраль 18'!H102+'Март 18'!H102+'Апрель 18'!H102+'Май 18'!H102+'Июнь 18'!H102+'Июль 18'!H102</f>
        <v>149</v>
      </c>
      <c r="I102" s="9">
        <f>'Январь 18'!I102+'Февраль 18'!I102+'Март 18'!I102+'Апрель 18'!I102+'Май 18'!I102+'Июнь 18'!I102+'Июль 18'!I102</f>
        <v>146</v>
      </c>
      <c r="J102" s="9">
        <f>'Январь 18'!J102+'Февраль 18'!J102+'Март 18'!J102+'Апрель 18'!J102+'Май 18'!J102+'Июнь 18'!J102+'Июль 18'!J102</f>
        <v>10</v>
      </c>
      <c r="K102" s="9">
        <f>'Январь 18'!K102+'Февраль 18'!K102+'Март 18'!K102+'Апрель 18'!K102+'Май 18'!K102+'Июнь 18'!K102+'Июль 18'!K102</f>
        <v>88</v>
      </c>
      <c r="L102" s="9">
        <f>'Январь 18'!L102+'Февраль 18'!L102+'Март 18'!L102+'Апрель 18'!L102+'Май 18'!L102+'Июнь 18'!L102+'Июль 18'!L102</f>
        <v>1</v>
      </c>
      <c r="M102" s="9">
        <f>'Январь 18'!M102+'Февраль 18'!M102+'Март 18'!M102+'Апрель 18'!M102+'Май 18'!M102+'Июнь 18'!M102+'Июль 18'!M102</f>
        <v>0</v>
      </c>
      <c r="N102" s="9">
        <f>'Январь 18'!N102+'Февраль 18'!N102+'Март 18'!N102+'Апрель 18'!N102+'Май 18'!N102+'Июнь 18'!N102+'Июль 18'!N102</f>
        <v>18</v>
      </c>
      <c r="O102" s="9">
        <f>'Январь 18'!O102+'Февраль 18'!O102+'Март 18'!O102+'Апрель 18'!O102+'Май 18'!O102+'Июнь 18'!O102+'Июль 18'!O102</f>
        <v>0</v>
      </c>
      <c r="P102" s="9">
        <f>'Январь 18'!P102+'Февраль 18'!P102+'Март 18'!P102+'Апрель 18'!P102+'Май 18'!P102+'Июнь 18'!P102+'Июль 18'!P102</f>
        <v>67</v>
      </c>
      <c r="Q102" s="9">
        <f>'Январь 18'!Q102+'Февраль 18'!Q102+'Март 18'!Q102+'Апрель 18'!Q102+'Май 18'!Q102+'Июнь 18'!Q102+'Июль 18'!Q102</f>
        <v>0</v>
      </c>
      <c r="R102" s="88">
        <f>'Январь 18'!R102+'Февраль 18'!R102+'Март 18'!R102+'Апрель 18'!R102+'Май 18'!R102+'Июнь 18'!R102+'Июль 18'!R102</f>
        <v>0</v>
      </c>
      <c r="S102" s="9">
        <f>'Январь 18'!S102+'Февраль 18'!S102+'Март 18'!S102+'Апрель 18'!S102+'Май 18'!S102+'Июнь 18'!S102+'Июль 18'!S102</f>
        <v>0</v>
      </c>
      <c r="T102" s="9">
        <f>'Январь 18'!T102+'Февраль 18'!T102+'Март 18'!T102+'Апрель 18'!T102+'Май 18'!T102+'Июнь 18'!T102+'Июль 18'!T102</f>
        <v>19</v>
      </c>
      <c r="U102" s="9">
        <f>'Январь 18'!U102+'Февраль 18'!U102+'Март 18'!U102+'Апрель 18'!U102+'Май 18'!U102+'Июнь 18'!U102+'Июль 18'!U102</f>
        <v>18</v>
      </c>
      <c r="V102" s="9">
        <f>'Январь 18'!V102+'Февраль 18'!V102+'Март 18'!V102+'Апрель 18'!V102+'Май 18'!V102+'Июнь 18'!V102+'Июль 18'!V102</f>
        <v>30</v>
      </c>
    </row>
    <row r="103" spans="1:22" x14ac:dyDescent="0.25">
      <c r="A103" s="6">
        <v>69</v>
      </c>
      <c r="B103" s="12" t="s">
        <v>108</v>
      </c>
      <c r="C103" s="9">
        <f t="shared" si="17"/>
        <v>493</v>
      </c>
      <c r="D103" s="9">
        <f>'Январь 18'!D103+'Февраль 18'!D103+'Март 18'!D103+'Апрель 18'!D103+'Май 18'!D103+'Июнь 18'!D103+'Июль 18'!D103</f>
        <v>76</v>
      </c>
      <c r="E103" s="9">
        <f>'Январь 18'!E103+'Февраль 18'!E103+'Март 18'!E103+'Апрель 18'!E103+'Май 18'!E103+'Июнь 18'!E103+'Июль 18'!E103</f>
        <v>12</v>
      </c>
      <c r="F103" s="9">
        <f>'Январь 18'!F103+'Февраль 18'!F103+'Март 18'!F103+'Апрель 18'!F103+'Май 18'!F103+'Июнь 18'!F103+'Июль 18'!F103</f>
        <v>67</v>
      </c>
      <c r="G103" s="9">
        <f>'Январь 18'!G103+'Февраль 18'!G103+'Март 18'!G103+'Апрель 18'!G103+'Май 18'!G103+'Июнь 18'!G103+'Июль 18'!G103</f>
        <v>88</v>
      </c>
      <c r="H103" s="9">
        <f>'Январь 18'!H103+'Февраль 18'!H103+'Март 18'!H103+'Апрель 18'!H103+'Май 18'!H103+'Июнь 18'!H103+'Июль 18'!H103</f>
        <v>82</v>
      </c>
      <c r="I103" s="9">
        <f>'Январь 18'!I103+'Февраль 18'!I103+'Март 18'!I103+'Апрель 18'!I103+'Май 18'!I103+'Июнь 18'!I103+'Июль 18'!I103</f>
        <v>39</v>
      </c>
      <c r="J103" s="9">
        <f>'Январь 18'!J103+'Февраль 18'!J103+'Март 18'!J103+'Апрель 18'!J103+'Май 18'!J103+'Июнь 18'!J103+'Июль 18'!J103</f>
        <v>9</v>
      </c>
      <c r="K103" s="9">
        <f>'Январь 18'!K103+'Февраль 18'!K103+'Март 18'!K103+'Апрель 18'!K103+'Май 18'!K103+'Июнь 18'!K103+'Июль 18'!K103</f>
        <v>21</v>
      </c>
      <c r="L103" s="9">
        <f>'Январь 18'!L103+'Февраль 18'!L103+'Март 18'!L103+'Апрель 18'!L103+'Май 18'!L103+'Июнь 18'!L103+'Июль 18'!L103</f>
        <v>5</v>
      </c>
      <c r="M103" s="9">
        <f>'Январь 18'!M103+'Февраль 18'!M103+'Март 18'!M103+'Апрель 18'!M103+'Май 18'!M103+'Июнь 18'!M103+'Июль 18'!M103</f>
        <v>1</v>
      </c>
      <c r="N103" s="9">
        <f>'Январь 18'!N103+'Февраль 18'!N103+'Март 18'!N103+'Апрель 18'!N103+'Май 18'!N103+'Июнь 18'!N103+'Июль 18'!N103</f>
        <v>2</v>
      </c>
      <c r="O103" s="9">
        <f>'Январь 18'!O103+'Февраль 18'!O103+'Март 18'!O103+'Апрель 18'!O103+'Май 18'!O103+'Июнь 18'!O103+'Июль 18'!O103</f>
        <v>0</v>
      </c>
      <c r="P103" s="9">
        <f>'Январь 18'!P103+'Февраль 18'!P103+'Март 18'!P103+'Апрель 18'!P103+'Май 18'!P103+'Июнь 18'!P103+'Июль 18'!P103</f>
        <v>17</v>
      </c>
      <c r="Q103" s="9">
        <f>'Январь 18'!Q103+'Февраль 18'!Q103+'Март 18'!Q103+'Апрель 18'!Q103+'Май 18'!Q103+'Июнь 18'!Q103+'Июль 18'!Q103</f>
        <v>31</v>
      </c>
      <c r="R103" s="88">
        <f>'Январь 18'!R103+'Февраль 18'!R103+'Март 18'!R103+'Апрель 18'!R103+'Май 18'!R103+'Июнь 18'!R103+'Июль 18'!R103</f>
        <v>1</v>
      </c>
      <c r="S103" s="9">
        <f>'Январь 18'!S103+'Февраль 18'!S103+'Март 18'!S103+'Апрель 18'!S103+'Май 18'!S103+'Июнь 18'!S103+'Июль 18'!S103</f>
        <v>0</v>
      </c>
      <c r="T103" s="9">
        <f>'Январь 18'!T103+'Февраль 18'!T103+'Март 18'!T103+'Апрель 18'!T103+'Май 18'!T103+'Июнь 18'!T103+'Июль 18'!T103</f>
        <v>14</v>
      </c>
      <c r="U103" s="9">
        <f>'Январь 18'!U103+'Февраль 18'!U103+'Март 18'!U103+'Апрель 18'!U103+'Май 18'!U103+'Июнь 18'!U103+'Июль 18'!U103</f>
        <v>13</v>
      </c>
      <c r="V103" s="9">
        <f>'Январь 18'!V103+'Февраль 18'!V103+'Март 18'!V103+'Апрель 18'!V103+'Май 18'!V103+'Июнь 18'!V103+'Июль 18'!V103</f>
        <v>15</v>
      </c>
    </row>
    <row r="104" spans="1:22" ht="45.75" customHeight="1" x14ac:dyDescent="0.25">
      <c r="A104" s="6">
        <v>70</v>
      </c>
      <c r="B104" s="12" t="s">
        <v>148</v>
      </c>
      <c r="C104" s="9">
        <f t="shared" si="17"/>
        <v>2</v>
      </c>
      <c r="D104" s="9">
        <f>'Январь 18'!D104+'Февраль 18'!D104+'Март 18'!D104+'Апрель 18'!D104+'Май 18'!D104+'Июнь 18'!D104+'Июль 18'!D104</f>
        <v>0</v>
      </c>
      <c r="E104" s="9">
        <f>'Январь 18'!E104+'Февраль 18'!E104+'Март 18'!E104+'Апрель 18'!E104+'Май 18'!E104+'Июнь 18'!E104+'Июль 18'!E104</f>
        <v>0</v>
      </c>
      <c r="F104" s="9">
        <f>'Январь 18'!F104+'Февраль 18'!F104+'Март 18'!F104+'Апрель 18'!F104+'Май 18'!F104+'Июнь 18'!F104+'Июль 18'!F104</f>
        <v>0</v>
      </c>
      <c r="G104" s="9">
        <f>'Январь 18'!G104+'Февраль 18'!G104+'Март 18'!G104+'Апрель 18'!G104+'Май 18'!G104+'Июнь 18'!G104+'Июль 18'!G104</f>
        <v>0</v>
      </c>
      <c r="H104" s="9">
        <f>'Январь 18'!H104+'Февраль 18'!H104+'Март 18'!H104+'Апрель 18'!H104+'Май 18'!H104+'Июнь 18'!H104+'Июль 18'!H104</f>
        <v>1</v>
      </c>
      <c r="I104" s="9">
        <f>'Январь 18'!I104+'Февраль 18'!I104+'Март 18'!I104+'Апрель 18'!I104+'Май 18'!I104+'Июнь 18'!I104+'Июль 18'!I104</f>
        <v>0</v>
      </c>
      <c r="J104" s="9">
        <f>'Январь 18'!J104+'Февраль 18'!J104+'Март 18'!J104+'Апрель 18'!J104+'Май 18'!J104+'Июнь 18'!J104+'Июль 18'!J104</f>
        <v>0</v>
      </c>
      <c r="K104" s="9">
        <f>'Январь 18'!K104+'Февраль 18'!K104+'Март 18'!K104+'Апрель 18'!K104+'Май 18'!K104+'Июнь 18'!K104+'Июль 18'!K104</f>
        <v>0</v>
      </c>
      <c r="L104" s="9">
        <f>'Январь 18'!L104+'Февраль 18'!L104+'Март 18'!L104+'Апрель 18'!L104+'Май 18'!L104+'Июнь 18'!L104+'Июль 18'!L104</f>
        <v>0</v>
      </c>
      <c r="M104" s="9">
        <f>'Январь 18'!M104+'Февраль 18'!M104+'Март 18'!M104+'Апрель 18'!M104+'Май 18'!M104+'Июнь 18'!M104+'Июль 18'!M104</f>
        <v>0</v>
      </c>
      <c r="N104" s="9">
        <f>'Январь 18'!N104+'Февраль 18'!N104+'Март 18'!N104+'Апрель 18'!N104+'Май 18'!N104+'Июнь 18'!N104+'Июль 18'!N104</f>
        <v>0</v>
      </c>
      <c r="O104" s="9">
        <f>'Январь 18'!O104+'Февраль 18'!O104+'Март 18'!O104+'Апрель 18'!O104+'Май 18'!O104+'Июнь 18'!O104+'Июль 18'!O104</f>
        <v>0</v>
      </c>
      <c r="P104" s="9">
        <f>'Январь 18'!P104+'Февраль 18'!P104+'Март 18'!P104+'Апрель 18'!P104+'Май 18'!P104+'Июнь 18'!P104+'Июль 18'!P104</f>
        <v>0</v>
      </c>
      <c r="Q104" s="9">
        <f>'Январь 18'!Q104+'Февраль 18'!Q104+'Март 18'!Q104+'Апрель 18'!Q104+'Май 18'!Q104+'Июнь 18'!Q104+'Июль 18'!Q104</f>
        <v>0</v>
      </c>
      <c r="R104" s="88">
        <f>'Январь 18'!R104+'Февраль 18'!R104+'Март 18'!R104+'Апрель 18'!R104+'Май 18'!R104+'Июнь 18'!R104+'Июль 18'!R104</f>
        <v>1</v>
      </c>
      <c r="S104" s="9">
        <f>'Январь 18'!S104+'Февраль 18'!S104+'Март 18'!S104+'Апрель 18'!S104+'Май 18'!S104+'Июнь 18'!S104+'Июль 18'!S104</f>
        <v>0</v>
      </c>
      <c r="T104" s="9">
        <f>'Январь 18'!T104+'Февраль 18'!T104+'Март 18'!T104+'Апрель 18'!T104+'Май 18'!T104+'Июнь 18'!T104+'Июль 18'!T104</f>
        <v>0</v>
      </c>
      <c r="U104" s="9">
        <f>'Январь 18'!U104+'Февраль 18'!U104+'Март 18'!U104+'Апрель 18'!U104+'Май 18'!U104+'Июнь 18'!U104+'Июль 18'!U104</f>
        <v>0</v>
      </c>
      <c r="V104" s="9">
        <f>'Январь 18'!V104+'Февраль 18'!V104+'Март 18'!V104+'Апрель 18'!V104+'Май 18'!V104+'Июнь 18'!V104+'Июль 18'!V104</f>
        <v>0</v>
      </c>
    </row>
    <row r="105" spans="1:22" ht="15" customHeight="1" x14ac:dyDescent="0.25">
      <c r="A105" s="6">
        <v>71</v>
      </c>
      <c r="B105" s="12" t="s">
        <v>149</v>
      </c>
      <c r="C105" s="9">
        <f t="shared" si="17"/>
        <v>482</v>
      </c>
      <c r="D105" s="9">
        <f>'Январь 18'!D105+'Февраль 18'!D105+'Март 18'!D105+'Апрель 18'!D105+'Май 18'!D105+'Июнь 18'!D105+'Июль 18'!D105</f>
        <v>31</v>
      </c>
      <c r="E105" s="9">
        <f>'Январь 18'!E105+'Февраль 18'!E105+'Март 18'!E105+'Апрель 18'!E105+'Май 18'!E105+'Июнь 18'!E105+'Июль 18'!E105</f>
        <v>24</v>
      </c>
      <c r="F105" s="9">
        <f>'Январь 18'!F105+'Февраль 18'!F105+'Март 18'!F105+'Апрель 18'!F105+'Май 18'!F105+'Июнь 18'!F105+'Июль 18'!F105</f>
        <v>51</v>
      </c>
      <c r="G105" s="9">
        <f>'Январь 18'!G105+'Февраль 18'!G105+'Март 18'!G105+'Апрель 18'!G105+'Май 18'!G105+'Июнь 18'!G105+'Июль 18'!G105</f>
        <v>59</v>
      </c>
      <c r="H105" s="9">
        <f>'Январь 18'!H105+'Февраль 18'!H105+'Март 18'!H105+'Апрель 18'!H105+'Май 18'!H105+'Июнь 18'!H105+'Июль 18'!H105</f>
        <v>127</v>
      </c>
      <c r="I105" s="9">
        <f>'Январь 18'!I105+'Февраль 18'!I105+'Март 18'!I105+'Апрель 18'!I105+'Май 18'!I105+'Июнь 18'!I105+'Июль 18'!I105</f>
        <v>45</v>
      </c>
      <c r="J105" s="9">
        <f>'Январь 18'!J105+'Февраль 18'!J105+'Март 18'!J105+'Апрель 18'!J105+'Май 18'!J105+'Июнь 18'!J105+'Июль 18'!J105</f>
        <v>17</v>
      </c>
      <c r="K105" s="9">
        <f>'Январь 18'!K105+'Февраль 18'!K105+'Март 18'!K105+'Апрель 18'!K105+'Май 18'!K105+'Июнь 18'!K105+'Июль 18'!K105</f>
        <v>66</v>
      </c>
      <c r="L105" s="9">
        <f>'Январь 18'!L105+'Февраль 18'!L105+'Март 18'!L105+'Апрель 18'!L105+'Май 18'!L105+'Июнь 18'!L105+'Июль 18'!L105</f>
        <v>4</v>
      </c>
      <c r="M105" s="9">
        <f>'Январь 18'!M105+'Февраль 18'!M105+'Март 18'!M105+'Апрель 18'!M105+'Май 18'!M105+'Июнь 18'!M105+'Июль 18'!M105</f>
        <v>1</v>
      </c>
      <c r="N105" s="9">
        <f>'Январь 18'!N105+'Февраль 18'!N105+'Март 18'!N105+'Апрель 18'!N105+'Май 18'!N105+'Июнь 18'!N105+'Июль 18'!N105</f>
        <v>9</v>
      </c>
      <c r="O105" s="9">
        <f>'Январь 18'!O105+'Февраль 18'!O105+'Март 18'!O105+'Апрель 18'!O105+'Май 18'!O105+'Июнь 18'!O105+'Июль 18'!O105</f>
        <v>0</v>
      </c>
      <c r="P105" s="9">
        <f>'Январь 18'!P105+'Февраль 18'!P105+'Март 18'!P105+'Апрель 18'!P105+'Май 18'!P105+'Июнь 18'!P105+'Июль 18'!P105</f>
        <v>18</v>
      </c>
      <c r="Q105" s="9">
        <f>'Январь 18'!Q105+'Февраль 18'!Q105+'Март 18'!Q105+'Апрель 18'!Q105+'Май 18'!Q105+'Июнь 18'!Q105+'Июль 18'!Q105</f>
        <v>13</v>
      </c>
      <c r="R105" s="88">
        <f>'Январь 18'!R105+'Февраль 18'!R105+'Март 18'!R105+'Апрель 18'!R105+'Май 18'!R105+'Июнь 18'!R105+'Июль 18'!R105</f>
        <v>4</v>
      </c>
      <c r="S105" s="9">
        <f>'Январь 18'!S105+'Февраль 18'!S105+'Март 18'!S105+'Апрель 18'!S105+'Май 18'!S105+'Июнь 18'!S105+'Июль 18'!S105</f>
        <v>0</v>
      </c>
      <c r="T105" s="9">
        <f>'Январь 18'!T105+'Февраль 18'!T105+'Март 18'!T105+'Апрель 18'!T105+'Май 18'!T105+'Июнь 18'!T105+'Июль 18'!T105</f>
        <v>7</v>
      </c>
      <c r="U105" s="9">
        <f>'Январь 18'!U105+'Февраль 18'!U105+'Март 18'!U105+'Апрель 18'!U105+'Май 18'!U105+'Июнь 18'!U105+'Июль 18'!U105</f>
        <v>6</v>
      </c>
      <c r="V105" s="9">
        <f>'Январь 18'!V105+'Февраль 18'!V105+'Март 18'!V105+'Апрель 18'!V105+'Май 18'!V105+'Июнь 18'!V105+'Июль 18'!V105</f>
        <v>0</v>
      </c>
    </row>
    <row r="106" spans="1:22" x14ac:dyDescent="0.25">
      <c r="A106" s="6">
        <v>72</v>
      </c>
      <c r="B106" s="12" t="s">
        <v>150</v>
      </c>
      <c r="C106" s="9">
        <f t="shared" si="17"/>
        <v>113</v>
      </c>
      <c r="D106" s="9">
        <f>'Январь 18'!D106+'Февраль 18'!D106+'Март 18'!D106+'Апрель 18'!D106+'Май 18'!D106+'Июнь 18'!D106+'Июль 18'!D106</f>
        <v>3</v>
      </c>
      <c r="E106" s="9">
        <f>'Январь 18'!E106+'Февраль 18'!E106+'Март 18'!E106+'Апрель 18'!E106+'Май 18'!E106+'Июнь 18'!E106+'Июль 18'!E106</f>
        <v>7</v>
      </c>
      <c r="F106" s="9">
        <f>'Январь 18'!F106+'Февраль 18'!F106+'Март 18'!F106+'Апрель 18'!F106+'Май 18'!F106+'Июнь 18'!F106+'Июль 18'!F106</f>
        <v>3</v>
      </c>
      <c r="G106" s="9">
        <f>'Январь 18'!G106+'Февраль 18'!G106+'Март 18'!G106+'Апрель 18'!G106+'Май 18'!G106+'Июнь 18'!G106+'Июль 18'!G106</f>
        <v>0</v>
      </c>
      <c r="H106" s="9">
        <f>'Январь 18'!H106+'Февраль 18'!H106+'Март 18'!H106+'Апрель 18'!H106+'Май 18'!H106+'Июнь 18'!H106+'Июль 18'!H106</f>
        <v>0</v>
      </c>
      <c r="I106" s="9">
        <f>'Январь 18'!I106+'Февраль 18'!I106+'Март 18'!I106+'Апрель 18'!I106+'Май 18'!I106+'Июнь 18'!I106+'Июль 18'!I106</f>
        <v>3</v>
      </c>
      <c r="J106" s="9">
        <f>'Январь 18'!J106+'Февраль 18'!J106+'Март 18'!J106+'Апрель 18'!J106+'Май 18'!J106+'Июнь 18'!J106+'Июль 18'!J106</f>
        <v>9</v>
      </c>
      <c r="K106" s="9">
        <f>'Январь 18'!K106+'Февраль 18'!K106+'Март 18'!K106+'Апрель 18'!K106+'Май 18'!K106+'Июнь 18'!K106+'Июль 18'!K106</f>
        <v>17</v>
      </c>
      <c r="L106" s="9">
        <f>'Январь 18'!L106+'Февраль 18'!L106+'Март 18'!L106+'Апрель 18'!L106+'Май 18'!L106+'Июнь 18'!L106+'Июль 18'!L106</f>
        <v>52</v>
      </c>
      <c r="M106" s="9">
        <f>'Январь 18'!M106+'Февраль 18'!M106+'Март 18'!M106+'Апрель 18'!M106+'Май 18'!M106+'Июнь 18'!M106+'Июль 18'!M106</f>
        <v>0</v>
      </c>
      <c r="N106" s="9">
        <f>'Январь 18'!N106+'Февраль 18'!N106+'Март 18'!N106+'Апрель 18'!N106+'Май 18'!N106+'Июнь 18'!N106+'Июль 18'!N106</f>
        <v>1</v>
      </c>
      <c r="O106" s="9">
        <f>'Январь 18'!O106+'Февраль 18'!O106+'Март 18'!O106+'Апрель 18'!O106+'Май 18'!O106+'Июнь 18'!O106+'Июль 18'!O106</f>
        <v>0</v>
      </c>
      <c r="P106" s="9">
        <f>'Январь 18'!P106+'Февраль 18'!P106+'Март 18'!P106+'Апрель 18'!P106+'Май 18'!P106+'Июнь 18'!P106+'Июль 18'!P106</f>
        <v>6</v>
      </c>
      <c r="Q106" s="9">
        <f>'Январь 18'!Q106+'Февраль 18'!Q106+'Март 18'!Q106+'Апрель 18'!Q106+'Май 18'!Q106+'Июнь 18'!Q106+'Июль 18'!Q106</f>
        <v>8</v>
      </c>
      <c r="R106" s="88">
        <f>'Январь 18'!R106+'Февраль 18'!R106+'Март 18'!R106+'Апрель 18'!R106+'Май 18'!R106+'Июнь 18'!R106+'Июль 18'!R106</f>
        <v>0</v>
      </c>
      <c r="S106" s="9">
        <f>'Январь 18'!S106+'Февраль 18'!S106+'Март 18'!S106+'Апрель 18'!S106+'Май 18'!S106+'Июнь 18'!S106+'Июль 18'!S106</f>
        <v>0</v>
      </c>
      <c r="T106" s="9">
        <f>'Январь 18'!T106+'Февраль 18'!T106+'Март 18'!T106+'Апрель 18'!T106+'Май 18'!T106+'Июнь 18'!T106+'Июль 18'!T106</f>
        <v>0</v>
      </c>
      <c r="U106" s="9">
        <f>'Январь 18'!U106+'Февраль 18'!U106+'Март 18'!U106+'Апрель 18'!U106+'Май 18'!U106+'Июнь 18'!U106+'Июль 18'!U106</f>
        <v>4</v>
      </c>
      <c r="V106" s="9">
        <f>'Январь 18'!V106+'Февраль 18'!V106+'Март 18'!V106+'Апрель 18'!V106+'Май 18'!V106+'Июнь 18'!V106+'Июль 18'!V106</f>
        <v>0</v>
      </c>
    </row>
    <row r="107" spans="1:22" ht="47.25" customHeight="1" x14ac:dyDescent="0.25">
      <c r="A107" s="6">
        <v>73</v>
      </c>
      <c r="B107" s="12" t="s">
        <v>151</v>
      </c>
      <c r="C107" s="9">
        <f t="shared" si="17"/>
        <v>1</v>
      </c>
      <c r="D107" s="9">
        <f>'Январь 18'!D107+'Февраль 18'!D107+'Март 18'!D107+'Апрель 18'!D107+'Май 18'!D107+'Июнь 18'!D107+'Июль 18'!D107</f>
        <v>0</v>
      </c>
      <c r="E107" s="9">
        <f>'Январь 18'!E107+'Февраль 18'!E107+'Март 18'!E107+'Апрель 18'!E107+'Май 18'!E107+'Июнь 18'!E107+'Июль 18'!E107</f>
        <v>0</v>
      </c>
      <c r="F107" s="9">
        <f>'Январь 18'!F107+'Февраль 18'!F107+'Март 18'!F107+'Апрель 18'!F107+'Май 18'!F107+'Июнь 18'!F107+'Июль 18'!F107</f>
        <v>0</v>
      </c>
      <c r="G107" s="9">
        <f>'Январь 18'!G107+'Февраль 18'!G107+'Март 18'!G107+'Апрель 18'!G107+'Май 18'!G107+'Июнь 18'!G107+'Июль 18'!G107</f>
        <v>1</v>
      </c>
      <c r="H107" s="9">
        <f>'Январь 18'!H107+'Февраль 18'!H107+'Март 18'!H107+'Апрель 18'!H107+'Май 18'!H107+'Июнь 18'!H107+'Июль 18'!H107</f>
        <v>0</v>
      </c>
      <c r="I107" s="9">
        <f>'Январь 18'!I107+'Февраль 18'!I107+'Март 18'!I107+'Апрель 18'!I107+'Май 18'!I107+'Июнь 18'!I107+'Июль 18'!I107</f>
        <v>0</v>
      </c>
      <c r="J107" s="9">
        <f>'Январь 18'!J107+'Февраль 18'!J107+'Март 18'!J107+'Апрель 18'!J107+'Май 18'!J107+'Июнь 18'!J107+'Июль 18'!J107</f>
        <v>0</v>
      </c>
      <c r="K107" s="9">
        <f>'Январь 18'!K107+'Февраль 18'!K107+'Март 18'!K107+'Апрель 18'!K107+'Май 18'!K107+'Июнь 18'!K107+'Июль 18'!K107</f>
        <v>0</v>
      </c>
      <c r="L107" s="9">
        <f>'Январь 18'!L107+'Февраль 18'!L107+'Март 18'!L107+'Апрель 18'!L107+'Май 18'!L107+'Июнь 18'!L107+'Июль 18'!L107</f>
        <v>0</v>
      </c>
      <c r="M107" s="9">
        <f>'Январь 18'!M107+'Февраль 18'!M107+'Март 18'!M107+'Апрель 18'!M107+'Май 18'!M107+'Июнь 18'!M107+'Июль 18'!M107</f>
        <v>0</v>
      </c>
      <c r="N107" s="9">
        <f>'Январь 18'!N107+'Февраль 18'!N107+'Март 18'!N107+'Апрель 18'!N107+'Май 18'!N107+'Июнь 18'!N107+'Июль 18'!N107</f>
        <v>0</v>
      </c>
      <c r="O107" s="9">
        <f>'Январь 18'!O107+'Февраль 18'!O107+'Март 18'!O107+'Апрель 18'!O107+'Май 18'!O107+'Июнь 18'!O107+'Июль 18'!O107</f>
        <v>0</v>
      </c>
      <c r="P107" s="9">
        <f>'Январь 18'!P107+'Февраль 18'!P107+'Март 18'!P107+'Апрель 18'!P107+'Май 18'!P107+'Июнь 18'!P107+'Июль 18'!P107</f>
        <v>0</v>
      </c>
      <c r="Q107" s="9">
        <f>'Январь 18'!Q107+'Февраль 18'!Q107+'Март 18'!Q107+'Апрель 18'!Q107+'Май 18'!Q107+'Июнь 18'!Q107+'Июль 18'!Q107</f>
        <v>0</v>
      </c>
      <c r="R107" s="88">
        <f>'Январь 18'!R107+'Февраль 18'!R107+'Март 18'!R107+'Апрель 18'!R107+'Май 18'!R107+'Июнь 18'!R107+'Июль 18'!R107</f>
        <v>0</v>
      </c>
      <c r="S107" s="9">
        <f>'Январь 18'!S107+'Февраль 18'!S107+'Март 18'!S107+'Апрель 18'!S107+'Май 18'!S107+'Июнь 18'!S107+'Июль 18'!S107</f>
        <v>0</v>
      </c>
      <c r="T107" s="9">
        <f>'Январь 18'!T107+'Февраль 18'!T107+'Март 18'!T107+'Апрель 18'!T107+'Май 18'!T107+'Июнь 18'!T107+'Июль 18'!T107</f>
        <v>0</v>
      </c>
      <c r="U107" s="9">
        <f>'Январь 18'!U107+'Февраль 18'!U107+'Март 18'!U107+'Апрель 18'!U107+'Май 18'!U107+'Июнь 18'!U107+'Июль 18'!U107</f>
        <v>0</v>
      </c>
      <c r="V107" s="9">
        <f>'Январь 18'!V107+'Февраль 18'!V107+'Март 18'!V107+'Апрель 18'!V107+'Май 18'!V107+'Июнь 18'!V107+'Июль 18'!V107</f>
        <v>0</v>
      </c>
    </row>
    <row r="108" spans="1:22" ht="62.25" customHeight="1" x14ac:dyDescent="0.25">
      <c r="A108" s="6">
        <v>74</v>
      </c>
      <c r="B108" s="12" t="s">
        <v>152</v>
      </c>
      <c r="C108" s="9">
        <f t="shared" si="17"/>
        <v>12</v>
      </c>
      <c r="D108" s="9">
        <f>'Январь 18'!D108+'Февраль 18'!D108+'Март 18'!D108+'Апрель 18'!D108+'Май 18'!D108+'Июнь 18'!D108+'Июль 18'!D108</f>
        <v>0</v>
      </c>
      <c r="E108" s="9">
        <f>'Январь 18'!E108+'Февраль 18'!E108+'Март 18'!E108+'Апрель 18'!E108+'Май 18'!E108+'Июнь 18'!E108+'Июль 18'!E108</f>
        <v>0</v>
      </c>
      <c r="F108" s="9">
        <f>'Январь 18'!F108+'Февраль 18'!F108+'Март 18'!F108+'Апрель 18'!F108+'Май 18'!F108+'Июнь 18'!F108+'Июль 18'!F108</f>
        <v>0</v>
      </c>
      <c r="G108" s="9">
        <f>'Январь 18'!G108+'Февраль 18'!G108+'Март 18'!G108+'Апрель 18'!G108+'Май 18'!G108+'Июнь 18'!G108+'Июль 18'!G108</f>
        <v>2</v>
      </c>
      <c r="H108" s="9">
        <f>'Январь 18'!H108+'Февраль 18'!H108+'Март 18'!H108+'Апрель 18'!H108+'Май 18'!H108+'Июнь 18'!H108+'Июль 18'!H108</f>
        <v>4</v>
      </c>
      <c r="I108" s="9">
        <f>'Январь 18'!I108+'Февраль 18'!I108+'Март 18'!I108+'Апрель 18'!I108+'Май 18'!I108+'Июнь 18'!I108+'Июль 18'!I108</f>
        <v>1</v>
      </c>
      <c r="J108" s="9">
        <f>'Январь 18'!J108+'Февраль 18'!J108+'Март 18'!J108+'Апрель 18'!J108+'Май 18'!J108+'Июнь 18'!J108+'Июль 18'!J108</f>
        <v>3</v>
      </c>
      <c r="K108" s="9">
        <f>'Январь 18'!K108+'Февраль 18'!K108+'Март 18'!K108+'Апрель 18'!K108+'Май 18'!K108+'Июнь 18'!K108+'Июль 18'!K108</f>
        <v>0</v>
      </c>
      <c r="L108" s="9">
        <f>'Январь 18'!L108+'Февраль 18'!L108+'Март 18'!L108+'Апрель 18'!L108+'Май 18'!L108+'Июнь 18'!L108+'Июль 18'!L108</f>
        <v>2</v>
      </c>
      <c r="M108" s="9">
        <f>'Январь 18'!M108+'Февраль 18'!M108+'Март 18'!M108+'Апрель 18'!M108+'Май 18'!M108+'Июнь 18'!M108+'Июль 18'!M108</f>
        <v>0</v>
      </c>
      <c r="N108" s="9">
        <f>'Январь 18'!N108+'Февраль 18'!N108+'Март 18'!N108+'Апрель 18'!N108+'Май 18'!N108+'Июнь 18'!N108+'Июль 18'!N108</f>
        <v>0</v>
      </c>
      <c r="O108" s="9">
        <f>'Январь 18'!O108+'Февраль 18'!O108+'Март 18'!O108+'Апрель 18'!O108+'Май 18'!O108+'Июнь 18'!O108+'Июль 18'!O108</f>
        <v>0</v>
      </c>
      <c r="P108" s="9">
        <f>'Январь 18'!P108+'Февраль 18'!P108+'Март 18'!P108+'Апрель 18'!P108+'Май 18'!P108+'Июнь 18'!P108+'Июль 18'!P108</f>
        <v>0</v>
      </c>
      <c r="Q108" s="9">
        <f>'Январь 18'!Q108+'Февраль 18'!Q108+'Март 18'!Q108+'Апрель 18'!Q108+'Май 18'!Q108+'Июнь 18'!Q108+'Июль 18'!Q108</f>
        <v>0</v>
      </c>
      <c r="R108" s="88">
        <f>'Январь 18'!R108+'Февраль 18'!R108+'Март 18'!R108+'Апрель 18'!R108+'Май 18'!R108+'Июнь 18'!R108+'Июль 18'!R108</f>
        <v>0</v>
      </c>
      <c r="S108" s="9">
        <f>'Январь 18'!S108+'Февраль 18'!S108+'Март 18'!S108+'Апрель 18'!S108+'Май 18'!S108+'Июнь 18'!S108+'Июль 18'!S108</f>
        <v>0</v>
      </c>
      <c r="T108" s="9">
        <f>'Январь 18'!T108+'Февраль 18'!T108+'Март 18'!T108+'Апрель 18'!T108+'Май 18'!T108+'Июнь 18'!T108+'Июль 18'!T108</f>
        <v>0</v>
      </c>
      <c r="U108" s="9">
        <f>'Январь 18'!U108+'Февраль 18'!U108+'Март 18'!U108+'Апрель 18'!U108+'Май 18'!U108+'Июнь 18'!U108+'Июль 18'!U108</f>
        <v>0</v>
      </c>
      <c r="V108" s="9">
        <f>'Январь 18'!V108+'Февраль 18'!V108+'Март 18'!V108+'Апрель 18'!V108+'Май 18'!V108+'Июнь 18'!V108+'Июль 18'!V108</f>
        <v>0</v>
      </c>
    </row>
    <row r="109" spans="1:22" ht="66.75" customHeight="1" x14ac:dyDescent="0.25">
      <c r="A109" s="6">
        <v>75</v>
      </c>
      <c r="B109" s="12" t="s">
        <v>153</v>
      </c>
      <c r="C109" s="9">
        <f t="shared" si="17"/>
        <v>0</v>
      </c>
      <c r="D109" s="9">
        <f>'Январь 18'!D109+'Февраль 18'!D109+'Март 18'!D109+'Апрель 18'!D109+'Май 18'!D109+'Июнь 18'!D109+'Июль 18'!D109</f>
        <v>0</v>
      </c>
      <c r="E109" s="9">
        <f>'Январь 18'!E109+'Февраль 18'!E109+'Март 18'!E109+'Апрель 18'!E109+'Май 18'!E109+'Июнь 18'!E109+'Июль 18'!E109</f>
        <v>0</v>
      </c>
      <c r="F109" s="9">
        <f>'Январь 18'!F109+'Февраль 18'!F109+'Март 18'!F109+'Апрель 18'!F109+'Май 18'!F109+'Июнь 18'!F109+'Июль 18'!F109</f>
        <v>0</v>
      </c>
      <c r="G109" s="9">
        <f>'Январь 18'!G109+'Февраль 18'!G109+'Март 18'!G109+'Апрель 18'!G109+'Май 18'!G109+'Июнь 18'!G109+'Июль 18'!G109</f>
        <v>0</v>
      </c>
      <c r="H109" s="9">
        <f>'Январь 18'!H109+'Февраль 18'!H109+'Март 18'!H109+'Апрель 18'!H109+'Май 18'!H109+'Июнь 18'!H109+'Июль 18'!H109</f>
        <v>0</v>
      </c>
      <c r="I109" s="9">
        <f>'Январь 18'!I109+'Февраль 18'!I109+'Март 18'!I109+'Апрель 18'!I109+'Май 18'!I109+'Июнь 18'!I109+'Июль 18'!I109</f>
        <v>0</v>
      </c>
      <c r="J109" s="9">
        <f>'Январь 18'!J109+'Февраль 18'!J109+'Март 18'!J109+'Апрель 18'!J109+'Май 18'!J109+'Июнь 18'!J109+'Июль 18'!J109</f>
        <v>0</v>
      </c>
      <c r="K109" s="9">
        <f>'Январь 18'!K109+'Февраль 18'!K109+'Март 18'!K109+'Апрель 18'!K109+'Май 18'!K109+'Июнь 18'!K109+'Июль 18'!K109</f>
        <v>0</v>
      </c>
      <c r="L109" s="9">
        <f>'Январь 18'!L109+'Февраль 18'!L109+'Март 18'!L109+'Апрель 18'!L109+'Май 18'!L109+'Июнь 18'!L109+'Июль 18'!L109</f>
        <v>0</v>
      </c>
      <c r="M109" s="9">
        <f>'Январь 18'!M109+'Февраль 18'!M109+'Март 18'!M109+'Апрель 18'!M109+'Май 18'!M109+'Июнь 18'!M109+'Июль 18'!M109</f>
        <v>0</v>
      </c>
      <c r="N109" s="9">
        <f>'Январь 18'!N109+'Февраль 18'!N109+'Март 18'!N109+'Апрель 18'!N109+'Май 18'!N109+'Июнь 18'!N109+'Июль 18'!N109</f>
        <v>0</v>
      </c>
      <c r="O109" s="9">
        <f>'Январь 18'!O109+'Февраль 18'!O109+'Март 18'!O109+'Апрель 18'!O109+'Май 18'!O109+'Июнь 18'!O109+'Июль 18'!O109</f>
        <v>0</v>
      </c>
      <c r="P109" s="9">
        <f>'Январь 18'!P109+'Февраль 18'!P109+'Март 18'!P109+'Апрель 18'!P109+'Май 18'!P109+'Июнь 18'!P109+'Июль 18'!P109</f>
        <v>0</v>
      </c>
      <c r="Q109" s="9">
        <f>'Январь 18'!Q109+'Февраль 18'!Q109+'Март 18'!Q109+'Апрель 18'!Q109+'Май 18'!Q109+'Июнь 18'!Q109+'Июль 18'!Q109</f>
        <v>0</v>
      </c>
      <c r="R109" s="88">
        <f>'Январь 18'!R109+'Февраль 18'!R109+'Март 18'!R109+'Апрель 18'!R109+'Май 18'!R109+'Июнь 18'!R109+'Июль 18'!R109</f>
        <v>0</v>
      </c>
      <c r="S109" s="9">
        <f>'Январь 18'!S109+'Февраль 18'!S109+'Март 18'!S109+'Апрель 18'!S109+'Май 18'!S109+'Июнь 18'!S109+'Июль 18'!S109</f>
        <v>0</v>
      </c>
      <c r="T109" s="9">
        <f>'Январь 18'!T109+'Февраль 18'!T109+'Март 18'!T109+'Апрель 18'!T109+'Май 18'!T109+'Июнь 18'!T109+'Июль 18'!T109</f>
        <v>0</v>
      </c>
      <c r="U109" s="9">
        <f>'Январь 18'!U109+'Февраль 18'!U109+'Март 18'!U109+'Апрель 18'!U109+'Май 18'!U109+'Июнь 18'!U109+'Июль 18'!U109</f>
        <v>0</v>
      </c>
      <c r="V109" s="9">
        <f>'Январь 18'!V109+'Февраль 18'!V109+'Март 18'!V109+'Апрель 18'!V109+'Май 18'!V109+'Июнь 18'!V109+'Июль 18'!V109</f>
        <v>0</v>
      </c>
    </row>
    <row r="110" spans="1:22" ht="30" customHeight="1" x14ac:dyDescent="0.25">
      <c r="A110" s="6">
        <v>76</v>
      </c>
      <c r="B110" s="12" t="s">
        <v>206</v>
      </c>
      <c r="C110" s="9">
        <f t="shared" si="17"/>
        <v>300</v>
      </c>
      <c r="D110" s="9">
        <f>'Январь 18'!D110+'Февраль 18'!D110+'Март 18'!D110+'Апрель 18'!D110+'Май 18'!D110+'Июнь 18'!D110+'Июль 18'!D110</f>
        <v>55</v>
      </c>
      <c r="E110" s="9">
        <f>'Январь 18'!E110+'Февраль 18'!E110+'Март 18'!E110+'Апрель 18'!E110+'Май 18'!E110+'Июнь 18'!E110+'Июль 18'!E110</f>
        <v>9</v>
      </c>
      <c r="F110" s="9">
        <f>'Январь 18'!F110+'Февраль 18'!F110+'Март 18'!F110+'Апрель 18'!F110+'Май 18'!F110+'Июнь 18'!F110+'Июль 18'!F110</f>
        <v>25</v>
      </c>
      <c r="G110" s="9">
        <f>'Январь 18'!G110+'Февраль 18'!G110+'Март 18'!G110+'Апрель 18'!G110+'Май 18'!G110+'Июнь 18'!G110+'Июль 18'!G110</f>
        <v>32</v>
      </c>
      <c r="H110" s="9">
        <f>'Январь 18'!H110+'Февраль 18'!H110+'Март 18'!H110+'Апрель 18'!H110+'Май 18'!H110+'Июнь 18'!H110+'Июль 18'!H110</f>
        <v>72</v>
      </c>
      <c r="I110" s="9">
        <f>'Январь 18'!I110+'Февраль 18'!I110+'Март 18'!I110+'Апрель 18'!I110+'Май 18'!I110+'Июнь 18'!I110+'Июль 18'!I110</f>
        <v>37</v>
      </c>
      <c r="J110" s="9">
        <f>'Январь 18'!J110+'Февраль 18'!J110+'Март 18'!J110+'Апрель 18'!J110+'Май 18'!J110+'Июнь 18'!J110+'Июль 18'!J110</f>
        <v>3</v>
      </c>
      <c r="K110" s="9">
        <f>'Январь 18'!K110+'Февраль 18'!K110+'Март 18'!K110+'Апрель 18'!K110+'Май 18'!K110+'Июнь 18'!K110+'Июль 18'!K110</f>
        <v>26</v>
      </c>
      <c r="L110" s="9">
        <f>'Январь 18'!L110+'Февраль 18'!L110+'Март 18'!L110+'Апрель 18'!L110+'Май 18'!L110+'Июнь 18'!L110+'Июль 18'!L110</f>
        <v>7</v>
      </c>
      <c r="M110" s="9">
        <f>'Январь 18'!M110+'Февраль 18'!M110+'Март 18'!M110+'Апрель 18'!M110+'Май 18'!M110+'Июнь 18'!M110+'Июль 18'!M110</f>
        <v>0</v>
      </c>
      <c r="N110" s="9">
        <f>'Январь 18'!N110+'Февраль 18'!N110+'Март 18'!N110+'Апрель 18'!N110+'Май 18'!N110+'Июнь 18'!N110+'Июль 18'!N110</f>
        <v>0</v>
      </c>
      <c r="O110" s="9">
        <f>'Январь 18'!O110+'Февраль 18'!O110+'Март 18'!O110+'Апрель 18'!O110+'Май 18'!O110+'Июнь 18'!O110+'Июль 18'!O110</f>
        <v>2</v>
      </c>
      <c r="P110" s="9">
        <f>'Январь 18'!P110+'Февраль 18'!P110+'Март 18'!P110+'Апрель 18'!P110+'Май 18'!P110+'Июнь 18'!P110+'Июль 18'!P110</f>
        <v>18</v>
      </c>
      <c r="Q110" s="9">
        <f>'Январь 18'!Q110+'Февраль 18'!Q110+'Март 18'!Q110+'Апрель 18'!Q110+'Май 18'!Q110+'Июнь 18'!Q110+'Июль 18'!Q110</f>
        <v>6</v>
      </c>
      <c r="R110" s="88">
        <f>'Январь 18'!R110+'Февраль 18'!R110+'Март 18'!R110+'Апрель 18'!R110+'Май 18'!R110+'Июнь 18'!R110+'Июль 18'!R110</f>
        <v>0</v>
      </c>
      <c r="S110" s="9">
        <f>'Январь 18'!S110+'Февраль 18'!S110+'Март 18'!S110+'Апрель 18'!S110+'Май 18'!S110+'Июнь 18'!S110+'Июль 18'!S110</f>
        <v>0</v>
      </c>
      <c r="T110" s="9">
        <f>'Январь 18'!T110+'Февраль 18'!T110+'Март 18'!T110+'Апрель 18'!T110+'Май 18'!T110+'Июнь 18'!T110+'Июль 18'!T110</f>
        <v>5</v>
      </c>
      <c r="U110" s="9">
        <f>'Январь 18'!U110+'Февраль 18'!U110+'Март 18'!U110+'Апрель 18'!U110+'Май 18'!U110+'Июнь 18'!U110+'Июль 18'!U110</f>
        <v>3</v>
      </c>
      <c r="V110" s="9">
        <f>'Январь 18'!V110+'Февраль 18'!V110+'Март 18'!V110+'Апрель 18'!V110+'Май 18'!V110+'Июнь 18'!V110+'Июль 18'!V110</f>
        <v>0</v>
      </c>
    </row>
    <row r="111" spans="1:22" s="27" customFormat="1" ht="14.25" x14ac:dyDescent="0.2">
      <c r="A111" s="62">
        <v>34</v>
      </c>
      <c r="B111" s="58" t="s">
        <v>24</v>
      </c>
      <c r="C111" s="59">
        <f>SUM(C77:C110)</f>
        <v>23927</v>
      </c>
      <c r="D111" s="100">
        <f>SUM(D77:D110)</f>
        <v>5132</v>
      </c>
      <c r="E111" s="100">
        <f t="shared" ref="E111:V111" si="18">SUM(E77:E110)</f>
        <v>596</v>
      </c>
      <c r="F111" s="103">
        <f t="shared" si="18"/>
        <v>1769</v>
      </c>
      <c r="G111" s="103">
        <f t="shared" si="18"/>
        <v>2475</v>
      </c>
      <c r="H111" s="100">
        <f t="shared" si="18"/>
        <v>4059</v>
      </c>
      <c r="I111" s="100">
        <f t="shared" si="18"/>
        <v>3525</v>
      </c>
      <c r="J111" s="89">
        <f t="shared" si="18"/>
        <v>239</v>
      </c>
      <c r="K111" s="89">
        <f t="shared" si="18"/>
        <v>2370</v>
      </c>
      <c r="L111" s="100">
        <f t="shared" si="18"/>
        <v>342</v>
      </c>
      <c r="M111" s="100">
        <f t="shared" si="18"/>
        <v>4</v>
      </c>
      <c r="N111" s="103">
        <f t="shared" si="18"/>
        <v>599</v>
      </c>
      <c r="O111" s="103">
        <f t="shared" si="18"/>
        <v>25</v>
      </c>
      <c r="P111" s="103">
        <f t="shared" si="18"/>
        <v>1211</v>
      </c>
      <c r="Q111" s="103">
        <f t="shared" si="18"/>
        <v>195</v>
      </c>
      <c r="R111" s="89">
        <f t="shared" si="18"/>
        <v>36</v>
      </c>
      <c r="S111" s="103">
        <f t="shared" si="18"/>
        <v>6</v>
      </c>
      <c r="T111" s="103">
        <f t="shared" si="18"/>
        <v>515</v>
      </c>
      <c r="U111" s="103">
        <f t="shared" si="18"/>
        <v>473</v>
      </c>
      <c r="V111" s="103">
        <f t="shared" si="18"/>
        <v>356</v>
      </c>
    </row>
    <row r="112" spans="1:22" ht="14.25" customHeight="1" x14ac:dyDescent="0.25">
      <c r="A112" s="6"/>
      <c r="B112" s="128" t="s">
        <v>56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</row>
    <row r="113" spans="1:22" ht="30" x14ac:dyDescent="0.25">
      <c r="A113" s="6">
        <v>77</v>
      </c>
      <c r="B113" s="11" t="s">
        <v>183</v>
      </c>
      <c r="C113" s="9">
        <f t="shared" ref="C113:C118" si="19">SUM(D113:V113)</f>
        <v>153</v>
      </c>
      <c r="D113" s="9">
        <f>'Январь 18'!D113+'Февраль 18'!D113+'Март 18'!D113+'Апрель 18'!D113+'Май 18'!D113+'Июнь 18'!D113+'Июль 18'!D113</f>
        <v>2</v>
      </c>
      <c r="E113" s="9">
        <f>'Январь 18'!E113+'Февраль 18'!E113+'Март 18'!E113+'Апрель 18'!E113+'Май 18'!E113+'Июнь 18'!E113+'Июль 18'!E113</f>
        <v>5</v>
      </c>
      <c r="F113" s="9">
        <f>'Январь 18'!F113+'Февраль 18'!F113+'Март 18'!F113+'Апрель 18'!F113+'Май 18'!F113+'Июнь 18'!F113+'Июль 18'!F113</f>
        <v>9</v>
      </c>
      <c r="G113" s="9">
        <f>'Январь 18'!G113+'Февраль 18'!G113+'Март 18'!G113+'Апрель 18'!G113+'Май 18'!G113+'Июнь 18'!G113+'Июль 18'!G113</f>
        <v>37</v>
      </c>
      <c r="H113" s="9">
        <f>'Январь 18'!H113+'Февраль 18'!H113+'Март 18'!H113+'Апрель 18'!H113+'Май 18'!H113+'Июнь 18'!H113+'Июль 18'!H113</f>
        <v>15</v>
      </c>
      <c r="I113" s="9">
        <f>'Январь 18'!I113+'Февраль 18'!I113+'Март 18'!I113+'Апрель 18'!I113+'Май 18'!I113+'Июнь 18'!I113+'Июль 18'!I113</f>
        <v>0</v>
      </c>
      <c r="J113" s="9">
        <f>'Январь 18'!J113+'Февраль 18'!J113+'Март 18'!J113+'Апрель 18'!J113+'Май 18'!J113+'Июнь 18'!J113+'Июль 18'!J113</f>
        <v>42</v>
      </c>
      <c r="K113" s="9">
        <f>'Январь 18'!K113+'Февраль 18'!K113+'Март 18'!K113+'Апрель 18'!K113+'Май 18'!K113+'Июнь 18'!K113+'Июль 18'!K113</f>
        <v>43</v>
      </c>
      <c r="L113" s="9">
        <f>'Январь 18'!L113+'Февраль 18'!L113+'Март 18'!L113+'Апрель 18'!L113+'Май 18'!L113+'Июнь 18'!L113+'Июль 18'!L113</f>
        <v>0</v>
      </c>
      <c r="M113" s="9">
        <f>'Январь 18'!M113+'Февраль 18'!M113+'Март 18'!M113+'Апрель 18'!M113+'Май 18'!M113+'Июнь 18'!M113+'Июль 18'!M113</f>
        <v>0</v>
      </c>
      <c r="N113" s="9">
        <f>'Январь 18'!N113+'Февраль 18'!N113+'Март 18'!N113+'Апрель 18'!N113+'Май 18'!N113+'Июнь 18'!N113+'Июль 18'!N113</f>
        <v>0</v>
      </c>
      <c r="O113" s="9">
        <f>'Январь 18'!O113+'Февраль 18'!O113+'Март 18'!O113+'Апрель 18'!O113+'Май 18'!O113+'Июнь 18'!O113+'Июль 18'!O113</f>
        <v>0</v>
      </c>
      <c r="P113" s="9">
        <f>'Январь 18'!P113+'Февраль 18'!P113+'Март 18'!P113+'Апрель 18'!P113+'Май 18'!P113+'Июнь 18'!P113+'Июль 18'!P113</f>
        <v>0</v>
      </c>
      <c r="Q113" s="9">
        <f>'Январь 18'!Q113+'Февраль 18'!Q113+'Март 18'!Q113+'Апрель 18'!Q113+'Май 18'!Q113+'Июнь 18'!Q113+'Июль 18'!Q113</f>
        <v>0</v>
      </c>
      <c r="R113" s="88">
        <f>'Январь 18'!R113+'Февраль 18'!R113+'Март 18'!R113+'Апрель 18'!R113+'Май 18'!R113+'Июнь 18'!R113+'Июль 18'!R113</f>
        <v>0</v>
      </c>
      <c r="S113" s="9">
        <f>'Январь 18'!S113+'Февраль 18'!S113+'Март 18'!S113+'Апрель 18'!S113+'Май 18'!S113+'Июнь 18'!S113+'Июль 18'!S113</f>
        <v>0</v>
      </c>
      <c r="T113" s="9">
        <f>'Январь 18'!T113+'Февраль 18'!T113+'Март 18'!T113+'Апрель 18'!T113+'Май 18'!T113+'Июнь 18'!T113+'Июль 18'!T113</f>
        <v>0</v>
      </c>
      <c r="U113" s="9">
        <f>'Январь 18'!U113+'Февраль 18'!U113+'Март 18'!U113+'Апрель 18'!U113+'Май 18'!U113+'Июнь 18'!U113+'Июль 18'!U113</f>
        <v>0</v>
      </c>
      <c r="V113" s="9">
        <f>'Январь 18'!V113+'Февраль 18'!V113+'Март 18'!V113+'Апрель 18'!V113+'Май 18'!V113+'Июнь 18'!V113+'Июль 18'!V113</f>
        <v>0</v>
      </c>
    </row>
    <row r="114" spans="1:22" ht="33.75" customHeight="1" x14ac:dyDescent="0.25">
      <c r="A114" s="6">
        <v>78</v>
      </c>
      <c r="B114" s="11" t="s">
        <v>60</v>
      </c>
      <c r="C114" s="9">
        <f t="shared" si="19"/>
        <v>24</v>
      </c>
      <c r="D114" s="9">
        <f>'Январь 18'!D114+'Февраль 18'!D114+'Март 18'!D114+'Апрель 18'!D114+'Май 18'!D114+'Июнь 18'!D114+'Июль 18'!D114</f>
        <v>0</v>
      </c>
      <c r="E114" s="9">
        <f>'Январь 18'!E114+'Февраль 18'!E114+'Март 18'!E114+'Апрель 18'!E114+'Май 18'!E114+'Июнь 18'!E114+'Июль 18'!E114</f>
        <v>0</v>
      </c>
      <c r="F114" s="9">
        <f>'Январь 18'!F114+'Февраль 18'!F114+'Март 18'!F114+'Апрель 18'!F114+'Май 18'!F114+'Июнь 18'!F114+'Июль 18'!F114</f>
        <v>0</v>
      </c>
      <c r="G114" s="9">
        <f>'Январь 18'!G114+'Февраль 18'!G114+'Март 18'!G114+'Апрель 18'!G114+'Май 18'!G114+'Июнь 18'!G114+'Июль 18'!G114</f>
        <v>0</v>
      </c>
      <c r="H114" s="9">
        <f>'Январь 18'!H114+'Февраль 18'!H114+'Март 18'!H114+'Апрель 18'!H114+'Май 18'!H114+'Июнь 18'!H114+'Июль 18'!H114</f>
        <v>0</v>
      </c>
      <c r="I114" s="9">
        <f>'Январь 18'!I114+'Февраль 18'!I114+'Март 18'!I114+'Апрель 18'!I114+'Май 18'!I114+'Июнь 18'!I114+'Июль 18'!I114</f>
        <v>4</v>
      </c>
      <c r="J114" s="9">
        <f>'Январь 18'!J114+'Февраль 18'!J114+'Март 18'!J114+'Апрель 18'!J114+'Май 18'!J114+'Июнь 18'!J114+'Июль 18'!J114</f>
        <v>1</v>
      </c>
      <c r="K114" s="9">
        <f>'Январь 18'!K114+'Февраль 18'!K114+'Март 18'!K114+'Апрель 18'!K114+'Май 18'!K114+'Июнь 18'!K114+'Июль 18'!K114</f>
        <v>4</v>
      </c>
      <c r="L114" s="9">
        <f>'Январь 18'!L114+'Февраль 18'!L114+'Март 18'!L114+'Апрель 18'!L114+'Май 18'!L114+'Июнь 18'!L114+'Июль 18'!L114</f>
        <v>3</v>
      </c>
      <c r="M114" s="9">
        <f>'Январь 18'!M114+'Февраль 18'!M114+'Март 18'!M114+'Апрель 18'!M114+'Май 18'!M114+'Июнь 18'!M114+'Июль 18'!M114</f>
        <v>0</v>
      </c>
      <c r="N114" s="9">
        <f>'Январь 18'!N114+'Февраль 18'!N114+'Март 18'!N114+'Апрель 18'!N114+'Май 18'!N114+'Июнь 18'!N114+'Июль 18'!N114</f>
        <v>4</v>
      </c>
      <c r="O114" s="9">
        <f>'Январь 18'!O114+'Февраль 18'!O114+'Март 18'!O114+'Апрель 18'!O114+'Май 18'!O114+'Июнь 18'!O114+'Июль 18'!O114</f>
        <v>0</v>
      </c>
      <c r="P114" s="9">
        <f>'Январь 18'!P114+'Февраль 18'!P114+'Март 18'!P114+'Апрель 18'!P114+'Май 18'!P114+'Июнь 18'!P114+'Июль 18'!P114</f>
        <v>4</v>
      </c>
      <c r="Q114" s="9">
        <f>'Январь 18'!Q114+'Февраль 18'!Q114+'Март 18'!Q114+'Апрель 18'!Q114+'Май 18'!Q114+'Июнь 18'!Q114+'Июль 18'!Q114</f>
        <v>0</v>
      </c>
      <c r="R114" s="88">
        <f>'Январь 18'!R114+'Февраль 18'!R114+'Март 18'!R114+'Апрель 18'!R114+'Май 18'!R114+'Июнь 18'!R114+'Июль 18'!R114</f>
        <v>0</v>
      </c>
      <c r="S114" s="9">
        <f>'Январь 18'!S114+'Февраль 18'!S114+'Март 18'!S114+'Апрель 18'!S114+'Май 18'!S114+'Июнь 18'!S114+'Июль 18'!S114</f>
        <v>4</v>
      </c>
      <c r="T114" s="9">
        <f>'Январь 18'!T114+'Февраль 18'!T114+'Март 18'!T114+'Апрель 18'!T114+'Май 18'!T114+'Июнь 18'!T114+'Июль 18'!T114</f>
        <v>0</v>
      </c>
      <c r="U114" s="9">
        <f>'Январь 18'!U114+'Февраль 18'!U114+'Март 18'!U114+'Апрель 18'!U114+'Май 18'!U114+'Июнь 18'!U114+'Июль 18'!U114</f>
        <v>0</v>
      </c>
      <c r="V114" s="9">
        <f>'Январь 18'!V114+'Февраль 18'!V114+'Март 18'!V114+'Апрель 18'!V114+'Май 18'!V114+'Июнь 18'!V114+'Июль 18'!V114</f>
        <v>0</v>
      </c>
    </row>
    <row r="115" spans="1:22" ht="29.25" customHeight="1" x14ac:dyDescent="0.25">
      <c r="A115" s="6">
        <v>79</v>
      </c>
      <c r="B115" s="11" t="s">
        <v>59</v>
      </c>
      <c r="C115" s="9">
        <f t="shared" si="19"/>
        <v>269</v>
      </c>
      <c r="D115" s="9">
        <f>'Январь 18'!D115+'Февраль 18'!D115+'Март 18'!D115+'Апрель 18'!D115+'Май 18'!D115+'Июнь 18'!D115+'Июль 18'!D115</f>
        <v>4</v>
      </c>
      <c r="E115" s="9">
        <f>'Январь 18'!E115+'Февраль 18'!E115+'Март 18'!E115+'Апрель 18'!E115+'Май 18'!E115+'Июнь 18'!E115+'Июль 18'!E115</f>
        <v>1</v>
      </c>
      <c r="F115" s="9">
        <f>'Январь 18'!F115+'Февраль 18'!F115+'Март 18'!F115+'Апрель 18'!F115+'Май 18'!F115+'Июнь 18'!F115+'Июль 18'!F115</f>
        <v>15</v>
      </c>
      <c r="G115" s="9">
        <f>'Январь 18'!G115+'Февраль 18'!G115+'Март 18'!G115+'Апрель 18'!G115+'Май 18'!G115+'Июнь 18'!G115+'Июль 18'!G115</f>
        <v>17</v>
      </c>
      <c r="H115" s="9">
        <f>'Январь 18'!H115+'Февраль 18'!H115+'Март 18'!H115+'Апрель 18'!H115+'Май 18'!H115+'Июнь 18'!H115+'Июль 18'!H115</f>
        <v>38</v>
      </c>
      <c r="I115" s="9">
        <f>'Январь 18'!I115+'Февраль 18'!I115+'Март 18'!I115+'Апрель 18'!I115+'Май 18'!I115+'Июнь 18'!I115+'Июль 18'!I115</f>
        <v>6</v>
      </c>
      <c r="J115" s="9">
        <f>'Январь 18'!J115+'Февраль 18'!J115+'Март 18'!J115+'Апрель 18'!J115+'Май 18'!J115+'Июнь 18'!J115+'Июль 18'!J115</f>
        <v>11</v>
      </c>
      <c r="K115" s="9">
        <f>'Январь 18'!K115+'Февраль 18'!K115+'Март 18'!K115+'Апрель 18'!K115+'Май 18'!K115+'Июнь 18'!K115+'Июль 18'!K115</f>
        <v>140</v>
      </c>
      <c r="L115" s="9">
        <f>'Январь 18'!L115+'Февраль 18'!L115+'Март 18'!L115+'Апрель 18'!L115+'Май 18'!L115+'Июнь 18'!L115+'Июль 18'!L115</f>
        <v>24</v>
      </c>
      <c r="M115" s="9">
        <f>'Январь 18'!M115+'Февраль 18'!M115+'Март 18'!M115+'Апрель 18'!M115+'Май 18'!M115+'Июнь 18'!M115+'Июль 18'!M115</f>
        <v>4</v>
      </c>
      <c r="N115" s="9">
        <f>'Январь 18'!N115+'Февраль 18'!N115+'Март 18'!N115+'Апрель 18'!N115+'Май 18'!N115+'Июнь 18'!N115+'Июль 18'!N115</f>
        <v>2</v>
      </c>
      <c r="O115" s="9">
        <f>'Январь 18'!O115+'Февраль 18'!O115+'Март 18'!O115+'Апрель 18'!O115+'Май 18'!O115+'Июнь 18'!O115+'Июль 18'!O115</f>
        <v>2</v>
      </c>
      <c r="P115" s="9">
        <f>'Январь 18'!P115+'Февраль 18'!P115+'Март 18'!P115+'Апрель 18'!P115+'Май 18'!P115+'Июнь 18'!P115+'Июль 18'!P115</f>
        <v>0</v>
      </c>
      <c r="Q115" s="9">
        <f>'Январь 18'!Q115+'Февраль 18'!Q115+'Март 18'!Q115+'Апрель 18'!Q115+'Май 18'!Q115+'Июнь 18'!Q115+'Июль 18'!Q115</f>
        <v>2</v>
      </c>
      <c r="R115" s="88">
        <f>'Январь 18'!R115+'Февраль 18'!R115+'Март 18'!R115+'Апрель 18'!R115+'Май 18'!R115+'Июнь 18'!R115+'Июль 18'!R115</f>
        <v>0</v>
      </c>
      <c r="S115" s="9">
        <f>'Январь 18'!S115+'Февраль 18'!S115+'Март 18'!S115+'Апрель 18'!S115+'Май 18'!S115+'Июнь 18'!S115+'Июль 18'!S115</f>
        <v>0</v>
      </c>
      <c r="T115" s="9">
        <f>'Январь 18'!T115+'Февраль 18'!T115+'Март 18'!T115+'Апрель 18'!T115+'Май 18'!T115+'Июнь 18'!T115+'Июль 18'!T115</f>
        <v>1</v>
      </c>
      <c r="U115" s="9">
        <f>'Январь 18'!U115+'Февраль 18'!U115+'Март 18'!U115+'Апрель 18'!U115+'Май 18'!U115+'Июнь 18'!U115+'Июль 18'!U115</f>
        <v>2</v>
      </c>
      <c r="V115" s="9">
        <f>'Январь 18'!V115+'Февраль 18'!V115+'Март 18'!V115+'Апрель 18'!V115+'Май 18'!V115+'Июнь 18'!V115+'Июль 18'!V115</f>
        <v>0</v>
      </c>
    </row>
    <row r="116" spans="1:22" ht="60" x14ac:dyDescent="0.25">
      <c r="A116" s="6">
        <v>80</v>
      </c>
      <c r="B116" s="11" t="s">
        <v>58</v>
      </c>
      <c r="C116" s="9">
        <f t="shared" si="19"/>
        <v>10</v>
      </c>
      <c r="D116" s="9">
        <f>'Январь 18'!D116+'Февраль 18'!D116+'Март 18'!D116+'Апрель 18'!D116+'Май 18'!D116+'Июнь 18'!D116+'Июль 18'!D116</f>
        <v>0</v>
      </c>
      <c r="E116" s="9">
        <f>'Январь 18'!E116+'Февраль 18'!E116+'Март 18'!E116+'Апрель 18'!E116+'Май 18'!E116+'Июнь 18'!E116+'Июль 18'!E116</f>
        <v>0</v>
      </c>
      <c r="F116" s="9">
        <f>'Январь 18'!F116+'Февраль 18'!F116+'Март 18'!F116+'Апрель 18'!F116+'Май 18'!F116+'Июнь 18'!F116+'Июль 18'!F116</f>
        <v>0</v>
      </c>
      <c r="G116" s="9">
        <f>'Январь 18'!G116+'Февраль 18'!G116+'Март 18'!G116+'Апрель 18'!G116+'Май 18'!G116+'Июнь 18'!G116+'Июль 18'!G116</f>
        <v>2</v>
      </c>
      <c r="H116" s="9">
        <f>'Январь 18'!H116+'Февраль 18'!H116+'Март 18'!H116+'Апрель 18'!H116+'Май 18'!H116+'Июнь 18'!H116+'Июль 18'!H116</f>
        <v>7</v>
      </c>
      <c r="I116" s="9">
        <f>'Январь 18'!I116+'Февраль 18'!I116+'Март 18'!I116+'Апрель 18'!I116+'Май 18'!I116+'Июнь 18'!I116+'Июль 18'!I116</f>
        <v>0</v>
      </c>
      <c r="J116" s="9">
        <f>'Январь 18'!J116+'Февраль 18'!J116+'Март 18'!J116+'Апрель 18'!J116+'Май 18'!J116+'Июнь 18'!J116+'Июль 18'!J116</f>
        <v>0</v>
      </c>
      <c r="K116" s="9">
        <f>'Январь 18'!K116+'Февраль 18'!K116+'Март 18'!K116+'Апрель 18'!K116+'Май 18'!K116+'Июнь 18'!K116+'Июль 18'!K116</f>
        <v>0</v>
      </c>
      <c r="L116" s="9">
        <f>'Январь 18'!L116+'Февраль 18'!L116+'Март 18'!L116+'Апрель 18'!L116+'Май 18'!L116+'Июнь 18'!L116+'Июль 18'!L116</f>
        <v>1</v>
      </c>
      <c r="M116" s="9">
        <f>'Январь 18'!M116+'Февраль 18'!M116+'Март 18'!M116+'Апрель 18'!M116+'Май 18'!M116+'Июнь 18'!M116+'Июль 18'!M116</f>
        <v>0</v>
      </c>
      <c r="N116" s="9">
        <f>'Январь 18'!N116+'Февраль 18'!N116+'Март 18'!N116+'Апрель 18'!N116+'Май 18'!N116+'Июнь 18'!N116+'Июль 18'!N116</f>
        <v>0</v>
      </c>
      <c r="O116" s="9">
        <f>'Январь 18'!O116+'Февраль 18'!O116+'Март 18'!O116+'Апрель 18'!O116+'Май 18'!O116+'Июнь 18'!O116+'Июль 18'!O116</f>
        <v>0</v>
      </c>
      <c r="P116" s="9">
        <f>'Январь 18'!P116+'Февраль 18'!P116+'Март 18'!P116+'Апрель 18'!P116+'Май 18'!P116+'Июнь 18'!P116+'Июль 18'!P116</f>
        <v>0</v>
      </c>
      <c r="Q116" s="9">
        <f>'Январь 18'!Q116+'Февраль 18'!Q116+'Март 18'!Q116+'Апрель 18'!Q116+'Май 18'!Q116+'Июнь 18'!Q116+'Июль 18'!Q116</f>
        <v>0</v>
      </c>
      <c r="R116" s="88">
        <f>'Январь 18'!R116+'Февраль 18'!R116+'Март 18'!R116+'Апрель 18'!R116+'Май 18'!R116+'Июнь 18'!R116+'Июль 18'!R116</f>
        <v>0</v>
      </c>
      <c r="S116" s="9">
        <f>'Январь 18'!S116+'Февраль 18'!S116+'Март 18'!S116+'Апрель 18'!S116+'Май 18'!S116+'Июнь 18'!S116+'Июль 18'!S116</f>
        <v>0</v>
      </c>
      <c r="T116" s="9">
        <f>'Январь 18'!T116+'Февраль 18'!T116+'Март 18'!T116+'Апрель 18'!T116+'Май 18'!T116+'Июнь 18'!T116+'Июль 18'!T116</f>
        <v>0</v>
      </c>
      <c r="U116" s="9">
        <f>'Январь 18'!U116+'Февраль 18'!U116+'Март 18'!U116+'Апрель 18'!U116+'Май 18'!U116+'Июнь 18'!U116+'Июль 18'!U116</f>
        <v>0</v>
      </c>
      <c r="V116" s="9">
        <f>'Январь 18'!V116+'Февраль 18'!V116+'Март 18'!V116+'Апрель 18'!V116+'Май 18'!V116+'Июнь 18'!V116+'Июль 18'!V116</f>
        <v>0</v>
      </c>
    </row>
    <row r="117" spans="1:22" ht="63" customHeight="1" x14ac:dyDescent="0.25">
      <c r="A117" s="6">
        <v>81</v>
      </c>
      <c r="B117" s="11" t="s">
        <v>57</v>
      </c>
      <c r="C117" s="9">
        <f t="shared" si="19"/>
        <v>0</v>
      </c>
      <c r="D117" s="9">
        <f>'Январь 18'!D117+'Февраль 18'!D117+'Март 18'!D117+'Апрель 18'!D117+'Май 18'!D117+'Июнь 18'!D117+'Июль 18'!D117</f>
        <v>0</v>
      </c>
      <c r="E117" s="9">
        <f>'Январь 18'!E117+'Февраль 18'!E117+'Март 18'!E117+'Апрель 18'!E117+'Май 18'!E117+'Июнь 18'!E117+'Июль 18'!E117</f>
        <v>0</v>
      </c>
      <c r="F117" s="9">
        <f>'Январь 18'!F117+'Февраль 18'!F117+'Март 18'!F117+'Апрель 18'!F117+'Май 18'!F117+'Июнь 18'!F117+'Июль 18'!F117</f>
        <v>0</v>
      </c>
      <c r="G117" s="9">
        <f>'Январь 18'!G117+'Февраль 18'!G117+'Март 18'!G117+'Апрель 18'!G117+'Май 18'!G117+'Июнь 18'!G117+'Июль 18'!G117</f>
        <v>0</v>
      </c>
      <c r="H117" s="9">
        <f>'Январь 18'!H117+'Февраль 18'!H117+'Март 18'!H117+'Апрель 18'!H117+'Май 18'!H117+'Июнь 18'!H117+'Июль 18'!H117</f>
        <v>0</v>
      </c>
      <c r="I117" s="9">
        <f>'Январь 18'!I117+'Февраль 18'!I117+'Март 18'!I117+'Апрель 18'!I117+'Май 18'!I117+'Июнь 18'!I117+'Июль 18'!I117</f>
        <v>0</v>
      </c>
      <c r="J117" s="9">
        <f>'Январь 18'!J117+'Февраль 18'!J117+'Март 18'!J117+'Апрель 18'!J117+'Май 18'!J117+'Июнь 18'!J117+'Июль 18'!J117</f>
        <v>0</v>
      </c>
      <c r="K117" s="9">
        <f>'Январь 18'!K117+'Февраль 18'!K117+'Март 18'!K117+'Апрель 18'!K117+'Май 18'!K117+'Июнь 18'!K117+'Июль 18'!K117</f>
        <v>0</v>
      </c>
      <c r="L117" s="9">
        <f>'Январь 18'!L117+'Февраль 18'!L117+'Март 18'!L117+'Апрель 18'!L117+'Май 18'!L117+'Июнь 18'!L117+'Июль 18'!L117</f>
        <v>0</v>
      </c>
      <c r="M117" s="9">
        <f>'Январь 18'!M117+'Февраль 18'!M117+'Март 18'!M117+'Апрель 18'!M117+'Май 18'!M117+'Июнь 18'!M117+'Июль 18'!M117</f>
        <v>0</v>
      </c>
      <c r="N117" s="9">
        <f>'Январь 18'!N117+'Февраль 18'!N117+'Март 18'!N117+'Апрель 18'!N117+'Май 18'!N117+'Июнь 18'!N117+'Июль 18'!N117</f>
        <v>0</v>
      </c>
      <c r="O117" s="9">
        <f>'Январь 18'!O117+'Февраль 18'!O117+'Март 18'!O117+'Апрель 18'!O117+'Май 18'!O117+'Июнь 18'!O117+'Июль 18'!O117</f>
        <v>0</v>
      </c>
      <c r="P117" s="9">
        <f>'Январь 18'!P117+'Февраль 18'!P117+'Март 18'!P117+'Апрель 18'!P117+'Май 18'!P117+'Июнь 18'!P117+'Июль 18'!P117</f>
        <v>0</v>
      </c>
      <c r="Q117" s="9">
        <f>'Январь 18'!Q117+'Февраль 18'!Q117+'Март 18'!Q117+'Апрель 18'!Q117+'Май 18'!Q117+'Июнь 18'!Q117+'Июль 18'!Q117</f>
        <v>0</v>
      </c>
      <c r="R117" s="88">
        <f>'Январь 18'!R117+'Февраль 18'!R117+'Март 18'!R117+'Апрель 18'!R117+'Май 18'!R117+'Июнь 18'!R117+'Июль 18'!R117</f>
        <v>0</v>
      </c>
      <c r="S117" s="9">
        <f>'Январь 18'!S117+'Февраль 18'!S117+'Март 18'!S117+'Апрель 18'!S117+'Май 18'!S117+'Июнь 18'!S117+'Июль 18'!S117</f>
        <v>0</v>
      </c>
      <c r="T117" s="9">
        <f>'Январь 18'!T117+'Февраль 18'!T117+'Март 18'!T117+'Апрель 18'!T117+'Май 18'!T117+'Июнь 18'!T117+'Июль 18'!T117</f>
        <v>0</v>
      </c>
      <c r="U117" s="9">
        <f>'Январь 18'!U117+'Февраль 18'!U117+'Март 18'!U117+'Апрель 18'!U117+'Май 18'!U117+'Июнь 18'!U117+'Июль 18'!U117</f>
        <v>0</v>
      </c>
      <c r="V117" s="9">
        <f>'Январь 18'!V117+'Февраль 18'!V117+'Март 18'!V117+'Апрель 18'!V117+'Май 18'!V117+'Июнь 18'!V117+'Июль 18'!V117</f>
        <v>0</v>
      </c>
    </row>
    <row r="118" spans="1:22" ht="60.75" customHeight="1" x14ac:dyDescent="0.25">
      <c r="A118" s="6">
        <v>82</v>
      </c>
      <c r="B118" s="11" t="s">
        <v>109</v>
      </c>
      <c r="C118" s="9">
        <f t="shared" si="19"/>
        <v>0</v>
      </c>
      <c r="D118" s="9">
        <f>'Январь 18'!D118+'Февраль 18'!D118+'Март 18'!D118+'Апрель 18'!D118+'Май 18'!D118+'Июнь 18'!D118+'Июль 18'!D118</f>
        <v>0</v>
      </c>
      <c r="E118" s="9">
        <f>'Январь 18'!E118+'Февраль 18'!E118+'Март 18'!E118+'Апрель 18'!E118+'Май 18'!E118+'Июнь 18'!E118+'Июль 18'!E118</f>
        <v>0</v>
      </c>
      <c r="F118" s="9">
        <f>'Январь 18'!F118+'Февраль 18'!F118+'Март 18'!F118+'Апрель 18'!F118+'Май 18'!F118+'Июнь 18'!F118+'Июль 18'!F118</f>
        <v>0</v>
      </c>
      <c r="G118" s="9">
        <f>'Январь 18'!G118+'Февраль 18'!G118+'Март 18'!G118+'Апрель 18'!G118+'Май 18'!G118+'Июнь 18'!G118+'Июль 18'!G118</f>
        <v>0</v>
      </c>
      <c r="H118" s="9">
        <f>'Январь 18'!H118+'Февраль 18'!H118+'Март 18'!H118+'Апрель 18'!H118+'Май 18'!H118+'Июнь 18'!H118+'Июль 18'!H118</f>
        <v>0</v>
      </c>
      <c r="I118" s="9">
        <f>'Январь 18'!I118+'Февраль 18'!I118+'Март 18'!I118+'Апрель 18'!I118+'Май 18'!I118+'Июнь 18'!I118+'Июль 18'!I118</f>
        <v>0</v>
      </c>
      <c r="J118" s="9">
        <f>'Январь 18'!J118+'Февраль 18'!J118+'Март 18'!J118+'Апрель 18'!J118+'Май 18'!J118+'Июнь 18'!J118+'Июль 18'!J118</f>
        <v>0</v>
      </c>
      <c r="K118" s="9">
        <f>'Январь 18'!K118+'Февраль 18'!K118+'Март 18'!K118+'Апрель 18'!K118+'Май 18'!K118+'Июнь 18'!K118+'Июль 18'!K118</f>
        <v>0</v>
      </c>
      <c r="L118" s="9">
        <f>'Январь 18'!L118+'Февраль 18'!L118+'Март 18'!L118+'Апрель 18'!L118+'Май 18'!L118+'Июнь 18'!L118+'Июль 18'!L118</f>
        <v>0</v>
      </c>
      <c r="M118" s="9">
        <f>'Январь 18'!M118+'Февраль 18'!M118+'Март 18'!M118+'Апрель 18'!M118+'Май 18'!M118+'Июнь 18'!M118+'Июль 18'!M118</f>
        <v>0</v>
      </c>
      <c r="N118" s="9">
        <f>'Январь 18'!N118+'Февраль 18'!N118+'Март 18'!N118+'Апрель 18'!N118+'Май 18'!N118+'Июнь 18'!N118+'Июль 18'!N118</f>
        <v>0</v>
      </c>
      <c r="O118" s="9">
        <f>'Январь 18'!O118+'Февраль 18'!O118+'Март 18'!O118+'Апрель 18'!O118+'Май 18'!O118+'Июнь 18'!O118+'Июль 18'!O118</f>
        <v>0</v>
      </c>
      <c r="P118" s="9">
        <f>'Январь 18'!P118+'Февраль 18'!P118+'Март 18'!P118+'Апрель 18'!P118+'Май 18'!P118+'Июнь 18'!P118+'Июль 18'!P118</f>
        <v>0</v>
      </c>
      <c r="Q118" s="9">
        <f>'Январь 18'!Q118+'Февраль 18'!Q118+'Март 18'!Q118+'Апрель 18'!Q118+'Май 18'!Q118+'Июнь 18'!Q118+'Июль 18'!Q118</f>
        <v>0</v>
      </c>
      <c r="R118" s="88">
        <f>'Январь 18'!R118+'Февраль 18'!R118+'Март 18'!R118+'Апрель 18'!R118+'Май 18'!R118+'Июнь 18'!R118+'Июль 18'!R118</f>
        <v>0</v>
      </c>
      <c r="S118" s="9">
        <f>'Январь 18'!S118+'Февраль 18'!S118+'Март 18'!S118+'Апрель 18'!S118+'Май 18'!S118+'Июнь 18'!S118+'Июль 18'!S118</f>
        <v>0</v>
      </c>
      <c r="T118" s="9">
        <f>'Январь 18'!T118+'Февраль 18'!T118+'Март 18'!T118+'Апрель 18'!T118+'Май 18'!T118+'Июнь 18'!T118+'Июль 18'!T118</f>
        <v>0</v>
      </c>
      <c r="U118" s="9">
        <f>'Январь 18'!U118+'Февраль 18'!U118+'Март 18'!U118+'Апрель 18'!U118+'Май 18'!U118+'Июнь 18'!U118+'Июль 18'!U118</f>
        <v>0</v>
      </c>
      <c r="V118" s="9">
        <f>'Январь 18'!V118+'Февраль 18'!V118+'Март 18'!V118+'Апрель 18'!V118+'Май 18'!V118+'Июнь 18'!V118+'Июль 18'!V118</f>
        <v>0</v>
      </c>
    </row>
    <row r="119" spans="1:22" s="27" customFormat="1" ht="14.25" x14ac:dyDescent="0.2">
      <c r="A119" s="62">
        <v>6</v>
      </c>
      <c r="B119" s="58" t="s">
        <v>24</v>
      </c>
      <c r="C119" s="59">
        <f t="shared" ref="C119:V119" si="20">SUM(C113:C118)</f>
        <v>456</v>
      </c>
      <c r="D119" s="100">
        <f t="shared" si="20"/>
        <v>6</v>
      </c>
      <c r="E119" s="100">
        <f t="shared" si="20"/>
        <v>6</v>
      </c>
      <c r="F119" s="103">
        <f t="shared" si="20"/>
        <v>24</v>
      </c>
      <c r="G119" s="103">
        <f t="shared" si="20"/>
        <v>56</v>
      </c>
      <c r="H119" s="100">
        <f t="shared" si="20"/>
        <v>60</v>
      </c>
      <c r="I119" s="100">
        <f t="shared" si="20"/>
        <v>10</v>
      </c>
      <c r="J119" s="89">
        <f t="shared" si="20"/>
        <v>54</v>
      </c>
      <c r="K119" s="89">
        <f t="shared" si="20"/>
        <v>187</v>
      </c>
      <c r="L119" s="100">
        <f t="shared" si="20"/>
        <v>28</v>
      </c>
      <c r="M119" s="100">
        <f t="shared" si="20"/>
        <v>4</v>
      </c>
      <c r="N119" s="103">
        <f t="shared" si="20"/>
        <v>6</v>
      </c>
      <c r="O119" s="103">
        <f t="shared" si="20"/>
        <v>2</v>
      </c>
      <c r="P119" s="103">
        <f t="shared" si="20"/>
        <v>4</v>
      </c>
      <c r="Q119" s="103">
        <f t="shared" si="20"/>
        <v>2</v>
      </c>
      <c r="R119" s="89">
        <f t="shared" si="20"/>
        <v>0</v>
      </c>
      <c r="S119" s="103">
        <f t="shared" si="20"/>
        <v>4</v>
      </c>
      <c r="T119" s="103">
        <f t="shared" si="20"/>
        <v>1</v>
      </c>
      <c r="U119" s="103">
        <f t="shared" si="20"/>
        <v>2</v>
      </c>
      <c r="V119" s="103">
        <f t="shared" si="20"/>
        <v>0</v>
      </c>
    </row>
    <row r="120" spans="1:22" x14ac:dyDescent="0.25">
      <c r="A120" s="6"/>
      <c r="B120" s="128" t="s">
        <v>44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</row>
    <row r="121" spans="1:22" ht="51" customHeight="1" x14ac:dyDescent="0.25">
      <c r="A121" s="6">
        <v>83</v>
      </c>
      <c r="B121" s="12" t="s">
        <v>45</v>
      </c>
      <c r="C121" s="9">
        <f>SUM(D121:V121)</f>
        <v>74</v>
      </c>
      <c r="D121" s="9">
        <f>'Январь 18'!D121+'Февраль 18'!D121+'Март 18'!D121+'Апрель 18'!D121+'Май 18'!D121+'Июнь 18'!D121+'Июль 18'!D121</f>
        <v>0</v>
      </c>
      <c r="E121" s="9">
        <f>'Январь 18'!E121+'Февраль 18'!E121+'Март 18'!E121+'Апрель 18'!E121+'Май 18'!E121+'Июнь 18'!E121+'Июль 18'!E121</f>
        <v>7</v>
      </c>
      <c r="F121" s="9">
        <f>'Январь 18'!F121+'Февраль 18'!F121+'Март 18'!F121+'Апрель 18'!F121+'Май 18'!F121+'Июнь 18'!F121+'Июль 18'!F121</f>
        <v>1</v>
      </c>
      <c r="G121" s="9">
        <f>'Январь 18'!G121+'Февраль 18'!G121+'Март 18'!G121+'Апрель 18'!G121+'Май 18'!G121+'Июнь 18'!G121+'Июль 18'!G121</f>
        <v>12</v>
      </c>
      <c r="H121" s="9">
        <f>'Январь 18'!H121+'Февраль 18'!H121+'Март 18'!H121+'Апрель 18'!H121+'Май 18'!H121+'Июнь 18'!H121+'Июль 18'!H121</f>
        <v>26</v>
      </c>
      <c r="I121" s="9">
        <f>'Январь 18'!I121+'Февраль 18'!I121+'Март 18'!I121+'Апрель 18'!I121+'Май 18'!I121+'Июнь 18'!I121+'Июль 18'!I121</f>
        <v>7</v>
      </c>
      <c r="J121" s="9">
        <f>'Январь 18'!J121+'Февраль 18'!J121+'Март 18'!J121+'Апрель 18'!J121+'Май 18'!J121+'Июнь 18'!J121+'Июль 18'!J121</f>
        <v>3</v>
      </c>
      <c r="K121" s="9">
        <f>'Январь 18'!K121+'Февраль 18'!K121+'Март 18'!K121+'Апрель 18'!K121+'Май 18'!K121+'Июнь 18'!K121+'Июль 18'!K121</f>
        <v>1</v>
      </c>
      <c r="L121" s="9">
        <f>'Январь 18'!L121+'Февраль 18'!L121+'Март 18'!L121+'Апрель 18'!L121+'Май 18'!L121+'Июнь 18'!L121+'Июль 18'!L121</f>
        <v>0</v>
      </c>
      <c r="M121" s="9">
        <f>'Январь 18'!M121+'Февраль 18'!M121+'Март 18'!M121+'Апрель 18'!M121+'Май 18'!M121+'Июнь 18'!M121+'Июль 18'!M121</f>
        <v>0</v>
      </c>
      <c r="N121" s="9">
        <f>'Январь 18'!N121+'Февраль 18'!N121+'Март 18'!N121+'Апрель 18'!N121+'Май 18'!N121+'Июнь 18'!N121+'Июль 18'!N121</f>
        <v>0</v>
      </c>
      <c r="O121" s="9">
        <f>'Январь 18'!O121+'Февраль 18'!O121+'Март 18'!O121+'Апрель 18'!O121+'Май 18'!O121+'Июнь 18'!O121+'Июль 18'!O121</f>
        <v>0</v>
      </c>
      <c r="P121" s="9">
        <f>'Январь 18'!P121+'Февраль 18'!P121+'Март 18'!P121+'Апрель 18'!P121+'Май 18'!P121+'Июнь 18'!P121+'Июль 18'!P121</f>
        <v>2</v>
      </c>
      <c r="Q121" s="9">
        <f>'Январь 18'!Q121+'Февраль 18'!Q121+'Март 18'!Q121+'Апрель 18'!Q121+'Май 18'!Q121+'Июнь 18'!Q121+'Июль 18'!Q121</f>
        <v>4</v>
      </c>
      <c r="R121" s="88">
        <f>'Январь 18'!R121+'Февраль 18'!R121+'Март 18'!R121+'Апрель 18'!R121+'Май 18'!R121+'Июнь 18'!R121+'Июль 18'!R121</f>
        <v>10</v>
      </c>
      <c r="S121" s="9">
        <f>'Январь 18'!S121+'Февраль 18'!S121+'Март 18'!S121+'Апрель 18'!S121+'Май 18'!S121+'Июнь 18'!S121+'Июль 18'!S121</f>
        <v>0</v>
      </c>
      <c r="T121" s="9">
        <f>'Январь 18'!T121+'Февраль 18'!T121+'Март 18'!T121+'Апрель 18'!T121+'Май 18'!T121+'Июнь 18'!T121+'Июль 18'!T121</f>
        <v>0</v>
      </c>
      <c r="U121" s="9">
        <f>'Январь 18'!U121+'Февраль 18'!U121+'Март 18'!U121+'Апрель 18'!U121+'Май 18'!U121+'Июнь 18'!U121+'Июль 18'!U121</f>
        <v>1</v>
      </c>
      <c r="V121" s="9">
        <f>'Январь 18'!V121+'Февраль 18'!V121+'Март 18'!V121+'Апрель 18'!V121+'Май 18'!V121+'Июнь 18'!V121+'Июль 18'!V121</f>
        <v>0</v>
      </c>
    </row>
    <row r="122" spans="1:22" s="27" customFormat="1" ht="14.25" x14ac:dyDescent="0.2">
      <c r="A122" s="62">
        <v>1</v>
      </c>
      <c r="B122" s="58" t="s">
        <v>24</v>
      </c>
      <c r="C122" s="59">
        <f t="shared" ref="C122" si="21">SUM(C121)</f>
        <v>74</v>
      </c>
      <c r="D122" s="100">
        <f t="shared" ref="D122:V122" si="22">SUM(D121)</f>
        <v>0</v>
      </c>
      <c r="E122" s="100">
        <f t="shared" si="22"/>
        <v>7</v>
      </c>
      <c r="F122" s="103">
        <f t="shared" si="22"/>
        <v>1</v>
      </c>
      <c r="G122" s="103">
        <f t="shared" si="22"/>
        <v>12</v>
      </c>
      <c r="H122" s="100">
        <f t="shared" si="22"/>
        <v>26</v>
      </c>
      <c r="I122" s="100">
        <f t="shared" si="22"/>
        <v>7</v>
      </c>
      <c r="J122" s="89">
        <f t="shared" si="22"/>
        <v>3</v>
      </c>
      <c r="K122" s="89">
        <f t="shared" si="22"/>
        <v>1</v>
      </c>
      <c r="L122" s="100">
        <f t="shared" si="22"/>
        <v>0</v>
      </c>
      <c r="M122" s="100">
        <f t="shared" si="22"/>
        <v>0</v>
      </c>
      <c r="N122" s="103">
        <f t="shared" si="22"/>
        <v>0</v>
      </c>
      <c r="O122" s="103">
        <f t="shared" si="22"/>
        <v>0</v>
      </c>
      <c r="P122" s="103">
        <f t="shared" si="22"/>
        <v>2</v>
      </c>
      <c r="Q122" s="103">
        <f t="shared" si="22"/>
        <v>4</v>
      </c>
      <c r="R122" s="89">
        <f t="shared" si="22"/>
        <v>10</v>
      </c>
      <c r="S122" s="103">
        <f t="shared" si="22"/>
        <v>0</v>
      </c>
      <c r="T122" s="103">
        <f t="shared" si="22"/>
        <v>0</v>
      </c>
      <c r="U122" s="103">
        <f t="shared" si="22"/>
        <v>1</v>
      </c>
      <c r="V122" s="103">
        <f t="shared" si="22"/>
        <v>0</v>
      </c>
    </row>
    <row r="123" spans="1:22" s="27" customFormat="1" ht="14.25" x14ac:dyDescent="0.2">
      <c r="A123" s="137" t="s">
        <v>52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</row>
    <row r="124" spans="1:22" s="27" customFormat="1" ht="110.25" customHeight="1" x14ac:dyDescent="0.2">
      <c r="A124" s="6">
        <v>84</v>
      </c>
      <c r="B124" s="12" t="s">
        <v>212</v>
      </c>
      <c r="C124" s="9">
        <f>SUM(D124:V124)</f>
        <v>127</v>
      </c>
      <c r="D124" s="9">
        <f>'Январь 18'!D124+'Февраль 18'!D124+'Март 18'!D124+'Апрель 18'!D124+'Май 18'!D124+'Июнь 18'!D124+'Июль 18'!D124</f>
        <v>6</v>
      </c>
      <c r="E124" s="9">
        <f>'Январь 18'!E124+'Февраль 18'!E124+'Март 18'!E124+'Апрель 18'!E124+'Май 18'!E124+'Июнь 18'!E124+'Июль 18'!E124</f>
        <v>0</v>
      </c>
      <c r="F124" s="9">
        <f>'Январь 18'!F124+'Февраль 18'!F124+'Март 18'!F124+'Апрель 18'!F124+'Май 18'!F124+'Июнь 18'!F124+'Июль 18'!F124</f>
        <v>16</v>
      </c>
      <c r="G124" s="9">
        <f>'Январь 18'!G124+'Февраль 18'!G124+'Март 18'!G124+'Апрель 18'!G124+'Май 18'!G124+'Июнь 18'!G124+'Июль 18'!G124</f>
        <v>31</v>
      </c>
      <c r="H124" s="9">
        <f>'Январь 18'!H124+'Февраль 18'!H124+'Март 18'!H124+'Апрель 18'!H124+'Май 18'!H124+'Июнь 18'!H124+'Июль 18'!H124</f>
        <v>12</v>
      </c>
      <c r="I124" s="9">
        <f>'Январь 18'!I124+'Февраль 18'!I124+'Март 18'!I124+'Апрель 18'!I124+'Май 18'!I124+'Июнь 18'!I124+'Июль 18'!I124</f>
        <v>1</v>
      </c>
      <c r="J124" s="9">
        <f>'Январь 18'!J124+'Февраль 18'!J124+'Март 18'!J124+'Апрель 18'!J124+'Май 18'!J124+'Июнь 18'!J124+'Июль 18'!J124</f>
        <v>1</v>
      </c>
      <c r="K124" s="9">
        <f>'Январь 18'!K124+'Февраль 18'!K124+'Март 18'!K124+'Апрель 18'!K124+'Май 18'!K124+'Июнь 18'!K124+'Июль 18'!K124</f>
        <v>2</v>
      </c>
      <c r="L124" s="9">
        <f>'Январь 18'!L124+'Февраль 18'!L124+'Март 18'!L124+'Апрель 18'!L124+'Май 18'!L124+'Июнь 18'!L124+'Июль 18'!L124</f>
        <v>1</v>
      </c>
      <c r="M124" s="9">
        <f>'Январь 18'!M124+'Февраль 18'!M124+'Март 18'!M124+'Апрель 18'!M124+'Май 18'!M124+'Июнь 18'!M124+'Июль 18'!M124</f>
        <v>0</v>
      </c>
      <c r="N124" s="9">
        <f>'Январь 18'!N124+'Февраль 18'!N124+'Март 18'!N124+'Апрель 18'!N124+'Май 18'!N124+'Июнь 18'!N124+'Июль 18'!N124</f>
        <v>0</v>
      </c>
      <c r="O124" s="9">
        <f>'Январь 18'!O124+'Февраль 18'!O124+'Март 18'!O124+'Апрель 18'!O124+'Май 18'!O124+'Июнь 18'!O124+'Июль 18'!O124</f>
        <v>0</v>
      </c>
      <c r="P124" s="9">
        <f>'Январь 18'!P124+'Февраль 18'!P124+'Март 18'!P124+'Апрель 18'!P124+'Май 18'!P124+'Июнь 18'!P124+'Июль 18'!P124</f>
        <v>0</v>
      </c>
      <c r="Q124" s="9">
        <f>'Январь 18'!Q124+'Февраль 18'!Q124+'Март 18'!Q124+'Апрель 18'!Q124+'Май 18'!Q124+'Июнь 18'!Q124+'Июль 18'!Q124</f>
        <v>0</v>
      </c>
      <c r="R124" s="88">
        <f>'Январь 18'!R124+'Февраль 18'!R124+'Март 18'!R124+'Апрель 18'!R124+'Май 18'!R124+'Июнь 18'!R124+'Июль 18'!R124</f>
        <v>14</v>
      </c>
      <c r="S124" s="9">
        <f>'Январь 18'!S124+'Февраль 18'!S124+'Март 18'!S124+'Апрель 18'!S124+'Май 18'!S124+'Июнь 18'!S124+'Июль 18'!S124</f>
        <v>0</v>
      </c>
      <c r="T124" s="9">
        <f>'Январь 18'!T124+'Февраль 18'!T124+'Март 18'!T124+'Апрель 18'!T124+'Май 18'!T124+'Июнь 18'!T124+'Июль 18'!T124</f>
        <v>39</v>
      </c>
      <c r="U124" s="9">
        <f>'Январь 18'!U124+'Февраль 18'!U124+'Март 18'!U124+'Апрель 18'!U124+'Май 18'!U124+'Июнь 18'!U124+'Июль 18'!U124</f>
        <v>4</v>
      </c>
      <c r="V124" s="9">
        <f>'Январь 18'!V124+'Февраль 18'!V124+'Март 18'!V124+'Апрель 18'!V124+'Май 18'!V124+'Июнь 18'!V124+'Июль 18'!V124</f>
        <v>0</v>
      </c>
    </row>
    <row r="125" spans="1:22" s="27" customFormat="1" ht="65.25" customHeight="1" x14ac:dyDescent="0.2">
      <c r="A125" s="6">
        <v>85</v>
      </c>
      <c r="B125" s="12" t="s">
        <v>53</v>
      </c>
      <c r="C125" s="9">
        <f>SUM(D125:V125)</f>
        <v>272</v>
      </c>
      <c r="D125" s="9">
        <f>'Январь 18'!D125+'Февраль 18'!D125+'Март 18'!D125+'Апрель 18'!D125+'Май 18'!D125+'Июнь 18'!D125+'Июль 18'!D125</f>
        <v>4</v>
      </c>
      <c r="E125" s="9">
        <f>'Январь 18'!E125+'Февраль 18'!E125+'Март 18'!E125+'Апрель 18'!E125+'Май 18'!E125+'Июнь 18'!E125+'Июль 18'!E125</f>
        <v>4</v>
      </c>
      <c r="F125" s="9">
        <f>'Январь 18'!F125+'Февраль 18'!F125+'Март 18'!F125+'Апрель 18'!F125+'Май 18'!F125+'Июнь 18'!F125+'Июль 18'!F125</f>
        <v>38</v>
      </c>
      <c r="G125" s="9">
        <f>'Январь 18'!G125+'Февраль 18'!G125+'Март 18'!G125+'Апрель 18'!G125+'Май 18'!G125+'Июнь 18'!G125+'Июль 18'!G125</f>
        <v>76</v>
      </c>
      <c r="H125" s="9">
        <f>'Январь 18'!H125+'Февраль 18'!H125+'Март 18'!H125+'Апрель 18'!H125+'Май 18'!H125+'Июнь 18'!H125+'Июль 18'!H125</f>
        <v>21</v>
      </c>
      <c r="I125" s="9">
        <f>'Январь 18'!I125+'Февраль 18'!I125+'Март 18'!I125+'Апрель 18'!I125+'Май 18'!I125+'Июнь 18'!I125+'Июль 18'!I125</f>
        <v>0</v>
      </c>
      <c r="J125" s="9">
        <f>'Январь 18'!J125+'Февраль 18'!J125+'Март 18'!J125+'Апрель 18'!J125+'Май 18'!J125+'Июнь 18'!J125+'Июль 18'!J125</f>
        <v>5</v>
      </c>
      <c r="K125" s="9">
        <f>'Январь 18'!K125+'Февраль 18'!K125+'Март 18'!K125+'Апрель 18'!K125+'Май 18'!K125+'Июнь 18'!K125+'Июль 18'!K125</f>
        <v>1</v>
      </c>
      <c r="L125" s="9">
        <f>'Январь 18'!L125+'Февраль 18'!L125+'Март 18'!L125+'Апрель 18'!L125+'Май 18'!L125+'Июнь 18'!L125+'Июль 18'!L125</f>
        <v>19</v>
      </c>
      <c r="M125" s="9">
        <f>'Январь 18'!M125+'Февраль 18'!M125+'Март 18'!M125+'Апрель 18'!M125+'Май 18'!M125+'Июнь 18'!M125+'Июль 18'!M125</f>
        <v>0</v>
      </c>
      <c r="N125" s="9">
        <f>'Январь 18'!N125+'Февраль 18'!N125+'Март 18'!N125+'Апрель 18'!N125+'Май 18'!N125+'Июнь 18'!N125+'Июль 18'!N125</f>
        <v>0</v>
      </c>
      <c r="O125" s="9">
        <f>'Январь 18'!O125+'Февраль 18'!O125+'Март 18'!O125+'Апрель 18'!O125+'Май 18'!O125+'Июнь 18'!O125+'Июль 18'!O125</f>
        <v>0</v>
      </c>
      <c r="P125" s="9">
        <f>'Январь 18'!P125+'Февраль 18'!P125+'Март 18'!P125+'Апрель 18'!P125+'Май 18'!P125+'Июнь 18'!P125+'Июль 18'!P125</f>
        <v>0</v>
      </c>
      <c r="Q125" s="9">
        <f>'Январь 18'!Q125+'Февраль 18'!Q125+'Март 18'!Q125+'Апрель 18'!Q125+'Май 18'!Q125+'Июнь 18'!Q125+'Июль 18'!Q125</f>
        <v>0</v>
      </c>
      <c r="R125" s="88">
        <f>'Январь 18'!R125+'Февраль 18'!R125+'Март 18'!R125+'Апрель 18'!R125+'Май 18'!R125+'Июнь 18'!R125+'Июль 18'!R125</f>
        <v>5</v>
      </c>
      <c r="S125" s="9">
        <f>'Январь 18'!S125+'Февраль 18'!S125+'Март 18'!S125+'Апрель 18'!S125+'Май 18'!S125+'Июнь 18'!S125+'Июль 18'!S125</f>
        <v>1</v>
      </c>
      <c r="T125" s="9">
        <f>'Январь 18'!T125+'Февраль 18'!T125+'Март 18'!T125+'Апрель 18'!T125+'Май 18'!T125+'Июнь 18'!T125+'Июль 18'!T125</f>
        <v>74</v>
      </c>
      <c r="U125" s="9">
        <f>'Январь 18'!U125+'Февраль 18'!U125+'Март 18'!U125+'Апрель 18'!U125+'Май 18'!U125+'Июнь 18'!U125+'Июль 18'!U125</f>
        <v>24</v>
      </c>
      <c r="V125" s="9">
        <f>'Январь 18'!V125+'Февраль 18'!V125+'Март 18'!V125+'Апрель 18'!V125+'Май 18'!V125+'Июнь 18'!V125+'Июль 18'!V125</f>
        <v>0</v>
      </c>
    </row>
    <row r="126" spans="1:22" s="27" customFormat="1" ht="14.25" x14ac:dyDescent="0.2">
      <c r="A126" s="62">
        <v>2</v>
      </c>
      <c r="B126" s="58" t="s">
        <v>24</v>
      </c>
      <c r="C126" s="59">
        <f>SUM(C124,C125)</f>
        <v>399</v>
      </c>
      <c r="D126" s="100">
        <f t="shared" ref="D126:V126" si="23">SUM(D124,D125)</f>
        <v>10</v>
      </c>
      <c r="E126" s="100">
        <f t="shared" si="23"/>
        <v>4</v>
      </c>
      <c r="F126" s="103">
        <f t="shared" si="23"/>
        <v>54</v>
      </c>
      <c r="G126" s="103">
        <f t="shared" si="23"/>
        <v>107</v>
      </c>
      <c r="H126" s="100">
        <f t="shared" si="23"/>
        <v>33</v>
      </c>
      <c r="I126" s="100">
        <f t="shared" si="23"/>
        <v>1</v>
      </c>
      <c r="J126" s="89">
        <f t="shared" si="23"/>
        <v>6</v>
      </c>
      <c r="K126" s="89">
        <f t="shared" si="23"/>
        <v>3</v>
      </c>
      <c r="L126" s="100">
        <f t="shared" si="23"/>
        <v>20</v>
      </c>
      <c r="M126" s="100">
        <f t="shared" si="23"/>
        <v>0</v>
      </c>
      <c r="N126" s="103">
        <f t="shared" si="23"/>
        <v>0</v>
      </c>
      <c r="O126" s="103">
        <f t="shared" si="23"/>
        <v>0</v>
      </c>
      <c r="P126" s="103">
        <f t="shared" si="23"/>
        <v>0</v>
      </c>
      <c r="Q126" s="103">
        <f t="shared" si="23"/>
        <v>0</v>
      </c>
      <c r="R126" s="89">
        <f t="shared" si="23"/>
        <v>19</v>
      </c>
      <c r="S126" s="103">
        <f t="shared" si="23"/>
        <v>1</v>
      </c>
      <c r="T126" s="103">
        <f t="shared" si="23"/>
        <v>113</v>
      </c>
      <c r="U126" s="103">
        <f t="shared" si="23"/>
        <v>28</v>
      </c>
      <c r="V126" s="103">
        <f t="shared" si="23"/>
        <v>0</v>
      </c>
    </row>
    <row r="127" spans="1:22" s="8" customFormat="1" x14ac:dyDescent="0.25">
      <c r="A127" s="137" t="s">
        <v>188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</row>
    <row r="128" spans="1:22" s="8" customFormat="1" ht="91.5" customHeight="1" x14ac:dyDescent="0.25">
      <c r="A128" s="6">
        <v>86</v>
      </c>
      <c r="B128" s="7" t="s">
        <v>189</v>
      </c>
      <c r="C128" s="9">
        <f>SUM(D128:V128)</f>
        <v>40</v>
      </c>
      <c r="D128" s="9">
        <f>'Январь 18'!D128+'Февраль 18'!D128+'Март 18'!D128+'Апрель 18'!D128+'Май 18'!D128+'Июнь 18'!D128+'Июль 18'!D128</f>
        <v>3</v>
      </c>
      <c r="E128" s="9">
        <f>'Январь 18'!E128+'Февраль 18'!E128+'Март 18'!E128+'Апрель 18'!E128+'Май 18'!E128+'Июнь 18'!E128+'Июль 18'!E128</f>
        <v>0</v>
      </c>
      <c r="F128" s="9">
        <f>'Январь 18'!F128+'Февраль 18'!F128+'Март 18'!F128+'Апрель 18'!F128+'Май 18'!F128+'Июнь 18'!F128+'Июль 18'!F128</f>
        <v>11</v>
      </c>
      <c r="G128" s="9">
        <f>'Январь 18'!G128+'Февраль 18'!G128+'Март 18'!G128+'Апрель 18'!G128+'Май 18'!G128+'Июнь 18'!G128+'Июль 18'!G128</f>
        <v>1</v>
      </c>
      <c r="H128" s="9">
        <f>'Январь 18'!H128+'Февраль 18'!H128+'Март 18'!H128+'Апрель 18'!H128+'Май 18'!H128+'Июнь 18'!H128+'Июль 18'!H128</f>
        <v>12</v>
      </c>
      <c r="I128" s="9">
        <f>'Январь 18'!I128+'Февраль 18'!I128+'Март 18'!I128+'Апрель 18'!I128+'Май 18'!I128+'Июнь 18'!I128+'Июль 18'!I128</f>
        <v>0</v>
      </c>
      <c r="J128" s="9">
        <f>'Январь 18'!J128+'Февраль 18'!J128+'Март 18'!J128+'Апрель 18'!J128+'Май 18'!J128+'Июнь 18'!J128+'Июль 18'!J128</f>
        <v>2</v>
      </c>
      <c r="K128" s="9">
        <f>'Январь 18'!K128+'Февраль 18'!K128+'Март 18'!K128+'Апрель 18'!K128+'Май 18'!K128+'Июнь 18'!K128+'Июль 18'!K128</f>
        <v>0</v>
      </c>
      <c r="L128" s="9">
        <f>'Январь 18'!L128+'Февраль 18'!L128+'Март 18'!L128+'Апрель 18'!L128+'Май 18'!L128+'Июнь 18'!L128+'Июль 18'!L128</f>
        <v>0</v>
      </c>
      <c r="M128" s="9">
        <f>'Январь 18'!M128+'Февраль 18'!M128+'Март 18'!M128+'Апрель 18'!M128+'Май 18'!M128+'Июнь 18'!M128+'Июль 18'!M128</f>
        <v>0</v>
      </c>
      <c r="N128" s="9">
        <f>'Январь 18'!N128+'Февраль 18'!N128+'Март 18'!N128+'Апрель 18'!N128+'Май 18'!N128+'Июнь 18'!N128+'Июль 18'!N128</f>
        <v>0</v>
      </c>
      <c r="O128" s="9">
        <f>'Январь 18'!O128+'Февраль 18'!O128+'Март 18'!O128+'Апрель 18'!O128+'Май 18'!O128+'Июнь 18'!O128+'Июль 18'!O128</f>
        <v>0</v>
      </c>
      <c r="P128" s="9">
        <f>'Январь 18'!P128+'Февраль 18'!P128+'Март 18'!P128+'Апрель 18'!P128+'Май 18'!P128+'Июнь 18'!P128+'Июль 18'!P128</f>
        <v>0</v>
      </c>
      <c r="Q128" s="9">
        <f>'Январь 18'!Q128+'Февраль 18'!Q128+'Март 18'!Q128+'Апрель 18'!Q128+'Май 18'!Q128+'Июнь 18'!Q128+'Июль 18'!Q128</f>
        <v>1</v>
      </c>
      <c r="R128" s="88">
        <f>'Январь 18'!R128+'Февраль 18'!R128+'Март 18'!R128+'Апрель 18'!R128+'Май 18'!R128+'Июнь 18'!R128+'Июль 18'!R128</f>
        <v>5</v>
      </c>
      <c r="S128" s="9">
        <f>'Январь 18'!S128+'Февраль 18'!S128+'Март 18'!S128+'Апрель 18'!S128+'Май 18'!S128+'Июнь 18'!S128+'Июль 18'!S128</f>
        <v>0</v>
      </c>
      <c r="T128" s="9">
        <f>'Январь 18'!T128+'Февраль 18'!T128+'Март 18'!T128+'Апрель 18'!T128+'Май 18'!T128+'Июнь 18'!T128+'Июль 18'!T128</f>
        <v>0</v>
      </c>
      <c r="U128" s="9">
        <f>'Январь 18'!U128+'Февраль 18'!U128+'Март 18'!U128+'Апрель 18'!U128+'Май 18'!U128+'Июнь 18'!U128+'Июль 18'!U128</f>
        <v>5</v>
      </c>
      <c r="V128" s="9">
        <f>'Январь 18'!V128+'Февраль 18'!V128+'Март 18'!V128+'Апрель 18'!V128+'Май 18'!V128+'Июнь 18'!V128+'Июль 18'!V128</f>
        <v>0</v>
      </c>
    </row>
    <row r="129" spans="1:22" s="8" customFormat="1" ht="34.5" customHeight="1" x14ac:dyDescent="0.25">
      <c r="A129" s="6">
        <v>87</v>
      </c>
      <c r="B129" s="7" t="s">
        <v>190</v>
      </c>
      <c r="C129" s="9">
        <f>SUM(D129:V129)</f>
        <v>25</v>
      </c>
      <c r="D129" s="9">
        <f>'Январь 18'!D129+'Февраль 18'!D129+'Март 18'!D129+'Апрель 18'!D129+'Май 18'!D129+'Июнь 18'!D129+'Июль 18'!D129</f>
        <v>1</v>
      </c>
      <c r="E129" s="9">
        <f>'Январь 18'!E129+'Февраль 18'!E129+'Март 18'!E129+'Апрель 18'!E129+'Май 18'!E129+'Июнь 18'!E129+'Июль 18'!E129</f>
        <v>1</v>
      </c>
      <c r="F129" s="9">
        <f>'Январь 18'!F129+'Февраль 18'!F129+'Март 18'!F129+'Апрель 18'!F129+'Май 18'!F129+'Июнь 18'!F129+'Июль 18'!F129</f>
        <v>6</v>
      </c>
      <c r="G129" s="9">
        <f>'Январь 18'!G129+'Февраль 18'!G129+'Март 18'!G129+'Апрель 18'!G129+'Май 18'!G129+'Июнь 18'!G129+'Июль 18'!G129</f>
        <v>2</v>
      </c>
      <c r="H129" s="9">
        <f>'Январь 18'!H129+'Февраль 18'!H129+'Март 18'!H129+'Апрель 18'!H129+'Май 18'!H129+'Июнь 18'!H129+'Июль 18'!H129</f>
        <v>2</v>
      </c>
      <c r="I129" s="9">
        <f>'Январь 18'!I129+'Февраль 18'!I129+'Март 18'!I129+'Апрель 18'!I129+'Май 18'!I129+'Июнь 18'!I129+'Июль 18'!I129</f>
        <v>0</v>
      </c>
      <c r="J129" s="9">
        <f>'Январь 18'!J129+'Февраль 18'!J129+'Март 18'!J129+'Апрель 18'!J129+'Май 18'!J129+'Июнь 18'!J129+'Июль 18'!J129</f>
        <v>4</v>
      </c>
      <c r="K129" s="9">
        <f>'Январь 18'!K129+'Февраль 18'!K129+'Март 18'!K129+'Апрель 18'!K129+'Май 18'!K129+'Июнь 18'!K129+'Июль 18'!K129</f>
        <v>1</v>
      </c>
      <c r="L129" s="9">
        <f>'Январь 18'!L129+'Февраль 18'!L129+'Март 18'!L129+'Апрель 18'!L129+'Май 18'!L129+'Июнь 18'!L129+'Июль 18'!L129</f>
        <v>1</v>
      </c>
      <c r="M129" s="9">
        <f>'Январь 18'!M129+'Февраль 18'!M129+'Март 18'!M129+'Апрель 18'!M129+'Май 18'!M129+'Июнь 18'!M129+'Июль 18'!M129</f>
        <v>1</v>
      </c>
      <c r="N129" s="9">
        <f>'Январь 18'!N129+'Февраль 18'!N129+'Март 18'!N129+'Апрель 18'!N129+'Май 18'!N129+'Июнь 18'!N129+'Июль 18'!N129</f>
        <v>0</v>
      </c>
      <c r="O129" s="9">
        <f>'Январь 18'!O129+'Февраль 18'!O129+'Март 18'!O129+'Апрель 18'!O129+'Май 18'!O129+'Июнь 18'!O129+'Июль 18'!O129</f>
        <v>0</v>
      </c>
      <c r="P129" s="9">
        <f>'Январь 18'!P129+'Февраль 18'!P129+'Март 18'!P129+'Апрель 18'!P129+'Май 18'!P129+'Июнь 18'!P129+'Июль 18'!P129</f>
        <v>0</v>
      </c>
      <c r="Q129" s="9">
        <f>'Январь 18'!Q129+'Февраль 18'!Q129+'Март 18'!Q129+'Апрель 18'!Q129+'Май 18'!Q129+'Июнь 18'!Q129+'Июль 18'!Q129</f>
        <v>0</v>
      </c>
      <c r="R129" s="88">
        <f>'Январь 18'!R129+'Февраль 18'!R129+'Март 18'!R129+'Апрель 18'!R129+'Май 18'!R129+'Июнь 18'!R129+'Июль 18'!R129</f>
        <v>6</v>
      </c>
      <c r="S129" s="9">
        <f>'Январь 18'!S129+'Февраль 18'!S129+'Март 18'!S129+'Апрель 18'!S129+'Май 18'!S129+'Июнь 18'!S129+'Июль 18'!S129</f>
        <v>0</v>
      </c>
      <c r="T129" s="9">
        <f>'Январь 18'!T129+'Февраль 18'!T129+'Март 18'!T129+'Апрель 18'!T129+'Май 18'!T129+'Июнь 18'!T129+'Июль 18'!T129</f>
        <v>0</v>
      </c>
      <c r="U129" s="9">
        <f>'Январь 18'!U129+'Февраль 18'!U129+'Март 18'!U129+'Апрель 18'!U129+'Май 18'!U129+'Июнь 18'!U129+'Июль 18'!U129</f>
        <v>0</v>
      </c>
      <c r="V129" s="9">
        <f>'Январь 18'!V129+'Февраль 18'!V129+'Март 18'!V129+'Апрель 18'!V129+'Май 18'!V129+'Июнь 18'!V129+'Июль 18'!V129</f>
        <v>0</v>
      </c>
    </row>
    <row r="130" spans="1:22" s="8" customFormat="1" x14ac:dyDescent="0.25">
      <c r="A130" s="62">
        <v>2</v>
      </c>
      <c r="B130" s="19" t="s">
        <v>24</v>
      </c>
      <c r="C130" s="59">
        <f>SUM(C128,C129)</f>
        <v>65</v>
      </c>
      <c r="D130" s="100">
        <f t="shared" ref="D130:V130" si="24">SUM(D128,D129)</f>
        <v>4</v>
      </c>
      <c r="E130" s="100">
        <f t="shared" si="24"/>
        <v>1</v>
      </c>
      <c r="F130" s="103">
        <f t="shared" si="24"/>
        <v>17</v>
      </c>
      <c r="G130" s="103">
        <f t="shared" si="24"/>
        <v>3</v>
      </c>
      <c r="H130" s="100">
        <f t="shared" si="24"/>
        <v>14</v>
      </c>
      <c r="I130" s="100">
        <f t="shared" si="24"/>
        <v>0</v>
      </c>
      <c r="J130" s="89">
        <f t="shared" si="24"/>
        <v>6</v>
      </c>
      <c r="K130" s="89">
        <f t="shared" si="24"/>
        <v>1</v>
      </c>
      <c r="L130" s="100">
        <f t="shared" si="24"/>
        <v>1</v>
      </c>
      <c r="M130" s="100">
        <f t="shared" si="24"/>
        <v>1</v>
      </c>
      <c r="N130" s="103">
        <f t="shared" si="24"/>
        <v>0</v>
      </c>
      <c r="O130" s="103">
        <f t="shared" si="24"/>
        <v>0</v>
      </c>
      <c r="P130" s="103">
        <f t="shared" si="24"/>
        <v>0</v>
      </c>
      <c r="Q130" s="103">
        <f t="shared" si="24"/>
        <v>1</v>
      </c>
      <c r="R130" s="89">
        <f t="shared" si="24"/>
        <v>11</v>
      </c>
      <c r="S130" s="103">
        <f t="shared" si="24"/>
        <v>0</v>
      </c>
      <c r="T130" s="103">
        <f t="shared" si="24"/>
        <v>0</v>
      </c>
      <c r="U130" s="103">
        <f t="shared" si="24"/>
        <v>5</v>
      </c>
      <c r="V130" s="103">
        <f t="shared" si="24"/>
        <v>0</v>
      </c>
    </row>
    <row r="131" spans="1:22" x14ac:dyDescent="0.25">
      <c r="A131" s="6"/>
      <c r="B131" s="128" t="s">
        <v>49</v>
      </c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</row>
    <row r="132" spans="1:22" ht="35.25" customHeight="1" x14ac:dyDescent="0.25">
      <c r="A132" s="6">
        <v>88</v>
      </c>
      <c r="B132" s="12" t="s">
        <v>173</v>
      </c>
      <c r="C132" s="13">
        <f>SUM(D132:V132)</f>
        <v>7</v>
      </c>
      <c r="D132" s="9">
        <f>'Январь 18'!D132+'Февраль 18'!D132+'Март 18'!D132+'Апрель 18'!D132+'Май 18'!D132+'Июнь 18'!D132+'Июль 18'!D132</f>
        <v>0</v>
      </c>
      <c r="E132" s="9">
        <f>'Январь 18'!E132+'Февраль 18'!E132+'Март 18'!E132+'Апрель 18'!E132+'Май 18'!E132+'Июнь 18'!E132+'Июль 18'!E132</f>
        <v>0</v>
      </c>
      <c r="F132" s="9">
        <f>'Январь 18'!F132+'Февраль 18'!F132+'Март 18'!F132+'Апрель 18'!F132+'Май 18'!F132+'Июнь 18'!F132+'Июль 18'!F132</f>
        <v>0</v>
      </c>
      <c r="G132" s="9">
        <f>'Январь 18'!G132+'Февраль 18'!G132+'Март 18'!G132+'Апрель 18'!G132+'Май 18'!G132+'Июнь 18'!G132+'Июль 18'!G132</f>
        <v>0</v>
      </c>
      <c r="H132" s="9">
        <f>'Январь 18'!H132+'Февраль 18'!H132+'Март 18'!H132+'Апрель 18'!H132+'Май 18'!H132+'Июнь 18'!H132+'Июль 18'!H132</f>
        <v>5</v>
      </c>
      <c r="I132" s="9">
        <f>'Январь 18'!I132+'Февраль 18'!I132+'Март 18'!I132+'Апрель 18'!I132+'Май 18'!I132+'Июнь 18'!I132+'Июль 18'!I132</f>
        <v>0</v>
      </c>
      <c r="J132" s="9">
        <f>'Январь 18'!J132+'Февраль 18'!J132+'Март 18'!J132+'Апрель 18'!J132+'Май 18'!J132+'Июнь 18'!J132+'Июль 18'!J132</f>
        <v>0</v>
      </c>
      <c r="K132" s="9">
        <f>'Январь 18'!K132+'Февраль 18'!K132+'Март 18'!K132+'Апрель 18'!K132+'Май 18'!K132+'Июнь 18'!K132+'Июль 18'!K132</f>
        <v>0</v>
      </c>
      <c r="L132" s="9">
        <f>'Январь 18'!L132+'Февраль 18'!L132+'Март 18'!L132+'Апрель 18'!L132+'Май 18'!L132+'Июнь 18'!L132+'Июль 18'!L132</f>
        <v>0</v>
      </c>
      <c r="M132" s="9">
        <f>'Январь 18'!M132+'Февраль 18'!M132+'Март 18'!M132+'Апрель 18'!M132+'Май 18'!M132+'Июнь 18'!M132+'Июль 18'!M132</f>
        <v>1</v>
      </c>
      <c r="N132" s="9">
        <f>'Январь 18'!N132+'Февраль 18'!N132+'Март 18'!N132+'Апрель 18'!N132+'Май 18'!N132+'Июнь 18'!N132+'Июль 18'!N132</f>
        <v>0</v>
      </c>
      <c r="O132" s="9">
        <f>'Январь 18'!O132+'Февраль 18'!O132+'Март 18'!O132+'Апрель 18'!O132+'Май 18'!O132+'Июнь 18'!O132+'Июль 18'!O132</f>
        <v>1</v>
      </c>
      <c r="P132" s="9">
        <f>'Январь 18'!P132+'Февраль 18'!P132+'Март 18'!P132+'Апрель 18'!P132+'Май 18'!P132+'Июнь 18'!P132+'Июль 18'!P132</f>
        <v>0</v>
      </c>
      <c r="Q132" s="9">
        <f>'Январь 18'!Q132+'Февраль 18'!Q132+'Март 18'!Q132+'Апрель 18'!Q132+'Май 18'!Q132+'Июнь 18'!Q132+'Июль 18'!Q132</f>
        <v>0</v>
      </c>
      <c r="R132" s="88">
        <f>'Январь 18'!R132+'Февраль 18'!R132+'Март 18'!R132+'Апрель 18'!R132+'Май 18'!R132+'Июнь 18'!R132+'Июль 18'!R132</f>
        <v>0</v>
      </c>
      <c r="S132" s="9">
        <f>'Январь 18'!S132+'Февраль 18'!S132+'Март 18'!S132+'Апрель 18'!S132+'Май 18'!S132+'Июнь 18'!S132+'Июль 18'!S132</f>
        <v>0</v>
      </c>
      <c r="T132" s="9">
        <f>'Январь 18'!T132+'Февраль 18'!T132+'Март 18'!T132+'Апрель 18'!T132+'Май 18'!T132+'Июнь 18'!T132+'Июль 18'!T132</f>
        <v>0</v>
      </c>
      <c r="U132" s="9">
        <f>'Январь 18'!U132+'Февраль 18'!U132+'Март 18'!U132+'Апрель 18'!U132+'Май 18'!U132+'Июнь 18'!U132+'Июль 18'!U132</f>
        <v>0</v>
      </c>
      <c r="V132" s="9">
        <f>'Январь 18'!V132+'Февраль 18'!V132+'Март 18'!V132+'Апрель 18'!V132+'Май 18'!V132+'Июнь 18'!V132+'Июль 18'!V132</f>
        <v>0</v>
      </c>
    </row>
    <row r="133" spans="1:22" s="27" customFormat="1" ht="14.25" x14ac:dyDescent="0.2">
      <c r="A133" s="62">
        <v>1</v>
      </c>
      <c r="B133" s="58" t="s">
        <v>24</v>
      </c>
      <c r="C133" s="59">
        <f>SUM(C132)</f>
        <v>7</v>
      </c>
      <c r="D133" s="100">
        <f t="shared" ref="D133:V133" si="25">SUM(D132)</f>
        <v>0</v>
      </c>
      <c r="E133" s="100">
        <f t="shared" si="25"/>
        <v>0</v>
      </c>
      <c r="F133" s="103">
        <f t="shared" si="25"/>
        <v>0</v>
      </c>
      <c r="G133" s="103">
        <f t="shared" si="25"/>
        <v>0</v>
      </c>
      <c r="H133" s="100">
        <f t="shared" si="25"/>
        <v>5</v>
      </c>
      <c r="I133" s="100">
        <f t="shared" si="25"/>
        <v>0</v>
      </c>
      <c r="J133" s="89">
        <f t="shared" si="25"/>
        <v>0</v>
      </c>
      <c r="K133" s="89">
        <f t="shared" si="25"/>
        <v>0</v>
      </c>
      <c r="L133" s="100">
        <f t="shared" si="25"/>
        <v>0</v>
      </c>
      <c r="M133" s="100">
        <f t="shared" si="25"/>
        <v>1</v>
      </c>
      <c r="N133" s="103">
        <f t="shared" si="25"/>
        <v>0</v>
      </c>
      <c r="O133" s="103">
        <f t="shared" si="25"/>
        <v>1</v>
      </c>
      <c r="P133" s="103">
        <f t="shared" si="25"/>
        <v>0</v>
      </c>
      <c r="Q133" s="103">
        <f t="shared" si="25"/>
        <v>0</v>
      </c>
      <c r="R133" s="89">
        <f t="shared" si="25"/>
        <v>0</v>
      </c>
      <c r="S133" s="103">
        <f t="shared" si="25"/>
        <v>0</v>
      </c>
      <c r="T133" s="103">
        <f t="shared" si="25"/>
        <v>0</v>
      </c>
      <c r="U133" s="103">
        <f t="shared" si="25"/>
        <v>0</v>
      </c>
      <c r="V133" s="103">
        <f t="shared" si="25"/>
        <v>0</v>
      </c>
    </row>
    <row r="134" spans="1:22" s="27" customFormat="1" ht="14.25" x14ac:dyDescent="0.2">
      <c r="A134" s="62"/>
      <c r="B134" s="58" t="s">
        <v>27</v>
      </c>
      <c r="C134" s="59">
        <f>C133+C126+C122+C119+C111+C130</f>
        <v>24928</v>
      </c>
      <c r="D134" s="100">
        <f t="shared" ref="D134:V134" si="26">D133+D126+D122+D119+D111+D130</f>
        <v>5152</v>
      </c>
      <c r="E134" s="100">
        <f t="shared" si="26"/>
        <v>614</v>
      </c>
      <c r="F134" s="103">
        <f t="shared" si="26"/>
        <v>1865</v>
      </c>
      <c r="G134" s="103">
        <f t="shared" si="26"/>
        <v>2653</v>
      </c>
      <c r="H134" s="100">
        <f t="shared" si="26"/>
        <v>4197</v>
      </c>
      <c r="I134" s="100">
        <f t="shared" si="26"/>
        <v>3543</v>
      </c>
      <c r="J134" s="89">
        <f t="shared" si="26"/>
        <v>308</v>
      </c>
      <c r="K134" s="89">
        <f t="shared" si="26"/>
        <v>2562</v>
      </c>
      <c r="L134" s="100">
        <f t="shared" si="26"/>
        <v>391</v>
      </c>
      <c r="M134" s="100">
        <f t="shared" si="26"/>
        <v>10</v>
      </c>
      <c r="N134" s="103">
        <f t="shared" si="26"/>
        <v>605</v>
      </c>
      <c r="O134" s="103">
        <f t="shared" si="26"/>
        <v>28</v>
      </c>
      <c r="P134" s="103">
        <f t="shared" si="26"/>
        <v>1217</v>
      </c>
      <c r="Q134" s="103">
        <f t="shared" si="26"/>
        <v>202</v>
      </c>
      <c r="R134" s="89">
        <f t="shared" si="26"/>
        <v>76</v>
      </c>
      <c r="S134" s="103">
        <f t="shared" si="26"/>
        <v>11</v>
      </c>
      <c r="T134" s="103">
        <f t="shared" si="26"/>
        <v>629</v>
      </c>
      <c r="U134" s="103">
        <f t="shared" si="26"/>
        <v>509</v>
      </c>
      <c r="V134" s="103">
        <f t="shared" si="26"/>
        <v>356</v>
      </c>
    </row>
    <row r="135" spans="1:22" x14ac:dyDescent="0.25">
      <c r="A135" s="6"/>
      <c r="B135" s="137" t="s">
        <v>5</v>
      </c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</row>
    <row r="136" spans="1:22" x14ac:dyDescent="0.25">
      <c r="A136" s="6"/>
      <c r="B136" s="128" t="s">
        <v>8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</row>
    <row r="137" spans="1:22" ht="64.5" customHeight="1" x14ac:dyDescent="0.25">
      <c r="A137" s="6">
        <v>89</v>
      </c>
      <c r="B137" s="12" t="s">
        <v>110</v>
      </c>
      <c r="C137" s="17">
        <f>SUM(D137:V137)</f>
        <v>0</v>
      </c>
      <c r="D137" s="9">
        <f>'Январь 18'!D137+'Февраль 18'!D137+'Март 18'!D137+'Апрель 18'!D137+'Май 18'!D137+'Июнь 18'!D137+'Июль 18'!D137</f>
        <v>0</v>
      </c>
      <c r="E137" s="1" t="s">
        <v>126</v>
      </c>
      <c r="F137" s="1" t="s">
        <v>126</v>
      </c>
      <c r="G137" s="1" t="s">
        <v>126</v>
      </c>
      <c r="H137" s="1" t="s">
        <v>126</v>
      </c>
      <c r="I137" s="1" t="s">
        <v>126</v>
      </c>
      <c r="J137" s="92" t="s">
        <v>126</v>
      </c>
      <c r="K137" s="92" t="s">
        <v>126</v>
      </c>
      <c r="L137" s="1" t="s">
        <v>126</v>
      </c>
      <c r="M137" s="1" t="s">
        <v>126</v>
      </c>
      <c r="N137" s="1" t="s">
        <v>126</v>
      </c>
      <c r="O137" s="1" t="s">
        <v>126</v>
      </c>
      <c r="P137" s="1" t="s">
        <v>126</v>
      </c>
      <c r="Q137" s="1" t="s">
        <v>126</v>
      </c>
      <c r="R137" s="92" t="s">
        <v>126</v>
      </c>
      <c r="S137" s="1" t="s">
        <v>126</v>
      </c>
      <c r="T137" s="1" t="s">
        <v>126</v>
      </c>
      <c r="U137" s="1" t="s">
        <v>126</v>
      </c>
      <c r="V137" s="1" t="s">
        <v>126</v>
      </c>
    </row>
    <row r="138" spans="1:22" ht="57.75" customHeight="1" x14ac:dyDescent="0.25">
      <c r="A138" s="6">
        <v>90</v>
      </c>
      <c r="B138" s="12" t="s">
        <v>111</v>
      </c>
      <c r="C138" s="17">
        <f>SUM(D138:V138)</f>
        <v>0</v>
      </c>
      <c r="D138" s="9">
        <f>'Январь 18'!D138+'Февраль 18'!D138+'Март 18'!D138+'Апрель 18'!D138+'Май 18'!D138+'Июнь 18'!D138+'Июль 18'!D138</f>
        <v>0</v>
      </c>
      <c r="E138" s="1" t="s">
        <v>126</v>
      </c>
      <c r="F138" s="1" t="s">
        <v>126</v>
      </c>
      <c r="G138" s="1" t="s">
        <v>126</v>
      </c>
      <c r="H138" s="1" t="s">
        <v>126</v>
      </c>
      <c r="I138" s="1" t="s">
        <v>126</v>
      </c>
      <c r="J138" s="92" t="s">
        <v>126</v>
      </c>
      <c r="K138" s="92" t="s">
        <v>126</v>
      </c>
      <c r="L138" s="1" t="s">
        <v>126</v>
      </c>
      <c r="M138" s="1" t="s">
        <v>126</v>
      </c>
      <c r="N138" s="1" t="s">
        <v>126</v>
      </c>
      <c r="O138" s="1" t="s">
        <v>126</v>
      </c>
      <c r="P138" s="1" t="s">
        <v>126</v>
      </c>
      <c r="Q138" s="1" t="s">
        <v>126</v>
      </c>
      <c r="R138" s="92" t="s">
        <v>126</v>
      </c>
      <c r="S138" s="1" t="s">
        <v>126</v>
      </c>
      <c r="T138" s="1" t="s">
        <v>126</v>
      </c>
      <c r="U138" s="1" t="s">
        <v>126</v>
      </c>
      <c r="V138" s="1" t="s">
        <v>126</v>
      </c>
    </row>
    <row r="139" spans="1:22" ht="27.75" customHeight="1" x14ac:dyDescent="0.25">
      <c r="A139" s="6">
        <v>91</v>
      </c>
      <c r="B139" s="12" t="s">
        <v>112</v>
      </c>
      <c r="C139" s="17">
        <f>SUM(D139:V139)</f>
        <v>0</v>
      </c>
      <c r="D139" s="9">
        <f>'Январь 18'!D139+'Февраль 18'!D139+'Март 18'!D139+'Апрель 18'!D139+'Май 18'!D139+'Июнь 18'!D139+'Июль 18'!D139</f>
        <v>0</v>
      </c>
      <c r="E139" s="1" t="s">
        <v>126</v>
      </c>
      <c r="F139" s="1" t="s">
        <v>126</v>
      </c>
      <c r="G139" s="1" t="s">
        <v>126</v>
      </c>
      <c r="H139" s="1" t="s">
        <v>126</v>
      </c>
      <c r="I139" s="1" t="s">
        <v>126</v>
      </c>
      <c r="J139" s="92" t="s">
        <v>126</v>
      </c>
      <c r="K139" s="92" t="s">
        <v>126</v>
      </c>
      <c r="L139" s="1" t="s">
        <v>126</v>
      </c>
      <c r="M139" s="1" t="s">
        <v>126</v>
      </c>
      <c r="N139" s="1" t="s">
        <v>126</v>
      </c>
      <c r="O139" s="1" t="s">
        <v>126</v>
      </c>
      <c r="P139" s="1" t="s">
        <v>126</v>
      </c>
      <c r="Q139" s="1" t="s">
        <v>126</v>
      </c>
      <c r="R139" s="92" t="s">
        <v>126</v>
      </c>
      <c r="S139" s="1" t="s">
        <v>126</v>
      </c>
      <c r="T139" s="1" t="s">
        <v>126</v>
      </c>
      <c r="U139" s="1" t="s">
        <v>126</v>
      </c>
      <c r="V139" s="1" t="s">
        <v>126</v>
      </c>
    </row>
    <row r="140" spans="1:22" ht="51.75" customHeight="1" x14ac:dyDescent="0.25">
      <c r="A140" s="6">
        <v>92</v>
      </c>
      <c r="B140" s="12" t="s">
        <v>113</v>
      </c>
      <c r="C140" s="17">
        <f>SUM(D140:V140)</f>
        <v>0</v>
      </c>
      <c r="D140" s="9">
        <f>'Январь 18'!D140+'Февраль 18'!D140+'Март 18'!D140+'Апрель 18'!D140+'Май 18'!D140+'Июнь 18'!D140+'Июль 18'!D140</f>
        <v>0</v>
      </c>
      <c r="E140" s="1" t="s">
        <v>126</v>
      </c>
      <c r="F140" s="1" t="s">
        <v>126</v>
      </c>
      <c r="G140" s="1" t="s">
        <v>126</v>
      </c>
      <c r="H140" s="1" t="s">
        <v>126</v>
      </c>
      <c r="I140" s="1" t="s">
        <v>126</v>
      </c>
      <c r="J140" s="92" t="s">
        <v>126</v>
      </c>
      <c r="K140" s="92" t="s">
        <v>126</v>
      </c>
      <c r="L140" s="1" t="s">
        <v>126</v>
      </c>
      <c r="M140" s="1" t="s">
        <v>126</v>
      </c>
      <c r="N140" s="1" t="s">
        <v>126</v>
      </c>
      <c r="O140" s="1" t="s">
        <v>126</v>
      </c>
      <c r="P140" s="1" t="s">
        <v>126</v>
      </c>
      <c r="Q140" s="1" t="s">
        <v>126</v>
      </c>
      <c r="R140" s="92" t="s">
        <v>126</v>
      </c>
      <c r="S140" s="1" t="s">
        <v>126</v>
      </c>
      <c r="T140" s="1" t="s">
        <v>126</v>
      </c>
      <c r="U140" s="1" t="s">
        <v>126</v>
      </c>
      <c r="V140" s="1" t="s">
        <v>126</v>
      </c>
    </row>
    <row r="141" spans="1:22" ht="242.25" customHeight="1" x14ac:dyDescent="0.25">
      <c r="A141" s="6">
        <v>93</v>
      </c>
      <c r="B141" s="12" t="s">
        <v>136</v>
      </c>
      <c r="C141" s="17">
        <f>SUM(D141:V141)</f>
        <v>7</v>
      </c>
      <c r="D141" s="9">
        <f>'Январь 18'!D141+'Февраль 18'!D141+'Март 18'!D141+'Апрель 18'!D141+'Май 18'!D141+'Июнь 18'!D141+'Июль 18'!D141</f>
        <v>0</v>
      </c>
      <c r="E141" s="9">
        <f>'Январь 18'!E141+'Февраль 18'!E141+'Март 18'!E141+'Апрель 18'!E141+'Май 18'!E141+'Июнь 18'!E141+'Июль 18'!E141</f>
        <v>0</v>
      </c>
      <c r="F141" s="9">
        <f>'Январь 18'!F141+'Февраль 18'!F141+'Март 18'!F141+'Апрель 18'!F141+'Май 18'!F141+'Июнь 18'!F141+'Июль 18'!F141</f>
        <v>1</v>
      </c>
      <c r="G141" s="9">
        <f>'Январь 18'!G141+'Февраль 18'!G141+'Март 18'!G141+'Апрель 18'!G141+'Май 18'!G141+'Июнь 18'!G141+'Июль 18'!G141</f>
        <v>2</v>
      </c>
      <c r="H141" s="9">
        <f>'Январь 18'!H141+'Февраль 18'!H141+'Март 18'!H141+'Апрель 18'!H141+'Май 18'!H141+'Июнь 18'!H141+'Июль 18'!H141</f>
        <v>2</v>
      </c>
      <c r="I141" s="9">
        <f>'Январь 18'!I141+'Февраль 18'!I141+'Март 18'!I141+'Апрель 18'!I141+'Май 18'!I141+'Июнь 18'!I141+'Июль 18'!I141</f>
        <v>0</v>
      </c>
      <c r="J141" s="9">
        <f>'Январь 18'!J141+'Февраль 18'!J141+'Март 18'!J141+'Апрель 18'!J141+'Май 18'!J141+'Июнь 18'!J141+'Июль 18'!J141</f>
        <v>0</v>
      </c>
      <c r="K141" s="9">
        <f>'Январь 18'!K141+'Февраль 18'!K141+'Март 18'!K141+'Апрель 18'!K141+'Май 18'!K141+'Июнь 18'!K141+'Июль 18'!K141</f>
        <v>0</v>
      </c>
      <c r="L141" s="9">
        <f>'Январь 18'!L141+'Февраль 18'!L141+'Март 18'!L141+'Апрель 18'!L141+'Май 18'!L141+'Июнь 18'!L141+'Июль 18'!L141</f>
        <v>0</v>
      </c>
      <c r="M141" s="9">
        <f>'Январь 18'!M141+'Февраль 18'!M141+'Март 18'!M141+'Апрель 18'!M141+'Май 18'!M141+'Июнь 18'!M141+'Июль 18'!M141</f>
        <v>0</v>
      </c>
      <c r="N141" s="9">
        <f>'Январь 18'!N141+'Февраль 18'!N141+'Март 18'!N141+'Апрель 18'!N141+'Май 18'!N141+'Июнь 18'!N141+'Июль 18'!N141</f>
        <v>0</v>
      </c>
      <c r="O141" s="9">
        <f>'Январь 18'!O141+'Февраль 18'!O141+'Март 18'!O141+'Апрель 18'!O141+'Май 18'!O141+'Июнь 18'!O141+'Июль 18'!O141</f>
        <v>0</v>
      </c>
      <c r="P141" s="9">
        <f>'Январь 18'!P141+'Февраль 18'!P141+'Март 18'!P141+'Апрель 18'!P141+'Май 18'!P141+'Июнь 18'!P141+'Июль 18'!P141</f>
        <v>0</v>
      </c>
      <c r="Q141" s="9">
        <f>'Январь 18'!Q141+'Февраль 18'!Q141+'Март 18'!Q141+'Апрель 18'!Q141+'Май 18'!Q141+'Июнь 18'!Q141+'Июль 18'!Q141</f>
        <v>0</v>
      </c>
      <c r="R141" s="88">
        <f>'Январь 18'!R141+'Февраль 18'!R141+'Март 18'!R141+'Апрель 18'!R141+'Май 18'!R141+'Июнь 18'!R141+'Июль 18'!R141</f>
        <v>0</v>
      </c>
      <c r="S141" s="9">
        <f>'Январь 18'!S141+'Февраль 18'!S141+'Март 18'!S141+'Апрель 18'!S141+'Май 18'!S141+'Июнь 18'!S141+'Июль 18'!S141</f>
        <v>0</v>
      </c>
      <c r="T141" s="9">
        <f>'Январь 18'!T141+'Февраль 18'!T141+'Март 18'!T141+'Апрель 18'!T141+'Май 18'!T141+'Июнь 18'!T141+'Июль 18'!T141</f>
        <v>2</v>
      </c>
      <c r="U141" s="9">
        <f>'Январь 18'!U141+'Февраль 18'!U141+'Март 18'!U141+'Апрель 18'!U141+'Май 18'!U141+'Июнь 18'!U141+'Июль 18'!U141</f>
        <v>0</v>
      </c>
      <c r="V141" s="9">
        <f>'Январь 18'!V141+'Февраль 18'!V141+'Март 18'!V141+'Апрель 18'!V141+'Май 18'!V141+'Июнь 18'!V141+'Июль 18'!V141</f>
        <v>0</v>
      </c>
    </row>
    <row r="142" spans="1:22" s="27" customFormat="1" ht="14.25" x14ac:dyDescent="0.2">
      <c r="A142" s="62">
        <v>5</v>
      </c>
      <c r="B142" s="58" t="s">
        <v>24</v>
      </c>
      <c r="C142" s="59">
        <f t="shared" ref="C142:V142" si="27">SUM(C137:C141)</f>
        <v>7</v>
      </c>
      <c r="D142" s="100">
        <f t="shared" si="27"/>
        <v>0</v>
      </c>
      <c r="E142" s="100">
        <f t="shared" si="27"/>
        <v>0</v>
      </c>
      <c r="F142" s="103">
        <f t="shared" si="27"/>
        <v>1</v>
      </c>
      <c r="G142" s="103">
        <f t="shared" si="27"/>
        <v>2</v>
      </c>
      <c r="H142" s="100">
        <f t="shared" si="27"/>
        <v>2</v>
      </c>
      <c r="I142" s="100">
        <f t="shared" si="27"/>
        <v>0</v>
      </c>
      <c r="J142" s="89">
        <f t="shared" si="27"/>
        <v>0</v>
      </c>
      <c r="K142" s="89">
        <f t="shared" si="27"/>
        <v>0</v>
      </c>
      <c r="L142" s="100">
        <f t="shared" si="27"/>
        <v>0</v>
      </c>
      <c r="M142" s="100">
        <f t="shared" si="27"/>
        <v>0</v>
      </c>
      <c r="N142" s="103">
        <f t="shared" si="27"/>
        <v>0</v>
      </c>
      <c r="O142" s="103">
        <f t="shared" si="27"/>
        <v>0</v>
      </c>
      <c r="P142" s="103">
        <f t="shared" si="27"/>
        <v>0</v>
      </c>
      <c r="Q142" s="103">
        <f t="shared" si="27"/>
        <v>0</v>
      </c>
      <c r="R142" s="89">
        <f t="shared" si="27"/>
        <v>0</v>
      </c>
      <c r="S142" s="103">
        <f t="shared" si="27"/>
        <v>0</v>
      </c>
      <c r="T142" s="103">
        <f t="shared" si="27"/>
        <v>2</v>
      </c>
      <c r="U142" s="103">
        <f t="shared" si="27"/>
        <v>0</v>
      </c>
      <c r="V142" s="103">
        <f t="shared" si="27"/>
        <v>0</v>
      </c>
    </row>
    <row r="143" spans="1:22" x14ac:dyDescent="0.25">
      <c r="A143" s="4"/>
      <c r="B143" s="128" t="s">
        <v>19</v>
      </c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</row>
    <row r="144" spans="1:22" ht="30" x14ac:dyDescent="0.25">
      <c r="A144" s="6">
        <v>94</v>
      </c>
      <c r="B144" s="12" t="s">
        <v>177</v>
      </c>
      <c r="C144" s="9">
        <f t="shared" ref="C144:C154" si="28">SUM(D144:V144)</f>
        <v>1717</v>
      </c>
      <c r="D144" s="9">
        <f>'Январь 18'!D144+'Февраль 18'!D144+'Март 18'!D144+'Апрель 18'!D144+'Май 18'!D144+'Июнь 18'!D144+'Июль 18'!D144</f>
        <v>222</v>
      </c>
      <c r="E144" s="9">
        <f>'Январь 18'!E144+'Февраль 18'!E144+'Март 18'!E144+'Апрель 18'!E144+'Май 18'!E144+'Июнь 18'!E144+'Июль 18'!E144</f>
        <v>35</v>
      </c>
      <c r="F144" s="9">
        <f>'Январь 18'!F144+'Февраль 18'!F144+'Март 18'!F144+'Апрель 18'!F144+'Май 18'!F144+'Июнь 18'!F144+'Июль 18'!F144</f>
        <v>142</v>
      </c>
      <c r="G144" s="9">
        <f>'Январь 18'!G144+'Февраль 18'!G144+'Март 18'!G144+'Апрель 18'!G144+'Май 18'!G144+'Июнь 18'!G144+'Июль 18'!G144</f>
        <v>198</v>
      </c>
      <c r="H144" s="9">
        <f>'Январь 18'!H144+'Февраль 18'!H144+'Март 18'!H144+'Апрель 18'!H144+'Май 18'!H144+'Июнь 18'!H144+'Июль 18'!H144</f>
        <v>422</v>
      </c>
      <c r="I144" s="9">
        <f>'Январь 18'!I144+'Февраль 18'!I144+'Март 18'!I144+'Апрель 18'!I144+'Май 18'!I144+'Июнь 18'!I144+'Июль 18'!I144</f>
        <v>105</v>
      </c>
      <c r="J144" s="9">
        <f>'Январь 18'!J144+'Февраль 18'!J144+'Март 18'!J144+'Апрель 18'!J144+'Май 18'!J144+'Июнь 18'!J144+'Июль 18'!J144</f>
        <v>72</v>
      </c>
      <c r="K144" s="9">
        <f>'Январь 18'!K144+'Февраль 18'!K144+'Март 18'!K144+'Апрель 18'!K144+'Май 18'!K144+'Июнь 18'!K144+'Июль 18'!K144</f>
        <v>81</v>
      </c>
      <c r="L144" s="9">
        <f>'Январь 18'!L144+'Февраль 18'!L144+'Март 18'!L144+'Апрель 18'!L144+'Май 18'!L144+'Июнь 18'!L144+'Июль 18'!L144</f>
        <v>58</v>
      </c>
      <c r="M144" s="9">
        <f>'Январь 18'!M144+'Февраль 18'!M144+'Март 18'!M144+'Апрель 18'!M144+'Май 18'!M144+'Июнь 18'!M144+'Июль 18'!M144</f>
        <v>4</v>
      </c>
      <c r="N144" s="9">
        <f>'Январь 18'!N144+'Февраль 18'!N144+'Март 18'!N144+'Апрель 18'!N144+'Май 18'!N144+'Июнь 18'!N144+'Июль 18'!N144</f>
        <v>76</v>
      </c>
      <c r="O144" s="9">
        <f>'Январь 18'!O144+'Февраль 18'!O144+'Март 18'!O144+'Апрель 18'!O144+'Май 18'!O144+'Июнь 18'!O144+'Июль 18'!O144</f>
        <v>16</v>
      </c>
      <c r="P144" s="9">
        <f>'Январь 18'!P144+'Февраль 18'!P144+'Март 18'!P144+'Апрель 18'!P144+'Май 18'!P144+'Июнь 18'!P144+'Июль 18'!P144</f>
        <v>0</v>
      </c>
      <c r="Q144" s="9">
        <f>'Январь 18'!Q144+'Февраль 18'!Q144+'Март 18'!Q144+'Апрель 18'!Q144+'Май 18'!Q144+'Июнь 18'!Q144+'Июль 18'!Q144</f>
        <v>79</v>
      </c>
      <c r="R144" s="88">
        <f>'Январь 18'!R144+'Февраль 18'!R144+'Март 18'!R144+'Апрель 18'!R144+'Май 18'!R144+'Июнь 18'!R144+'Июль 18'!R144</f>
        <v>121</v>
      </c>
      <c r="S144" s="9">
        <f>'Январь 18'!S144+'Февраль 18'!S144+'Март 18'!S144+'Апрель 18'!S144+'Май 18'!S144+'Июнь 18'!S144+'Июль 18'!S144</f>
        <v>12</v>
      </c>
      <c r="T144" s="9">
        <f>'Январь 18'!T144+'Февраль 18'!T144+'Март 18'!T144+'Апрель 18'!T144+'Май 18'!T144+'Июнь 18'!T144+'Июль 18'!T144</f>
        <v>47</v>
      </c>
      <c r="U144" s="9">
        <f>'Январь 18'!U144+'Февраль 18'!U144+'Март 18'!U144+'Апрель 18'!U144+'Май 18'!U144+'Июнь 18'!U144+'Июль 18'!U144</f>
        <v>24</v>
      </c>
      <c r="V144" s="9">
        <f>'Январь 18'!V144+'Февраль 18'!V144+'Март 18'!V144+'Апрель 18'!V144+'Май 18'!V144+'Июнь 18'!V144+'Июль 18'!V144</f>
        <v>3</v>
      </c>
    </row>
    <row r="145" spans="1:22" ht="31.5" customHeight="1" x14ac:dyDescent="0.25">
      <c r="A145" s="6">
        <v>95</v>
      </c>
      <c r="B145" s="12" t="s">
        <v>178</v>
      </c>
      <c r="C145" s="9">
        <f t="shared" si="28"/>
        <v>2197</v>
      </c>
      <c r="D145" s="9">
        <f>'Январь 18'!D145+'Февраль 18'!D145+'Март 18'!D145+'Апрель 18'!D145+'Май 18'!D145+'Июнь 18'!D145+'Июль 18'!D145</f>
        <v>385</v>
      </c>
      <c r="E145" s="9">
        <f>'Январь 18'!E145+'Февраль 18'!E145+'Март 18'!E145+'Апрель 18'!E145+'Май 18'!E145+'Июнь 18'!E145+'Июль 18'!E145</f>
        <v>54</v>
      </c>
      <c r="F145" s="9">
        <f>'Январь 18'!F145+'Февраль 18'!F145+'Март 18'!F145+'Апрель 18'!F145+'Май 18'!F145+'Июнь 18'!F145+'Июль 18'!F145</f>
        <v>183</v>
      </c>
      <c r="G145" s="9">
        <f>'Январь 18'!G145+'Февраль 18'!G145+'Март 18'!G145+'Апрель 18'!G145+'Май 18'!G145+'Июнь 18'!G145+'Июль 18'!G145</f>
        <v>214</v>
      </c>
      <c r="H145" s="9">
        <f>'Январь 18'!H145+'Февраль 18'!H145+'Март 18'!H145+'Апрель 18'!H145+'Май 18'!H145+'Июнь 18'!H145+'Июль 18'!H145</f>
        <v>456</v>
      </c>
      <c r="I145" s="9">
        <f>'Январь 18'!I145+'Февраль 18'!I145+'Март 18'!I145+'Апрель 18'!I145+'Май 18'!I145+'Июнь 18'!I145+'Июль 18'!I145</f>
        <v>179</v>
      </c>
      <c r="J145" s="9">
        <f>'Январь 18'!J145+'Февраль 18'!J145+'Март 18'!J145+'Апрель 18'!J145+'Май 18'!J145+'Июнь 18'!J145+'Июль 18'!J145</f>
        <v>98</v>
      </c>
      <c r="K145" s="9">
        <f>'Январь 18'!K145+'Февраль 18'!K145+'Март 18'!K145+'Апрель 18'!K145+'Май 18'!K145+'Июнь 18'!K145+'Июль 18'!K145</f>
        <v>251</v>
      </c>
      <c r="L145" s="9">
        <f>'Январь 18'!L145+'Февраль 18'!L145+'Март 18'!L145+'Апрель 18'!L145+'Май 18'!L145+'Июнь 18'!L145+'Июль 18'!L145</f>
        <v>51</v>
      </c>
      <c r="M145" s="9">
        <f>'Январь 18'!M145+'Февраль 18'!M145+'Март 18'!M145+'Апрель 18'!M145+'Май 18'!M145+'Июнь 18'!M145+'Июль 18'!M145</f>
        <v>0</v>
      </c>
      <c r="N145" s="9">
        <f>'Январь 18'!N145+'Февраль 18'!N145+'Март 18'!N145+'Апрель 18'!N145+'Май 18'!N145+'Июнь 18'!N145+'Июль 18'!N145</f>
        <v>64</v>
      </c>
      <c r="O145" s="9">
        <f>'Январь 18'!O145+'Февраль 18'!O145+'Март 18'!O145+'Апрель 18'!O145+'Май 18'!O145+'Июнь 18'!O145+'Июль 18'!O145</f>
        <v>10</v>
      </c>
      <c r="P145" s="9">
        <f>'Январь 18'!P145+'Февраль 18'!P145+'Март 18'!P145+'Апрель 18'!P145+'Май 18'!P145+'Июнь 18'!P145+'Июль 18'!P145</f>
        <v>0</v>
      </c>
      <c r="Q145" s="9">
        <f>'Январь 18'!Q145+'Февраль 18'!Q145+'Март 18'!Q145+'Апрель 18'!Q145+'Май 18'!Q145+'Июнь 18'!Q145+'Июль 18'!Q145</f>
        <v>57</v>
      </c>
      <c r="R145" s="88">
        <f>'Январь 18'!R145+'Февраль 18'!R145+'Март 18'!R145+'Апрель 18'!R145+'Май 18'!R145+'Июнь 18'!R145+'Июль 18'!R145</f>
        <v>109</v>
      </c>
      <c r="S145" s="9">
        <f>'Январь 18'!S145+'Февраль 18'!S145+'Март 18'!S145+'Апрель 18'!S145+'Май 18'!S145+'Июнь 18'!S145+'Июль 18'!S145</f>
        <v>15</v>
      </c>
      <c r="T145" s="9">
        <f>'Январь 18'!T145+'Февраль 18'!T145+'Март 18'!T145+'Апрель 18'!T145+'Май 18'!T145+'Июнь 18'!T145+'Июль 18'!T145</f>
        <v>47</v>
      </c>
      <c r="U145" s="9">
        <f>'Январь 18'!U145+'Февраль 18'!U145+'Март 18'!U145+'Апрель 18'!U145+'Май 18'!U145+'Июнь 18'!U145+'Июль 18'!U145</f>
        <v>24</v>
      </c>
      <c r="V145" s="9">
        <f>'Январь 18'!V145+'Февраль 18'!V145+'Март 18'!V145+'Апрель 18'!V145+'Май 18'!V145+'Июнь 18'!V145+'Июль 18'!V145</f>
        <v>0</v>
      </c>
    </row>
    <row r="146" spans="1:22" ht="31.5" customHeight="1" x14ac:dyDescent="0.25">
      <c r="A146" s="6">
        <v>96</v>
      </c>
      <c r="B146" s="12" t="s">
        <v>179</v>
      </c>
      <c r="C146" s="9">
        <f t="shared" si="28"/>
        <v>531</v>
      </c>
      <c r="D146" s="9">
        <f>'Январь 18'!D146+'Февраль 18'!D146+'Март 18'!D146+'Апрель 18'!D146+'Май 18'!D146+'Июнь 18'!D146+'Июль 18'!D146</f>
        <v>96</v>
      </c>
      <c r="E146" s="9">
        <f>'Январь 18'!E146+'Февраль 18'!E146+'Март 18'!E146+'Апрель 18'!E146+'Май 18'!E146+'Июнь 18'!E146+'Июль 18'!E146</f>
        <v>0</v>
      </c>
      <c r="F146" s="9">
        <f>'Январь 18'!F146+'Февраль 18'!F146+'Март 18'!F146+'Апрель 18'!F146+'Май 18'!F146+'Июнь 18'!F146+'Июль 18'!F146</f>
        <v>20</v>
      </c>
      <c r="G146" s="9">
        <f>'Январь 18'!G146+'Февраль 18'!G146+'Март 18'!G146+'Апрель 18'!G146+'Май 18'!G146+'Июнь 18'!G146+'Июль 18'!G146</f>
        <v>37</v>
      </c>
      <c r="H146" s="9">
        <f>'Январь 18'!H146+'Февраль 18'!H146+'Март 18'!H146+'Апрель 18'!H146+'Май 18'!H146+'Июнь 18'!H146+'Июль 18'!H146</f>
        <v>197</v>
      </c>
      <c r="I146" s="9">
        <f>'Январь 18'!I146+'Февраль 18'!I146+'Март 18'!I146+'Апрель 18'!I146+'Май 18'!I146+'Июнь 18'!I146+'Июль 18'!I146</f>
        <v>5</v>
      </c>
      <c r="J146" s="9">
        <f>'Январь 18'!J146+'Февраль 18'!J146+'Март 18'!J146+'Апрель 18'!J146+'Май 18'!J146+'Июнь 18'!J146+'Июль 18'!J146</f>
        <v>2</v>
      </c>
      <c r="K146" s="9">
        <f>'Январь 18'!K146+'Февраль 18'!K146+'Март 18'!K146+'Апрель 18'!K146+'Май 18'!K146+'Июнь 18'!K146+'Июль 18'!K146</f>
        <v>18</v>
      </c>
      <c r="L146" s="9">
        <f>'Январь 18'!L146+'Февраль 18'!L146+'Март 18'!L146+'Апрель 18'!L146+'Май 18'!L146+'Июнь 18'!L146+'Июль 18'!L146</f>
        <v>24</v>
      </c>
      <c r="M146" s="9">
        <f>'Январь 18'!M146+'Февраль 18'!M146+'Март 18'!M146+'Апрель 18'!M146+'Май 18'!M146+'Июнь 18'!M146+'Июль 18'!M146</f>
        <v>0</v>
      </c>
      <c r="N146" s="9">
        <f>'Январь 18'!N146+'Февраль 18'!N146+'Март 18'!N146+'Апрель 18'!N146+'Май 18'!N146+'Июнь 18'!N146+'Июль 18'!N146</f>
        <v>17</v>
      </c>
      <c r="O146" s="9">
        <f>'Январь 18'!O146+'Февраль 18'!O146+'Март 18'!O146+'Апрель 18'!O146+'Май 18'!O146+'Июнь 18'!O146+'Июль 18'!O146</f>
        <v>1</v>
      </c>
      <c r="P146" s="9">
        <f>'Январь 18'!P146+'Февраль 18'!P146+'Март 18'!P146+'Апрель 18'!P146+'Май 18'!P146+'Июнь 18'!P146+'Июль 18'!P146</f>
        <v>0</v>
      </c>
      <c r="Q146" s="9">
        <f>'Январь 18'!Q146+'Февраль 18'!Q146+'Март 18'!Q146+'Апрель 18'!Q146+'Май 18'!Q146+'Июнь 18'!Q146+'Июль 18'!Q146</f>
        <v>0</v>
      </c>
      <c r="R146" s="88">
        <f>'Январь 18'!R146+'Февраль 18'!R146+'Март 18'!R146+'Апрель 18'!R146+'Май 18'!R146+'Июнь 18'!R146+'Июль 18'!R146</f>
        <v>47</v>
      </c>
      <c r="S146" s="9">
        <f>'Январь 18'!S146+'Февраль 18'!S146+'Март 18'!S146+'Апрель 18'!S146+'Май 18'!S146+'Июнь 18'!S146+'Июль 18'!S146</f>
        <v>19</v>
      </c>
      <c r="T146" s="9">
        <f>'Январь 18'!T146+'Февраль 18'!T146+'Март 18'!T146+'Апрель 18'!T146+'Май 18'!T146+'Июнь 18'!T146+'Июль 18'!T146</f>
        <v>37</v>
      </c>
      <c r="U146" s="9">
        <f>'Январь 18'!U146+'Февраль 18'!U146+'Март 18'!U146+'Апрель 18'!U146+'Май 18'!U146+'Июнь 18'!U146+'Июль 18'!U146</f>
        <v>11</v>
      </c>
      <c r="V146" s="9">
        <f>'Январь 18'!V146+'Февраль 18'!V146+'Март 18'!V146+'Апрель 18'!V146+'Май 18'!V146+'Июнь 18'!V146+'Июль 18'!V146</f>
        <v>0</v>
      </c>
    </row>
    <row r="147" spans="1:22" ht="43.5" customHeight="1" x14ac:dyDescent="0.25">
      <c r="A147" s="6">
        <v>97</v>
      </c>
      <c r="B147" s="12" t="s">
        <v>114</v>
      </c>
      <c r="C147" s="9">
        <f t="shared" si="28"/>
        <v>94</v>
      </c>
      <c r="D147" s="9">
        <f>'Январь 18'!D147+'Февраль 18'!D147+'Март 18'!D147+'Апрель 18'!D147+'Май 18'!D147+'Июнь 18'!D147+'Июль 18'!D147</f>
        <v>7</v>
      </c>
      <c r="E147" s="9">
        <f>'Январь 18'!E147+'Февраль 18'!E147+'Март 18'!E147+'Апрель 18'!E147+'Май 18'!E147+'Июнь 18'!E147+'Июль 18'!E147</f>
        <v>3</v>
      </c>
      <c r="F147" s="9">
        <f>'Январь 18'!F147+'Февраль 18'!F147+'Март 18'!F147+'Апрель 18'!F147+'Май 18'!F147+'Июнь 18'!F147+'Июль 18'!F147</f>
        <v>8</v>
      </c>
      <c r="G147" s="9">
        <f>'Январь 18'!G147+'Февраль 18'!G147+'Март 18'!G147+'Апрель 18'!G147+'Май 18'!G147+'Июнь 18'!G147+'Июль 18'!G147</f>
        <v>2</v>
      </c>
      <c r="H147" s="9">
        <f>'Январь 18'!H147+'Февраль 18'!H147+'Март 18'!H147+'Апрель 18'!H147+'Май 18'!H147+'Июнь 18'!H147+'Июль 18'!H147</f>
        <v>8</v>
      </c>
      <c r="I147" s="9">
        <f>'Январь 18'!I147+'Февраль 18'!I147+'Март 18'!I147+'Апрель 18'!I147+'Май 18'!I147+'Июнь 18'!I147+'Июль 18'!I147</f>
        <v>0</v>
      </c>
      <c r="J147" s="9">
        <f>'Январь 18'!J147+'Февраль 18'!J147+'Март 18'!J147+'Апрель 18'!J147+'Май 18'!J147+'Июнь 18'!J147+'Июль 18'!J147</f>
        <v>8</v>
      </c>
      <c r="K147" s="9">
        <f>'Январь 18'!K147+'Февраль 18'!K147+'Март 18'!K147+'Апрель 18'!K147+'Май 18'!K147+'Июнь 18'!K147+'Июль 18'!K147</f>
        <v>3</v>
      </c>
      <c r="L147" s="9">
        <f>'Январь 18'!L147+'Февраль 18'!L147+'Март 18'!L147+'Апрель 18'!L147+'Май 18'!L147+'Июнь 18'!L147+'Июль 18'!L147</f>
        <v>0</v>
      </c>
      <c r="M147" s="9">
        <f>'Январь 18'!M147+'Февраль 18'!M147+'Март 18'!M147+'Апрель 18'!M147+'Май 18'!M147+'Июнь 18'!M147+'Июль 18'!M147</f>
        <v>0</v>
      </c>
      <c r="N147" s="9">
        <f>'Январь 18'!N147+'Февраль 18'!N147+'Март 18'!N147+'Апрель 18'!N147+'Май 18'!N147+'Июнь 18'!N147+'Июль 18'!N147</f>
        <v>4</v>
      </c>
      <c r="O147" s="9">
        <f>'Январь 18'!O147+'Февраль 18'!O147+'Март 18'!O147+'Апрель 18'!O147+'Май 18'!O147+'Июнь 18'!O147+'Июль 18'!O147</f>
        <v>2</v>
      </c>
      <c r="P147" s="9">
        <f>'Январь 18'!P147+'Февраль 18'!P147+'Март 18'!P147+'Апрель 18'!P147+'Май 18'!P147+'Июнь 18'!P147+'Июль 18'!P147</f>
        <v>0</v>
      </c>
      <c r="Q147" s="9">
        <f>'Январь 18'!Q147+'Февраль 18'!Q147+'Март 18'!Q147+'Апрель 18'!Q147+'Май 18'!Q147+'Июнь 18'!Q147+'Июль 18'!Q147</f>
        <v>0</v>
      </c>
      <c r="R147" s="88">
        <f>'Январь 18'!R147+'Февраль 18'!R147+'Март 18'!R147+'Апрель 18'!R147+'Май 18'!R147+'Июнь 18'!R147+'Июль 18'!R147</f>
        <v>39</v>
      </c>
      <c r="S147" s="9">
        <f>'Январь 18'!S147+'Февраль 18'!S147+'Март 18'!S147+'Апрель 18'!S147+'Май 18'!S147+'Июнь 18'!S147+'Июль 18'!S147</f>
        <v>5</v>
      </c>
      <c r="T147" s="9">
        <f>'Январь 18'!T147+'Февраль 18'!T147+'Март 18'!T147+'Апрель 18'!T147+'Май 18'!T147+'Июнь 18'!T147+'Июль 18'!T147</f>
        <v>3</v>
      </c>
      <c r="U147" s="9">
        <f>'Январь 18'!U147+'Февраль 18'!U147+'Март 18'!U147+'Апрель 18'!U147+'Май 18'!U147+'Июнь 18'!U147+'Июль 18'!U147</f>
        <v>2</v>
      </c>
      <c r="V147" s="9">
        <f>'Январь 18'!V147+'Февраль 18'!V147+'Март 18'!V147+'Апрель 18'!V147+'Май 18'!V147+'Июнь 18'!V147+'Июль 18'!V147</f>
        <v>0</v>
      </c>
    </row>
    <row r="148" spans="1:22" ht="76.5" customHeight="1" x14ac:dyDescent="0.25">
      <c r="A148" s="6">
        <v>98</v>
      </c>
      <c r="B148" s="12" t="s">
        <v>115</v>
      </c>
      <c r="C148" s="9">
        <f t="shared" si="28"/>
        <v>6091</v>
      </c>
      <c r="D148" s="9">
        <f>'Январь 18'!D148+'Февраль 18'!D148+'Март 18'!D148+'Апрель 18'!D148+'Май 18'!D148+'Июнь 18'!D148+'Июль 18'!D148</f>
        <v>583</v>
      </c>
      <c r="E148" s="9">
        <f>'Январь 18'!E148+'Февраль 18'!E148+'Март 18'!E148+'Апрель 18'!E148+'Май 18'!E148+'Июнь 18'!E148+'Июль 18'!E148</f>
        <v>36</v>
      </c>
      <c r="F148" s="9">
        <f>'Январь 18'!F148+'Февраль 18'!F148+'Март 18'!F148+'Апрель 18'!F148+'Май 18'!F148+'Июнь 18'!F148+'Июль 18'!F148</f>
        <v>722</v>
      </c>
      <c r="G148" s="9">
        <f>'Январь 18'!G148+'Февраль 18'!G148+'Март 18'!G148+'Апрель 18'!G148+'Май 18'!G148+'Июнь 18'!G148+'Июль 18'!G148</f>
        <v>892</v>
      </c>
      <c r="H148" s="9">
        <f>'Январь 18'!H148+'Февраль 18'!H148+'Март 18'!H148+'Апрель 18'!H148+'Май 18'!H148+'Июнь 18'!H148+'Июль 18'!H148</f>
        <v>2196</v>
      </c>
      <c r="I148" s="9">
        <f>'Январь 18'!I148+'Февраль 18'!I148+'Март 18'!I148+'Апрель 18'!I148+'Май 18'!I148+'Июнь 18'!I148+'Июль 18'!I148</f>
        <v>500</v>
      </c>
      <c r="J148" s="9">
        <f>'Январь 18'!J148+'Февраль 18'!J148+'Март 18'!J148+'Апрель 18'!J148+'Май 18'!J148+'Июнь 18'!J148+'Июль 18'!J148</f>
        <v>112</v>
      </c>
      <c r="K148" s="9">
        <f>'Январь 18'!K148+'Февраль 18'!K148+'Март 18'!K148+'Апрель 18'!K148+'Май 18'!K148+'Июнь 18'!K148+'Июль 18'!K148</f>
        <v>405</v>
      </c>
      <c r="L148" s="9">
        <f>'Январь 18'!L148+'Февраль 18'!L148+'Март 18'!L148+'Апрель 18'!L148+'Май 18'!L148+'Июнь 18'!L148+'Июль 18'!L148</f>
        <v>133</v>
      </c>
      <c r="M148" s="9">
        <f>'Январь 18'!M148+'Февраль 18'!M148+'Март 18'!M148+'Апрель 18'!M148+'Май 18'!M148+'Июнь 18'!M148+'Июль 18'!M148</f>
        <v>0</v>
      </c>
      <c r="N148" s="9">
        <f>'Январь 18'!N148+'Февраль 18'!N148+'Март 18'!N148+'Апрель 18'!N148+'Май 18'!N148+'Июнь 18'!N148+'Июль 18'!N148</f>
        <v>29</v>
      </c>
      <c r="O148" s="9">
        <f>'Январь 18'!O148+'Февраль 18'!O148+'Март 18'!O148+'Апрель 18'!O148+'Май 18'!O148+'Июнь 18'!O148+'Июль 18'!O148</f>
        <v>9</v>
      </c>
      <c r="P148" s="9">
        <f>'Январь 18'!P148+'Февраль 18'!P148+'Март 18'!P148+'Апрель 18'!P148+'Май 18'!P148+'Июнь 18'!P148+'Июль 18'!P148</f>
        <v>0</v>
      </c>
      <c r="Q148" s="9">
        <f>'Январь 18'!Q148+'Февраль 18'!Q148+'Март 18'!Q148+'Апрель 18'!Q148+'Май 18'!Q148+'Июнь 18'!Q148+'Июль 18'!Q148</f>
        <v>2</v>
      </c>
      <c r="R148" s="88">
        <f>'Январь 18'!R148+'Февраль 18'!R148+'Март 18'!R148+'Апрель 18'!R148+'Май 18'!R148+'Июнь 18'!R148+'Июль 18'!R148</f>
        <v>243</v>
      </c>
      <c r="S148" s="9">
        <f>'Январь 18'!S148+'Февраль 18'!S148+'Март 18'!S148+'Апрель 18'!S148+'Май 18'!S148+'Июнь 18'!S148+'Июль 18'!S148</f>
        <v>33</v>
      </c>
      <c r="T148" s="9">
        <f>'Январь 18'!T148+'Февраль 18'!T148+'Март 18'!T148+'Апрель 18'!T148+'Май 18'!T148+'Июнь 18'!T148+'Июль 18'!T148</f>
        <v>100</v>
      </c>
      <c r="U148" s="9">
        <f>'Январь 18'!U148+'Февраль 18'!U148+'Март 18'!U148+'Апрель 18'!U148+'Май 18'!U148+'Июнь 18'!U148+'Июль 18'!U148</f>
        <v>96</v>
      </c>
      <c r="V148" s="9">
        <f>'Январь 18'!V148+'Февраль 18'!V148+'Март 18'!V148+'Апрель 18'!V148+'Май 18'!V148+'Июнь 18'!V148+'Июль 18'!V148</f>
        <v>0</v>
      </c>
    </row>
    <row r="149" spans="1:22" ht="60.75" customHeight="1" x14ac:dyDescent="0.25">
      <c r="A149" s="6">
        <v>99</v>
      </c>
      <c r="B149" s="12" t="s">
        <v>35</v>
      </c>
      <c r="C149" s="9">
        <f t="shared" si="28"/>
        <v>5721</v>
      </c>
      <c r="D149" s="9">
        <f>'Январь 18'!D149+'Февраль 18'!D149+'Март 18'!D149+'Апрель 18'!D149+'Май 18'!D149+'Июнь 18'!D149+'Июль 18'!D149</f>
        <v>427</v>
      </c>
      <c r="E149" s="9">
        <f>'Январь 18'!E149+'Февраль 18'!E149+'Март 18'!E149+'Апрель 18'!E149+'Май 18'!E149+'Июнь 18'!E149+'Июль 18'!E149</f>
        <v>165</v>
      </c>
      <c r="F149" s="9">
        <f>'Январь 18'!F149+'Февраль 18'!F149+'Март 18'!F149+'Апрель 18'!F149+'Май 18'!F149+'Июнь 18'!F149+'Июль 18'!F149</f>
        <v>510</v>
      </c>
      <c r="G149" s="9">
        <f>'Январь 18'!G149+'Февраль 18'!G149+'Март 18'!G149+'Апрель 18'!G149+'Май 18'!G149+'Июнь 18'!G149+'Июль 18'!G149</f>
        <v>1044</v>
      </c>
      <c r="H149" s="9">
        <f>'Январь 18'!H149+'Февраль 18'!H149+'Март 18'!H149+'Апрель 18'!H149+'Май 18'!H149+'Июнь 18'!H149+'Июль 18'!H149</f>
        <v>875</v>
      </c>
      <c r="I149" s="9">
        <f>'Январь 18'!I149+'Февраль 18'!I149+'Март 18'!I149+'Апрель 18'!I149+'Май 18'!I149+'Июнь 18'!I149+'Июль 18'!I149</f>
        <v>195</v>
      </c>
      <c r="J149" s="9">
        <f>'Январь 18'!J149+'Февраль 18'!J149+'Март 18'!J149+'Апрель 18'!J149+'Май 18'!J149+'Июнь 18'!J149+'Июль 18'!J149</f>
        <v>244</v>
      </c>
      <c r="K149" s="9">
        <f>'Январь 18'!K149+'Февраль 18'!K149+'Март 18'!K149+'Апрель 18'!K149+'Май 18'!K149+'Июнь 18'!K149+'Июль 18'!K149</f>
        <v>381</v>
      </c>
      <c r="L149" s="9">
        <f>'Январь 18'!L149+'Февраль 18'!L149+'Март 18'!L149+'Апрель 18'!L149+'Май 18'!L149+'Июнь 18'!L149+'Июль 18'!L149</f>
        <v>312</v>
      </c>
      <c r="M149" s="9">
        <f>'Январь 18'!M149+'Февраль 18'!M149+'Март 18'!M149+'Апрель 18'!M149+'Май 18'!M149+'Июнь 18'!M149+'Июль 18'!M149</f>
        <v>26</v>
      </c>
      <c r="N149" s="9">
        <f>'Январь 18'!N149+'Февраль 18'!N149+'Март 18'!N149+'Апрель 18'!N149+'Май 18'!N149+'Июнь 18'!N149+'Июль 18'!N149</f>
        <v>232</v>
      </c>
      <c r="O149" s="9">
        <f>'Январь 18'!O149+'Февраль 18'!O149+'Март 18'!O149+'Апрель 18'!O149+'Май 18'!O149+'Июнь 18'!O149+'Июль 18'!O149</f>
        <v>71</v>
      </c>
      <c r="P149" s="9">
        <f>'Январь 18'!P149+'Февраль 18'!P149+'Март 18'!P149+'Апрель 18'!P149+'Май 18'!P149+'Июнь 18'!P149+'Июль 18'!P149</f>
        <v>51</v>
      </c>
      <c r="Q149" s="9">
        <f>'Январь 18'!Q149+'Февраль 18'!Q149+'Март 18'!Q149+'Апрель 18'!Q149+'Май 18'!Q149+'Июнь 18'!Q149+'Июль 18'!Q149</f>
        <v>170</v>
      </c>
      <c r="R149" s="88">
        <f>'Январь 18'!R149+'Февраль 18'!R149+'Март 18'!R149+'Апрель 18'!R149+'Май 18'!R149+'Июнь 18'!R149+'Июль 18'!R149</f>
        <v>497</v>
      </c>
      <c r="S149" s="9">
        <f>'Январь 18'!S149+'Февраль 18'!S149+'Март 18'!S149+'Апрель 18'!S149+'Май 18'!S149+'Июнь 18'!S149+'Июль 18'!S149</f>
        <v>82</v>
      </c>
      <c r="T149" s="9">
        <f>'Январь 18'!T149+'Февраль 18'!T149+'Март 18'!T149+'Апрель 18'!T149+'Май 18'!T149+'Июнь 18'!T149+'Июль 18'!T149</f>
        <v>230</v>
      </c>
      <c r="U149" s="9">
        <f>'Январь 18'!U149+'Февраль 18'!U149+'Март 18'!U149+'Апрель 18'!U149+'Май 18'!U149+'Июнь 18'!U149+'Июль 18'!U149</f>
        <v>180</v>
      </c>
      <c r="V149" s="9">
        <f>'Январь 18'!V149+'Февраль 18'!V149+'Март 18'!V149+'Апрель 18'!V149+'Май 18'!V149+'Июнь 18'!V149+'Июль 18'!V149</f>
        <v>29</v>
      </c>
    </row>
    <row r="150" spans="1:22" ht="33" customHeight="1" x14ac:dyDescent="0.25">
      <c r="A150" s="6">
        <v>100</v>
      </c>
      <c r="B150" s="12" t="s">
        <v>116</v>
      </c>
      <c r="C150" s="9">
        <f t="shared" si="28"/>
        <v>3406</v>
      </c>
      <c r="D150" s="9">
        <f>'Январь 18'!D150+'Февраль 18'!D150+'Март 18'!D150+'Апрель 18'!D150+'Май 18'!D150+'Июнь 18'!D150+'Июль 18'!D150</f>
        <v>331</v>
      </c>
      <c r="E150" s="9">
        <f>'Январь 18'!E150+'Февраль 18'!E150+'Март 18'!E150+'Апрель 18'!E150+'Май 18'!E150+'Июнь 18'!E150+'Июль 18'!E150</f>
        <v>0</v>
      </c>
      <c r="F150" s="9">
        <f>'Январь 18'!F150+'Февраль 18'!F150+'Март 18'!F150+'Апрель 18'!F150+'Май 18'!F150+'Июнь 18'!F150+'Июль 18'!F150</f>
        <v>262</v>
      </c>
      <c r="G150" s="9">
        <f>'Январь 18'!G150+'Февраль 18'!G150+'Март 18'!G150+'Апрель 18'!G150+'Май 18'!G150+'Июнь 18'!G150+'Июль 18'!G150</f>
        <v>435</v>
      </c>
      <c r="H150" s="9">
        <f>'Январь 18'!H150+'Февраль 18'!H150+'Март 18'!H150+'Апрель 18'!H150+'Май 18'!H150+'Июнь 18'!H150+'Июль 18'!H150</f>
        <v>1178</v>
      </c>
      <c r="I150" s="9">
        <f>'Январь 18'!I150+'Февраль 18'!I150+'Март 18'!I150+'Апрель 18'!I150+'Май 18'!I150+'Июнь 18'!I150+'Июль 18'!I150</f>
        <v>33</v>
      </c>
      <c r="J150" s="9">
        <f>'Январь 18'!J150+'Февраль 18'!J150+'Март 18'!J150+'Апрель 18'!J150+'Май 18'!J150+'Июнь 18'!J150+'Июль 18'!J150</f>
        <v>235</v>
      </c>
      <c r="K150" s="9">
        <f>'Январь 18'!K150+'Февраль 18'!K150+'Март 18'!K150+'Апрель 18'!K150+'Май 18'!K150+'Июнь 18'!K150+'Июль 18'!K150</f>
        <v>56</v>
      </c>
      <c r="L150" s="9">
        <f>'Январь 18'!L150+'Февраль 18'!L150+'Март 18'!L150+'Апрель 18'!L150+'Май 18'!L150+'Июнь 18'!L150+'Июль 18'!L150</f>
        <v>71</v>
      </c>
      <c r="M150" s="9">
        <f>'Январь 18'!M150+'Февраль 18'!M150+'Март 18'!M150+'Апрель 18'!M150+'Май 18'!M150+'Июнь 18'!M150+'Июль 18'!M150</f>
        <v>0</v>
      </c>
      <c r="N150" s="9">
        <f>'Январь 18'!N150+'Февраль 18'!N150+'Март 18'!N150+'Апрель 18'!N150+'Май 18'!N150+'Июнь 18'!N150+'Июль 18'!N150</f>
        <v>40</v>
      </c>
      <c r="O150" s="9">
        <f>'Январь 18'!O150+'Февраль 18'!O150+'Март 18'!O150+'Апрель 18'!O150+'Май 18'!O150+'Июнь 18'!O150+'Июль 18'!O150</f>
        <v>0</v>
      </c>
      <c r="P150" s="9">
        <f>'Январь 18'!P150+'Февраль 18'!P150+'Март 18'!P150+'Апрель 18'!P150+'Май 18'!P150+'Июнь 18'!P150+'Июль 18'!P150</f>
        <v>0</v>
      </c>
      <c r="Q150" s="9">
        <f>'Январь 18'!Q150+'Февраль 18'!Q150+'Март 18'!Q150+'Апрель 18'!Q150+'Май 18'!Q150+'Июнь 18'!Q150+'Июль 18'!Q150</f>
        <v>0</v>
      </c>
      <c r="R150" s="88">
        <f>'Январь 18'!R150+'Февраль 18'!R150+'Март 18'!R150+'Апрель 18'!R150+'Май 18'!R150+'Июнь 18'!R150+'Июль 18'!R150</f>
        <v>318</v>
      </c>
      <c r="S150" s="9">
        <f>'Январь 18'!S150+'Февраль 18'!S150+'Март 18'!S150+'Апрель 18'!S150+'Май 18'!S150+'Июнь 18'!S150+'Июль 18'!S150</f>
        <v>80</v>
      </c>
      <c r="T150" s="9">
        <f>'Январь 18'!T150+'Февраль 18'!T150+'Март 18'!T150+'Апрель 18'!T150+'Май 18'!T150+'Июнь 18'!T150+'Июль 18'!T150</f>
        <v>192</v>
      </c>
      <c r="U150" s="9">
        <f>'Январь 18'!U150+'Февраль 18'!U150+'Март 18'!U150+'Апрель 18'!U150+'Май 18'!U150+'Июнь 18'!U150+'Июль 18'!U150</f>
        <v>175</v>
      </c>
      <c r="V150" s="9">
        <f>'Январь 18'!V150+'Февраль 18'!V150+'Март 18'!V150+'Апрель 18'!V150+'Май 18'!V150+'Июнь 18'!V150+'Июль 18'!V150</f>
        <v>0</v>
      </c>
    </row>
    <row r="151" spans="1:22" ht="42.75" customHeight="1" x14ac:dyDescent="0.25">
      <c r="A151" s="6">
        <v>101</v>
      </c>
      <c r="B151" s="12" t="s">
        <v>117</v>
      </c>
      <c r="C151" s="9">
        <f t="shared" si="28"/>
        <v>4793</v>
      </c>
      <c r="D151" s="9">
        <f>'Январь 18'!D151+'Февраль 18'!D151+'Март 18'!D151+'Апрель 18'!D151+'Май 18'!D151+'Июнь 18'!D151+'Июль 18'!D151</f>
        <v>499</v>
      </c>
      <c r="E151" s="9">
        <f>'Январь 18'!E151+'Февраль 18'!E151+'Март 18'!E151+'Апрель 18'!E151+'Май 18'!E151+'Июнь 18'!E151+'Июль 18'!E151</f>
        <v>0</v>
      </c>
      <c r="F151" s="9">
        <f>'Январь 18'!F151+'Февраль 18'!F151+'Март 18'!F151+'Апрель 18'!F151+'Май 18'!F151+'Июнь 18'!F151+'Июль 18'!F151</f>
        <v>303</v>
      </c>
      <c r="G151" s="9">
        <f>'Январь 18'!G151+'Февраль 18'!G151+'Март 18'!G151+'Апрель 18'!G151+'Май 18'!G151+'Июнь 18'!G151+'Июль 18'!G151</f>
        <v>716</v>
      </c>
      <c r="H151" s="9">
        <f>'Январь 18'!H151+'Февраль 18'!H151+'Март 18'!H151+'Апрель 18'!H151+'Май 18'!H151+'Июнь 18'!H151+'Июль 18'!H151</f>
        <v>1348</v>
      </c>
      <c r="I151" s="9">
        <f>'Январь 18'!I151+'Февраль 18'!I151+'Март 18'!I151+'Апрель 18'!I151+'Май 18'!I151+'Июнь 18'!I151+'Июль 18'!I151</f>
        <v>21</v>
      </c>
      <c r="J151" s="9">
        <f>'Январь 18'!J151+'Февраль 18'!J151+'Март 18'!J151+'Апрель 18'!J151+'Май 18'!J151+'Июнь 18'!J151+'Июль 18'!J151</f>
        <v>500</v>
      </c>
      <c r="K151" s="9">
        <f>'Январь 18'!K151+'Февраль 18'!K151+'Март 18'!K151+'Апрель 18'!K151+'Май 18'!K151+'Июнь 18'!K151+'Июль 18'!K151</f>
        <v>100</v>
      </c>
      <c r="L151" s="9">
        <f>'Январь 18'!L151+'Февраль 18'!L151+'Март 18'!L151+'Апрель 18'!L151+'Май 18'!L151+'Июнь 18'!L151+'Июль 18'!L151</f>
        <v>108</v>
      </c>
      <c r="M151" s="9">
        <f>'Январь 18'!M151+'Февраль 18'!M151+'Март 18'!M151+'Апрель 18'!M151+'Май 18'!M151+'Июнь 18'!M151+'Июль 18'!M151</f>
        <v>0</v>
      </c>
      <c r="N151" s="9">
        <f>'Январь 18'!N151+'Февраль 18'!N151+'Март 18'!N151+'Апрель 18'!N151+'Май 18'!N151+'Июнь 18'!N151+'Июль 18'!N151</f>
        <v>78</v>
      </c>
      <c r="O151" s="9">
        <f>'Январь 18'!O151+'Февраль 18'!O151+'Март 18'!O151+'Апрель 18'!O151+'Май 18'!O151+'Июнь 18'!O151+'Июль 18'!O151</f>
        <v>0</v>
      </c>
      <c r="P151" s="9">
        <f>'Январь 18'!P151+'Февраль 18'!P151+'Март 18'!P151+'Апрель 18'!P151+'Май 18'!P151+'Июнь 18'!P151+'Июль 18'!P151</f>
        <v>0</v>
      </c>
      <c r="Q151" s="9">
        <f>'Январь 18'!Q151+'Февраль 18'!Q151+'Март 18'!Q151+'Апрель 18'!Q151+'Май 18'!Q151+'Июнь 18'!Q151+'Июль 18'!Q151</f>
        <v>0</v>
      </c>
      <c r="R151" s="88">
        <f>'Январь 18'!R151+'Февраль 18'!R151+'Март 18'!R151+'Апрель 18'!R151+'Май 18'!R151+'Июнь 18'!R151+'Июль 18'!R151</f>
        <v>543</v>
      </c>
      <c r="S151" s="9">
        <f>'Январь 18'!S151+'Февраль 18'!S151+'Март 18'!S151+'Апрель 18'!S151+'Май 18'!S151+'Июнь 18'!S151+'Июль 18'!S151</f>
        <v>109</v>
      </c>
      <c r="T151" s="9">
        <f>'Январь 18'!T151+'Февраль 18'!T151+'Март 18'!T151+'Апрель 18'!T151+'Май 18'!T151+'Июнь 18'!T151+'Июль 18'!T151</f>
        <v>313</v>
      </c>
      <c r="U151" s="9">
        <f>'Январь 18'!U151+'Февраль 18'!U151+'Март 18'!U151+'Апрель 18'!U151+'Май 18'!U151+'Июнь 18'!U151+'Июль 18'!U151</f>
        <v>155</v>
      </c>
      <c r="V151" s="9">
        <f>'Январь 18'!V151+'Февраль 18'!V151+'Март 18'!V151+'Апрель 18'!V151+'Май 18'!V151+'Июнь 18'!V151+'Июль 18'!V151</f>
        <v>0</v>
      </c>
    </row>
    <row r="152" spans="1:22" ht="92.25" customHeight="1" x14ac:dyDescent="0.25">
      <c r="A152" s="6">
        <v>102</v>
      </c>
      <c r="B152" s="12" t="s">
        <v>118</v>
      </c>
      <c r="C152" s="9">
        <f t="shared" si="28"/>
        <v>779</v>
      </c>
      <c r="D152" s="9">
        <f>'Январь 18'!D152+'Февраль 18'!D152+'Март 18'!D152+'Апрель 18'!D152+'Май 18'!D152+'Июнь 18'!D152+'Июль 18'!D152</f>
        <v>38</v>
      </c>
      <c r="E152" s="9">
        <f>'Январь 18'!E152+'Февраль 18'!E152+'Март 18'!E152+'Апрель 18'!E152+'Май 18'!E152+'Июнь 18'!E152+'Июль 18'!E152</f>
        <v>24</v>
      </c>
      <c r="F152" s="9">
        <f>'Январь 18'!F152+'Февраль 18'!F152+'Март 18'!F152+'Апрель 18'!F152+'Май 18'!F152+'Июнь 18'!F152+'Июль 18'!F152</f>
        <v>70</v>
      </c>
      <c r="G152" s="9">
        <f>'Январь 18'!G152+'Февраль 18'!G152+'Март 18'!G152+'Апрель 18'!G152+'Май 18'!G152+'Июнь 18'!G152+'Июль 18'!G152</f>
        <v>124</v>
      </c>
      <c r="H152" s="9">
        <f>'Январь 18'!H152+'Февраль 18'!H152+'Март 18'!H152+'Апрель 18'!H152+'Май 18'!H152+'Июнь 18'!H152+'Июль 18'!H152</f>
        <v>134</v>
      </c>
      <c r="I152" s="9">
        <f>'Январь 18'!I152+'Февраль 18'!I152+'Март 18'!I152+'Апрель 18'!I152+'Май 18'!I152+'Июнь 18'!I152+'Июль 18'!I152</f>
        <v>24</v>
      </c>
      <c r="J152" s="9">
        <f>'Январь 18'!J152+'Февраль 18'!J152+'Март 18'!J152+'Апрель 18'!J152+'Май 18'!J152+'Июнь 18'!J152+'Июль 18'!J152</f>
        <v>23</v>
      </c>
      <c r="K152" s="9">
        <f>'Январь 18'!K152+'Февраль 18'!K152+'Март 18'!K152+'Апрель 18'!K152+'Май 18'!K152+'Июнь 18'!K152+'Июль 18'!K152</f>
        <v>15</v>
      </c>
      <c r="L152" s="9">
        <f>'Январь 18'!L152+'Февраль 18'!L152+'Март 18'!L152+'Апрель 18'!L152+'Май 18'!L152+'Июнь 18'!L152+'Июль 18'!L152</f>
        <v>41</v>
      </c>
      <c r="M152" s="9">
        <f>'Январь 18'!M152+'Февраль 18'!M152+'Март 18'!M152+'Апрель 18'!M152+'Май 18'!M152+'Июнь 18'!M152+'Июль 18'!M152</f>
        <v>1</v>
      </c>
      <c r="N152" s="9">
        <f>'Январь 18'!N152+'Февраль 18'!N152+'Март 18'!N152+'Апрель 18'!N152+'Май 18'!N152+'Июнь 18'!N152+'Июль 18'!N152</f>
        <v>2</v>
      </c>
      <c r="O152" s="9">
        <f>'Январь 18'!O152+'Февраль 18'!O152+'Март 18'!O152+'Апрель 18'!O152+'Май 18'!O152+'Июнь 18'!O152+'Июль 18'!O152</f>
        <v>20</v>
      </c>
      <c r="P152" s="9">
        <f>'Январь 18'!P152+'Февраль 18'!P152+'Март 18'!P152+'Апрель 18'!P152+'Май 18'!P152+'Июнь 18'!P152+'Июль 18'!P152</f>
        <v>0</v>
      </c>
      <c r="Q152" s="9">
        <f>'Январь 18'!Q152+'Февраль 18'!Q152+'Март 18'!Q152+'Апрель 18'!Q152+'Май 18'!Q152+'Июнь 18'!Q152+'Июль 18'!Q152</f>
        <v>4</v>
      </c>
      <c r="R152" s="88">
        <f>'Январь 18'!R152+'Февраль 18'!R152+'Март 18'!R152+'Апрель 18'!R152+'Май 18'!R152+'Июнь 18'!R152+'Июль 18'!R152</f>
        <v>38</v>
      </c>
      <c r="S152" s="9">
        <f>'Январь 18'!S152+'Февраль 18'!S152+'Март 18'!S152+'Апрель 18'!S152+'Май 18'!S152+'Июнь 18'!S152+'Июль 18'!S152</f>
        <v>24</v>
      </c>
      <c r="T152" s="9">
        <f>'Январь 18'!T152+'Февраль 18'!T152+'Март 18'!T152+'Апрель 18'!T152+'Май 18'!T152+'Июнь 18'!T152+'Июль 18'!T152</f>
        <v>104</v>
      </c>
      <c r="U152" s="9">
        <f>'Январь 18'!U152+'Февраль 18'!U152+'Март 18'!U152+'Апрель 18'!U152+'Май 18'!U152+'Июнь 18'!U152+'Июль 18'!U152</f>
        <v>90</v>
      </c>
      <c r="V152" s="9">
        <f>'Январь 18'!V152+'Февраль 18'!V152+'Март 18'!V152+'Апрель 18'!V152+'Май 18'!V152+'Июнь 18'!V152+'Июль 18'!V152</f>
        <v>3</v>
      </c>
    </row>
    <row r="153" spans="1:22" ht="50.25" customHeight="1" x14ac:dyDescent="0.25">
      <c r="A153" s="6">
        <v>103</v>
      </c>
      <c r="B153" s="12" t="s">
        <v>119</v>
      </c>
      <c r="C153" s="9">
        <f t="shared" si="28"/>
        <v>300</v>
      </c>
      <c r="D153" s="9">
        <f>'Январь 18'!D153+'Февраль 18'!D153+'Март 18'!D153+'Апрель 18'!D153+'Май 18'!D153+'Июнь 18'!D153+'Июль 18'!D153</f>
        <v>44</v>
      </c>
      <c r="E153" s="9">
        <f>'Январь 18'!E153+'Февраль 18'!E153+'Март 18'!E153+'Апрель 18'!E153+'Май 18'!E153+'Июнь 18'!E153+'Июль 18'!E153</f>
        <v>0</v>
      </c>
      <c r="F153" s="9">
        <f>'Январь 18'!F153+'Февраль 18'!F153+'Март 18'!F153+'Апрель 18'!F153+'Май 18'!F153+'Июнь 18'!F153+'Июль 18'!F153</f>
        <v>4</v>
      </c>
      <c r="G153" s="9">
        <f>'Январь 18'!G153+'Февраль 18'!G153+'Март 18'!G153+'Апрель 18'!G153+'Май 18'!G153+'Июнь 18'!G153+'Июль 18'!G153</f>
        <v>35</v>
      </c>
      <c r="H153" s="9">
        <f>'Январь 18'!H153+'Февраль 18'!H153+'Март 18'!H153+'Апрель 18'!H153+'Май 18'!H153+'Июнь 18'!H153+'Июль 18'!H153</f>
        <v>125</v>
      </c>
      <c r="I153" s="9">
        <f>'Январь 18'!I153+'Февраль 18'!I153+'Март 18'!I153+'Апрель 18'!I153+'Май 18'!I153+'Июнь 18'!I153+'Июль 18'!I153</f>
        <v>3</v>
      </c>
      <c r="J153" s="9">
        <f>'Январь 18'!J153+'Февраль 18'!J153+'Март 18'!J153+'Апрель 18'!J153+'Май 18'!J153+'Июнь 18'!J153+'Июль 18'!J153</f>
        <v>3</v>
      </c>
      <c r="K153" s="9">
        <f>'Январь 18'!K153+'Февраль 18'!K153+'Март 18'!K153+'Апрель 18'!K153+'Май 18'!K153+'Июнь 18'!K153+'Июль 18'!K153</f>
        <v>9</v>
      </c>
      <c r="L153" s="9">
        <f>'Январь 18'!L153+'Февраль 18'!L153+'Март 18'!L153+'Апрель 18'!L153+'Май 18'!L153+'Июнь 18'!L153+'Июль 18'!L153</f>
        <v>13</v>
      </c>
      <c r="M153" s="9">
        <f>'Январь 18'!M153+'Февраль 18'!M153+'Март 18'!M153+'Апрель 18'!M153+'Май 18'!M153+'Июнь 18'!M153+'Июль 18'!M153</f>
        <v>0</v>
      </c>
      <c r="N153" s="9">
        <f>'Январь 18'!N153+'Февраль 18'!N153+'Март 18'!N153+'Апрель 18'!N153+'Май 18'!N153+'Июнь 18'!N153+'Июль 18'!N153</f>
        <v>7</v>
      </c>
      <c r="O153" s="9">
        <f>'Январь 18'!O153+'Февраль 18'!O153+'Март 18'!O153+'Апрель 18'!O153+'Май 18'!O153+'Июнь 18'!O153+'Июль 18'!O153</f>
        <v>6</v>
      </c>
      <c r="P153" s="9">
        <f>'Январь 18'!P153+'Февраль 18'!P153+'Март 18'!P153+'Апрель 18'!P153+'Май 18'!P153+'Июнь 18'!P153+'Июль 18'!P153</f>
        <v>0</v>
      </c>
      <c r="Q153" s="9">
        <f>'Январь 18'!Q153+'Февраль 18'!Q153+'Март 18'!Q153+'Апрель 18'!Q153+'Май 18'!Q153+'Июнь 18'!Q153+'Июль 18'!Q153</f>
        <v>0</v>
      </c>
      <c r="R153" s="88">
        <f>'Январь 18'!R153+'Февраль 18'!R153+'Март 18'!R153+'Апрель 18'!R153+'Май 18'!R153+'Июнь 18'!R153+'Июль 18'!R153</f>
        <v>10</v>
      </c>
      <c r="S153" s="9">
        <f>'Январь 18'!S153+'Февраль 18'!S153+'Март 18'!S153+'Апрель 18'!S153+'Май 18'!S153+'Июнь 18'!S153+'Июль 18'!S153</f>
        <v>10</v>
      </c>
      <c r="T153" s="9">
        <f>'Январь 18'!T153+'Февраль 18'!T153+'Март 18'!T153+'Апрель 18'!T153+'Май 18'!T153+'Июнь 18'!T153+'Июль 18'!T153</f>
        <v>25</v>
      </c>
      <c r="U153" s="9">
        <f>'Январь 18'!U153+'Февраль 18'!U153+'Март 18'!U153+'Апрель 18'!U153+'Май 18'!U153+'Июнь 18'!U153+'Июль 18'!U153</f>
        <v>6</v>
      </c>
      <c r="V153" s="9">
        <f>'Январь 18'!V153+'Февраль 18'!V153+'Март 18'!V153+'Апрель 18'!V153+'Май 18'!V153+'Июнь 18'!V153+'Июль 18'!V153</f>
        <v>0</v>
      </c>
    </row>
    <row r="154" spans="1:22" x14ac:dyDescent="0.25">
      <c r="A154" s="6">
        <v>104</v>
      </c>
      <c r="B154" s="12" t="s">
        <v>42</v>
      </c>
      <c r="C154" s="9">
        <f t="shared" si="28"/>
        <v>2161</v>
      </c>
      <c r="D154" s="9">
        <f>'Январь 18'!D154+'Февраль 18'!D154+'Март 18'!D154+'Апрель 18'!D154+'Май 18'!D154+'Июнь 18'!D154+'Июль 18'!D154</f>
        <v>223</v>
      </c>
      <c r="E154" s="9">
        <f>'Январь 18'!E154+'Февраль 18'!E154+'Март 18'!E154+'Апрель 18'!E154+'Май 18'!E154+'Июнь 18'!E154+'Июль 18'!E154</f>
        <v>2</v>
      </c>
      <c r="F154" s="9">
        <f>'Январь 18'!F154+'Февраль 18'!F154+'Март 18'!F154+'Апрель 18'!F154+'Май 18'!F154+'Июнь 18'!F154+'Июль 18'!F154</f>
        <v>212</v>
      </c>
      <c r="G154" s="9">
        <f>'Январь 18'!G154+'Февраль 18'!G154+'Март 18'!G154+'Апрель 18'!G154+'Май 18'!G154+'Июнь 18'!G154+'Июль 18'!G154</f>
        <v>381</v>
      </c>
      <c r="H154" s="9">
        <f>'Январь 18'!H154+'Февраль 18'!H154+'Март 18'!H154+'Апрель 18'!H154+'Май 18'!H154+'Июнь 18'!H154+'Июль 18'!H154</f>
        <v>171</v>
      </c>
      <c r="I154" s="9">
        <f>'Январь 18'!I154+'Февраль 18'!I154+'Март 18'!I154+'Апрель 18'!I154+'Май 18'!I154+'Июнь 18'!I154+'Июль 18'!I154</f>
        <v>17</v>
      </c>
      <c r="J154" s="9">
        <f>'Январь 18'!J154+'Февраль 18'!J154+'Март 18'!J154+'Апрель 18'!J154+'Май 18'!J154+'Июнь 18'!J154+'Июль 18'!J154</f>
        <v>18</v>
      </c>
      <c r="K154" s="9">
        <f>'Январь 18'!K154+'Февраль 18'!K154+'Март 18'!K154+'Апрель 18'!K154+'Май 18'!K154+'Июнь 18'!K154+'Июль 18'!K154</f>
        <v>39</v>
      </c>
      <c r="L154" s="9">
        <f>'Январь 18'!L154+'Февраль 18'!L154+'Март 18'!L154+'Апрель 18'!L154+'Май 18'!L154+'Июнь 18'!L154+'Июль 18'!L154</f>
        <v>144</v>
      </c>
      <c r="M154" s="9">
        <f>'Январь 18'!M154+'Февраль 18'!M154+'Март 18'!M154+'Апрель 18'!M154+'Май 18'!M154+'Июнь 18'!M154+'Июль 18'!M154</f>
        <v>4</v>
      </c>
      <c r="N154" s="9">
        <f>'Январь 18'!N154+'Февраль 18'!N154+'Март 18'!N154+'Апрель 18'!N154+'Май 18'!N154+'Июнь 18'!N154+'Июль 18'!N154</f>
        <v>137</v>
      </c>
      <c r="O154" s="9">
        <f>'Январь 18'!O154+'Февраль 18'!O154+'Март 18'!O154+'Апрель 18'!O154+'Май 18'!O154+'Июнь 18'!O154+'Июль 18'!O154</f>
        <v>26</v>
      </c>
      <c r="P154" s="9">
        <f>'Январь 18'!P154+'Февраль 18'!P154+'Март 18'!P154+'Апрель 18'!P154+'Май 18'!P154+'Июнь 18'!P154+'Июль 18'!P154</f>
        <v>2</v>
      </c>
      <c r="Q154" s="9">
        <f>'Январь 18'!Q154+'Февраль 18'!Q154+'Март 18'!Q154+'Апрель 18'!Q154+'Май 18'!Q154+'Июнь 18'!Q154+'Июль 18'!Q154</f>
        <v>1</v>
      </c>
      <c r="R154" s="88">
        <f>'Январь 18'!R154+'Февраль 18'!R154+'Март 18'!R154+'Апрель 18'!R154+'Май 18'!R154+'Июнь 18'!R154+'Июль 18'!R154</f>
        <v>50</v>
      </c>
      <c r="S154" s="9">
        <f>'Январь 18'!S154+'Февраль 18'!S154+'Март 18'!S154+'Апрель 18'!S154+'Май 18'!S154+'Июнь 18'!S154+'Июль 18'!S154</f>
        <v>128</v>
      </c>
      <c r="T154" s="9">
        <f>'Январь 18'!T154+'Февраль 18'!T154+'Март 18'!T154+'Апрель 18'!T154+'Май 18'!T154+'Июнь 18'!T154+'Июль 18'!T154</f>
        <v>346</v>
      </c>
      <c r="U154" s="9">
        <f>'Январь 18'!U154+'Февраль 18'!U154+'Март 18'!U154+'Апрель 18'!U154+'Май 18'!U154+'Июнь 18'!U154+'Июль 18'!U154</f>
        <v>260</v>
      </c>
      <c r="V154" s="9">
        <f>'Январь 18'!V154+'Февраль 18'!V154+'Март 18'!V154+'Апрель 18'!V154+'Май 18'!V154+'Июнь 18'!V154+'Июль 18'!V154</f>
        <v>0</v>
      </c>
    </row>
    <row r="155" spans="1:22" s="27" customFormat="1" ht="14.25" x14ac:dyDescent="0.2">
      <c r="A155" s="62">
        <v>11</v>
      </c>
      <c r="B155" s="58" t="s">
        <v>24</v>
      </c>
      <c r="C155" s="59">
        <f t="shared" ref="C155:V155" si="29">SUM(C144:C154)</f>
        <v>27790</v>
      </c>
      <c r="D155" s="100">
        <f t="shared" si="29"/>
        <v>2855</v>
      </c>
      <c r="E155" s="100">
        <f t="shared" si="29"/>
        <v>319</v>
      </c>
      <c r="F155" s="103">
        <f t="shared" si="29"/>
        <v>2436</v>
      </c>
      <c r="G155" s="103">
        <f t="shared" si="29"/>
        <v>4078</v>
      </c>
      <c r="H155" s="100">
        <f t="shared" si="29"/>
        <v>7110</v>
      </c>
      <c r="I155" s="100">
        <f t="shared" si="29"/>
        <v>1082</v>
      </c>
      <c r="J155" s="89">
        <f t="shared" si="29"/>
        <v>1315</v>
      </c>
      <c r="K155" s="89">
        <f t="shared" si="29"/>
        <v>1358</v>
      </c>
      <c r="L155" s="100">
        <f t="shared" si="29"/>
        <v>955</v>
      </c>
      <c r="M155" s="100">
        <f t="shared" si="29"/>
        <v>35</v>
      </c>
      <c r="N155" s="103">
        <f t="shared" si="29"/>
        <v>686</v>
      </c>
      <c r="O155" s="103">
        <f t="shared" si="29"/>
        <v>161</v>
      </c>
      <c r="P155" s="103">
        <f t="shared" si="29"/>
        <v>53</v>
      </c>
      <c r="Q155" s="103">
        <f t="shared" si="29"/>
        <v>313</v>
      </c>
      <c r="R155" s="89">
        <f t="shared" si="29"/>
        <v>2015</v>
      </c>
      <c r="S155" s="103">
        <f t="shared" si="29"/>
        <v>517</v>
      </c>
      <c r="T155" s="103">
        <f t="shared" si="29"/>
        <v>1444</v>
      </c>
      <c r="U155" s="103">
        <f t="shared" si="29"/>
        <v>1023</v>
      </c>
      <c r="V155" s="103">
        <f t="shared" si="29"/>
        <v>35</v>
      </c>
    </row>
    <row r="156" spans="1:22" s="27" customFormat="1" ht="14.25" x14ac:dyDescent="0.2">
      <c r="A156" s="62"/>
      <c r="B156" s="58" t="s">
        <v>28</v>
      </c>
      <c r="C156" s="59">
        <f>C155+C142</f>
        <v>27797</v>
      </c>
      <c r="D156" s="100">
        <f t="shared" ref="D156:V156" si="30">D155+D142</f>
        <v>2855</v>
      </c>
      <c r="E156" s="100">
        <f t="shared" si="30"/>
        <v>319</v>
      </c>
      <c r="F156" s="103">
        <f t="shared" si="30"/>
        <v>2437</v>
      </c>
      <c r="G156" s="103">
        <f t="shared" si="30"/>
        <v>4080</v>
      </c>
      <c r="H156" s="100">
        <f t="shared" si="30"/>
        <v>7112</v>
      </c>
      <c r="I156" s="100">
        <f t="shared" si="30"/>
        <v>1082</v>
      </c>
      <c r="J156" s="89">
        <f t="shared" si="30"/>
        <v>1315</v>
      </c>
      <c r="K156" s="89">
        <f t="shared" si="30"/>
        <v>1358</v>
      </c>
      <c r="L156" s="100">
        <f t="shared" si="30"/>
        <v>955</v>
      </c>
      <c r="M156" s="100">
        <f t="shared" si="30"/>
        <v>35</v>
      </c>
      <c r="N156" s="103">
        <f t="shared" si="30"/>
        <v>686</v>
      </c>
      <c r="O156" s="103">
        <f t="shared" si="30"/>
        <v>161</v>
      </c>
      <c r="P156" s="103">
        <f t="shared" si="30"/>
        <v>53</v>
      </c>
      <c r="Q156" s="103">
        <f t="shared" si="30"/>
        <v>313</v>
      </c>
      <c r="R156" s="89">
        <f t="shared" si="30"/>
        <v>2015</v>
      </c>
      <c r="S156" s="103">
        <f t="shared" si="30"/>
        <v>517</v>
      </c>
      <c r="T156" s="103">
        <f t="shared" si="30"/>
        <v>1446</v>
      </c>
      <c r="U156" s="103">
        <f t="shared" si="30"/>
        <v>1023</v>
      </c>
      <c r="V156" s="103">
        <f t="shared" si="30"/>
        <v>35</v>
      </c>
    </row>
    <row r="157" spans="1:22" x14ac:dyDescent="0.25">
      <c r="A157" s="6"/>
      <c r="B157" s="137" t="s">
        <v>6</v>
      </c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</row>
    <row r="158" spans="1:22" x14ac:dyDescent="0.25">
      <c r="A158" s="6"/>
      <c r="B158" s="137" t="s">
        <v>23</v>
      </c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</row>
    <row r="159" spans="1:22" ht="73.5" customHeight="1" x14ac:dyDescent="0.25">
      <c r="A159" s="6">
        <v>105</v>
      </c>
      <c r="B159" s="12" t="s">
        <v>220</v>
      </c>
      <c r="C159" s="9">
        <f t="shared" ref="C159:C173" si="31">SUM(D159:V159)</f>
        <v>0</v>
      </c>
      <c r="D159" s="9">
        <f>'Январь 18'!D159+'Февраль 18'!D159+'Март 18'!D159+'Апрель 18'!D159+'Май 18'!D159+'Июнь 18'!D159+'Июль 18'!D159</f>
        <v>0</v>
      </c>
      <c r="E159" s="47" t="str">
        <f>'Январь 18'!E159</f>
        <v>----</v>
      </c>
      <c r="F159" s="47" t="str">
        <f>'Январь 18'!F159</f>
        <v>----</v>
      </c>
      <c r="G159" s="47" t="str">
        <f>'Январь 18'!G159</f>
        <v>----</v>
      </c>
      <c r="H159" s="47" t="str">
        <f>'Январь 18'!H159</f>
        <v>----</v>
      </c>
      <c r="I159" s="47" t="str">
        <f>'Январь 18'!I159</f>
        <v>----</v>
      </c>
      <c r="J159" s="105" t="str">
        <f>'Январь 18'!J159</f>
        <v>----</v>
      </c>
      <c r="K159" s="105" t="str">
        <f>'Январь 18'!K159</f>
        <v>----</v>
      </c>
      <c r="L159" s="47" t="str">
        <f>'Январь 18'!L159</f>
        <v>----</v>
      </c>
      <c r="M159" s="47" t="str">
        <f>'Январь 18'!M159</f>
        <v>----</v>
      </c>
      <c r="N159" s="47" t="str">
        <f>'Январь 18'!N159</f>
        <v>----</v>
      </c>
      <c r="O159" s="47" t="str">
        <f>'Январь 18'!O159</f>
        <v>----</v>
      </c>
      <c r="P159" s="47" t="str">
        <f>'Январь 18'!P159</f>
        <v>----</v>
      </c>
      <c r="Q159" s="47" t="str">
        <f>'Январь 18'!Q159</f>
        <v>----</v>
      </c>
      <c r="R159" s="105" t="str">
        <f>'Январь 18'!R159</f>
        <v>----</v>
      </c>
      <c r="S159" s="47" t="str">
        <f>'Январь 18'!S159</f>
        <v>----</v>
      </c>
      <c r="T159" s="47" t="str">
        <f>'Январь 18'!T159</f>
        <v>----</v>
      </c>
      <c r="U159" s="47" t="str">
        <f>'Январь 18'!U159</f>
        <v>----</v>
      </c>
      <c r="V159" s="47" t="str">
        <f>'Январь 18'!V159</f>
        <v>----</v>
      </c>
    </row>
    <row r="160" spans="1:22" ht="60" x14ac:dyDescent="0.25">
      <c r="A160" s="6">
        <v>106</v>
      </c>
      <c r="B160" s="12" t="s">
        <v>219</v>
      </c>
      <c r="C160" s="9">
        <f t="shared" si="31"/>
        <v>0</v>
      </c>
      <c r="D160" s="9">
        <f>'Январь 18'!D160+'Февраль 18'!D160+'Март 18'!D160+'Апрель 18'!D160+'Май 18'!D160+'Июнь 18'!D160+'Июль 18'!D160</f>
        <v>0</v>
      </c>
      <c r="E160" s="47" t="str">
        <f>'Январь 18'!E160</f>
        <v>----</v>
      </c>
      <c r="F160" s="47" t="str">
        <f>'Январь 18'!F160</f>
        <v>----</v>
      </c>
      <c r="G160" s="47" t="str">
        <f>'Январь 18'!G160</f>
        <v>----</v>
      </c>
      <c r="H160" s="47" t="str">
        <f>'Январь 18'!H160</f>
        <v>----</v>
      </c>
      <c r="I160" s="47" t="str">
        <f>'Январь 18'!I160</f>
        <v>----</v>
      </c>
      <c r="J160" s="105" t="str">
        <f>'Январь 18'!J160</f>
        <v>----</v>
      </c>
      <c r="K160" s="105" t="str">
        <f>'Январь 18'!K160</f>
        <v>----</v>
      </c>
      <c r="L160" s="47" t="str">
        <f>'Январь 18'!L160</f>
        <v>----</v>
      </c>
      <c r="M160" s="47" t="str">
        <f>'Январь 18'!M160</f>
        <v>----</v>
      </c>
      <c r="N160" s="47" t="str">
        <f>'Январь 18'!N160</f>
        <v>----</v>
      </c>
      <c r="O160" s="47" t="str">
        <f>'Январь 18'!O160</f>
        <v>----</v>
      </c>
      <c r="P160" s="47" t="str">
        <f>'Январь 18'!P160</f>
        <v>----</v>
      </c>
      <c r="Q160" s="47" t="str">
        <f>'Январь 18'!Q160</f>
        <v>----</v>
      </c>
      <c r="R160" s="105" t="str">
        <f>'Январь 18'!R160</f>
        <v>----</v>
      </c>
      <c r="S160" s="47" t="str">
        <f>'Январь 18'!S160</f>
        <v>----</v>
      </c>
      <c r="T160" s="47" t="str">
        <f>'Январь 18'!T160</f>
        <v>----</v>
      </c>
      <c r="U160" s="47" t="str">
        <f>'Январь 18'!U160</f>
        <v>----</v>
      </c>
      <c r="V160" s="47" t="str">
        <f>'Январь 18'!V160</f>
        <v>----</v>
      </c>
    </row>
    <row r="161" spans="1:22" ht="60" x14ac:dyDescent="0.25">
      <c r="A161" s="6">
        <v>107</v>
      </c>
      <c r="B161" s="12" t="s">
        <v>221</v>
      </c>
      <c r="C161" s="9">
        <f t="shared" si="31"/>
        <v>5</v>
      </c>
      <c r="D161" s="9">
        <f>'Январь 18'!D161+'Февраль 18'!D161+'Март 18'!D161+'Апрель 18'!D161+'Май 18'!D161+'Июнь 18'!D161+'Июль 18'!D161</f>
        <v>5</v>
      </c>
      <c r="E161" s="47" t="str">
        <f>'Январь 18'!E161</f>
        <v>----</v>
      </c>
      <c r="F161" s="47" t="str">
        <f>'Январь 18'!F161</f>
        <v>----</v>
      </c>
      <c r="G161" s="47" t="str">
        <f>'Январь 18'!G161</f>
        <v>----</v>
      </c>
      <c r="H161" s="47" t="str">
        <f>'Январь 18'!H161</f>
        <v>----</v>
      </c>
      <c r="I161" s="47" t="str">
        <f>'Январь 18'!I161</f>
        <v>----</v>
      </c>
      <c r="J161" s="105" t="str">
        <f>'Январь 18'!J161</f>
        <v>----</v>
      </c>
      <c r="K161" s="105" t="str">
        <f>'Январь 18'!K161</f>
        <v>----</v>
      </c>
      <c r="L161" s="47" t="str">
        <f>'Январь 18'!L161</f>
        <v>----</v>
      </c>
      <c r="M161" s="47" t="str">
        <f>'Январь 18'!M161</f>
        <v>----</v>
      </c>
      <c r="N161" s="47" t="str">
        <f>'Январь 18'!N161</f>
        <v>----</v>
      </c>
      <c r="O161" s="47" t="str">
        <f>'Январь 18'!O161</f>
        <v>----</v>
      </c>
      <c r="P161" s="47" t="str">
        <f>'Январь 18'!P161</f>
        <v>----</v>
      </c>
      <c r="Q161" s="47" t="str">
        <f>'Январь 18'!Q161</f>
        <v>----</v>
      </c>
      <c r="R161" s="105" t="str">
        <f>'Январь 18'!R161</f>
        <v>----</v>
      </c>
      <c r="S161" s="47" t="str">
        <f>'Январь 18'!S161</f>
        <v>----</v>
      </c>
      <c r="T161" s="47" t="str">
        <f>'Январь 18'!T161</f>
        <v>----</v>
      </c>
      <c r="U161" s="47" t="str">
        <f>'Январь 18'!U161</f>
        <v>----</v>
      </c>
      <c r="V161" s="47" t="str">
        <f>'Январь 18'!V161</f>
        <v>----</v>
      </c>
    </row>
    <row r="162" spans="1:22" ht="30" x14ac:dyDescent="0.25">
      <c r="A162" s="6">
        <v>108</v>
      </c>
      <c r="B162" s="12" t="s">
        <v>223</v>
      </c>
      <c r="C162" s="9">
        <f t="shared" si="31"/>
        <v>0</v>
      </c>
      <c r="D162" s="9">
        <f>'Январь 18'!D162+'Февраль 18'!D162+'Март 18'!D162+'Апрель 18'!D162+'Май 18'!D162+'Июнь 18'!D162+'Июль 18'!D162</f>
        <v>0</v>
      </c>
      <c r="E162" s="47" t="str">
        <f>'Январь 18'!E162</f>
        <v>----</v>
      </c>
      <c r="F162" s="47" t="str">
        <f>'Январь 18'!F162</f>
        <v>----</v>
      </c>
      <c r="G162" s="47" t="str">
        <f>'Январь 18'!G162</f>
        <v>----</v>
      </c>
      <c r="H162" s="47" t="str">
        <f>'Январь 18'!H162</f>
        <v>----</v>
      </c>
      <c r="I162" s="47" t="str">
        <f>'Январь 18'!I162</f>
        <v>----</v>
      </c>
      <c r="J162" s="105" t="str">
        <f>'Январь 18'!J162</f>
        <v>----</v>
      </c>
      <c r="K162" s="105" t="str">
        <f>'Январь 18'!K162</f>
        <v>----</v>
      </c>
      <c r="L162" s="47" t="str">
        <f>'Январь 18'!L162</f>
        <v>----</v>
      </c>
      <c r="M162" s="47" t="str">
        <f>'Январь 18'!M162</f>
        <v>----</v>
      </c>
      <c r="N162" s="47" t="str">
        <f>'Январь 18'!N162</f>
        <v>----</v>
      </c>
      <c r="O162" s="47" t="str">
        <f>'Январь 18'!O162</f>
        <v>----</v>
      </c>
      <c r="P162" s="47" t="str">
        <f>'Январь 18'!P162</f>
        <v>----</v>
      </c>
      <c r="Q162" s="47" t="str">
        <f>'Январь 18'!Q162</f>
        <v>----</v>
      </c>
      <c r="R162" s="105" t="str">
        <f>'Январь 18'!R162</f>
        <v>----</v>
      </c>
      <c r="S162" s="47" t="str">
        <f>'Январь 18'!S162</f>
        <v>----</v>
      </c>
      <c r="T162" s="47" t="str">
        <f>'Январь 18'!T162</f>
        <v>----</v>
      </c>
      <c r="U162" s="47" t="str">
        <f>'Январь 18'!U162</f>
        <v>----</v>
      </c>
      <c r="V162" s="47" t="str">
        <f>'Январь 18'!V162</f>
        <v>----</v>
      </c>
    </row>
    <row r="163" spans="1:22" ht="37.5" customHeight="1" x14ac:dyDescent="0.25">
      <c r="A163" s="6">
        <v>109</v>
      </c>
      <c r="B163" s="12" t="s">
        <v>11</v>
      </c>
      <c r="C163" s="9">
        <f t="shared" si="31"/>
        <v>0</v>
      </c>
      <c r="D163" s="9">
        <f>'Январь 18'!D163+'Февраль 18'!D163+'Март 18'!D163+'Апрель 18'!D163+'Май 18'!D163+'Июнь 18'!D163+'Июль 18'!D163</f>
        <v>0</v>
      </c>
      <c r="E163" s="47" t="str">
        <f>'Январь 18'!E163</f>
        <v>----</v>
      </c>
      <c r="F163" s="47" t="str">
        <f>'Январь 18'!F163</f>
        <v>----</v>
      </c>
      <c r="G163" s="47" t="str">
        <f>'Январь 18'!G163</f>
        <v>----</v>
      </c>
      <c r="H163" s="47" t="str">
        <f>'Январь 18'!H163</f>
        <v>----</v>
      </c>
      <c r="I163" s="47" t="str">
        <f>'Январь 18'!I163</f>
        <v>----</v>
      </c>
      <c r="J163" s="105" t="str">
        <f>'Январь 18'!J163</f>
        <v>----</v>
      </c>
      <c r="K163" s="105" t="str">
        <f>'Январь 18'!K163</f>
        <v>----</v>
      </c>
      <c r="L163" s="47" t="str">
        <f>'Январь 18'!L163</f>
        <v>----</v>
      </c>
      <c r="M163" s="47" t="str">
        <f>'Январь 18'!M163</f>
        <v>----</v>
      </c>
      <c r="N163" s="47" t="str">
        <f>'Январь 18'!N163</f>
        <v>----</v>
      </c>
      <c r="O163" s="47" t="str">
        <f>'Январь 18'!O163</f>
        <v>----</v>
      </c>
      <c r="P163" s="47" t="str">
        <f>'Январь 18'!P163</f>
        <v>----</v>
      </c>
      <c r="Q163" s="47" t="str">
        <f>'Январь 18'!Q163</f>
        <v>----</v>
      </c>
      <c r="R163" s="105" t="str">
        <f>'Январь 18'!R163</f>
        <v>----</v>
      </c>
      <c r="S163" s="47" t="str">
        <f>'Январь 18'!S163</f>
        <v>----</v>
      </c>
      <c r="T163" s="47" t="str">
        <f>'Январь 18'!T163</f>
        <v>----</v>
      </c>
      <c r="U163" s="47" t="str">
        <f>'Январь 18'!U163</f>
        <v>----</v>
      </c>
      <c r="V163" s="47" t="str">
        <f>'Январь 18'!V163</f>
        <v>----</v>
      </c>
    </row>
    <row r="164" spans="1:22" ht="30" x14ac:dyDescent="0.25">
      <c r="A164" s="6">
        <v>110</v>
      </c>
      <c r="B164" s="12" t="s">
        <v>32</v>
      </c>
      <c r="C164" s="9">
        <f t="shared" si="31"/>
        <v>3</v>
      </c>
      <c r="D164" s="9">
        <f>'Январь 18'!D164+'Февраль 18'!D164+'Март 18'!D164+'Апрель 18'!D164+'Май 18'!D164+'Июнь 18'!D164+'Июль 18'!D164</f>
        <v>3</v>
      </c>
      <c r="E164" s="47" t="str">
        <f>'Январь 18'!E164</f>
        <v>----</v>
      </c>
      <c r="F164" s="47" t="str">
        <f>'Январь 18'!F164</f>
        <v>----</v>
      </c>
      <c r="G164" s="47" t="str">
        <f>'Январь 18'!G164</f>
        <v>----</v>
      </c>
      <c r="H164" s="47" t="str">
        <f>'Январь 18'!H164</f>
        <v>----</v>
      </c>
      <c r="I164" s="47" t="str">
        <f>'Январь 18'!I164</f>
        <v>----</v>
      </c>
      <c r="J164" s="105" t="str">
        <f>'Январь 18'!J164</f>
        <v>----</v>
      </c>
      <c r="K164" s="105" t="str">
        <f>'Январь 18'!K164</f>
        <v>----</v>
      </c>
      <c r="L164" s="47" t="str">
        <f>'Январь 18'!L164</f>
        <v>----</v>
      </c>
      <c r="M164" s="47" t="str">
        <f>'Январь 18'!M164</f>
        <v>----</v>
      </c>
      <c r="N164" s="47" t="str">
        <f>'Январь 18'!N164</f>
        <v>----</v>
      </c>
      <c r="O164" s="47" t="str">
        <f>'Январь 18'!O164</f>
        <v>----</v>
      </c>
      <c r="P164" s="47" t="str">
        <f>'Январь 18'!P164</f>
        <v>----</v>
      </c>
      <c r="Q164" s="47" t="str">
        <f>'Январь 18'!Q164</f>
        <v>----</v>
      </c>
      <c r="R164" s="105" t="str">
        <f>'Январь 18'!R164</f>
        <v>----</v>
      </c>
      <c r="S164" s="47" t="str">
        <f>'Январь 18'!S164</f>
        <v>----</v>
      </c>
      <c r="T164" s="47" t="str">
        <f>'Январь 18'!T164</f>
        <v>----</v>
      </c>
      <c r="U164" s="47" t="str">
        <f>'Январь 18'!U164</f>
        <v>----</v>
      </c>
      <c r="V164" s="47" t="str">
        <f>'Январь 18'!V164</f>
        <v>----</v>
      </c>
    </row>
    <row r="165" spans="1:22" ht="30" x14ac:dyDescent="0.25">
      <c r="A165" s="6">
        <v>111</v>
      </c>
      <c r="B165" s="12" t="s">
        <v>224</v>
      </c>
      <c r="C165" s="9">
        <f t="shared" si="31"/>
        <v>0</v>
      </c>
      <c r="D165" s="9">
        <f>'Январь 18'!D165+'Февраль 18'!D165+'Март 18'!D165+'Апрель 18'!D165+'Май 18'!D165+'Июнь 18'!D165+'Июль 18'!D165</f>
        <v>0</v>
      </c>
      <c r="E165" s="47" t="str">
        <f>'Январь 18'!E165</f>
        <v>----</v>
      </c>
      <c r="F165" s="47" t="str">
        <f>'Январь 18'!F165</f>
        <v>----</v>
      </c>
      <c r="G165" s="47" t="str">
        <f>'Январь 18'!G165</f>
        <v>----</v>
      </c>
      <c r="H165" s="47" t="str">
        <f>'Январь 18'!H165</f>
        <v>----</v>
      </c>
      <c r="I165" s="47" t="str">
        <f>'Январь 18'!I165</f>
        <v>----</v>
      </c>
      <c r="J165" s="105" t="str">
        <f>'Январь 18'!J165</f>
        <v>----</v>
      </c>
      <c r="K165" s="105" t="str">
        <f>'Январь 18'!K165</f>
        <v>----</v>
      </c>
      <c r="L165" s="47" t="str">
        <f>'Январь 18'!L165</f>
        <v>----</v>
      </c>
      <c r="M165" s="47" t="str">
        <f>'Январь 18'!M165</f>
        <v>----</v>
      </c>
      <c r="N165" s="47" t="str">
        <f>'Январь 18'!N165</f>
        <v>----</v>
      </c>
      <c r="O165" s="47" t="str">
        <f>'Январь 18'!O165</f>
        <v>----</v>
      </c>
      <c r="P165" s="47" t="str">
        <f>'Январь 18'!P165</f>
        <v>----</v>
      </c>
      <c r="Q165" s="47" t="str">
        <f>'Январь 18'!Q165</f>
        <v>----</v>
      </c>
      <c r="R165" s="105" t="str">
        <f>'Январь 18'!R165</f>
        <v>----</v>
      </c>
      <c r="S165" s="47" t="str">
        <f>'Январь 18'!S165</f>
        <v>----</v>
      </c>
      <c r="T165" s="47" t="str">
        <f>'Январь 18'!T165</f>
        <v>----</v>
      </c>
      <c r="U165" s="47" t="str">
        <f>'Январь 18'!U165</f>
        <v>----</v>
      </c>
      <c r="V165" s="47" t="str">
        <f>'Январь 18'!V165</f>
        <v>----</v>
      </c>
    </row>
    <row r="166" spans="1:22" ht="15" customHeight="1" x14ac:dyDescent="0.25">
      <c r="A166" s="6">
        <v>112</v>
      </c>
      <c r="B166" s="12" t="s">
        <v>12</v>
      </c>
      <c r="C166" s="9">
        <f t="shared" si="31"/>
        <v>161</v>
      </c>
      <c r="D166" s="9">
        <f>'Январь 18'!D166+'Февраль 18'!D166+'Март 18'!D166+'Апрель 18'!D166+'Май 18'!D166+'Июнь 18'!D166+'Июль 18'!D166</f>
        <v>161</v>
      </c>
      <c r="E166" s="47" t="str">
        <f>'Январь 18'!E166</f>
        <v>----</v>
      </c>
      <c r="F166" s="47" t="str">
        <f>'Январь 18'!F166</f>
        <v>----</v>
      </c>
      <c r="G166" s="47" t="str">
        <f>'Январь 18'!G166</f>
        <v>----</v>
      </c>
      <c r="H166" s="47" t="str">
        <f>'Январь 18'!H166</f>
        <v>----</v>
      </c>
      <c r="I166" s="47" t="str">
        <f>'Январь 18'!I166</f>
        <v>----</v>
      </c>
      <c r="J166" s="105" t="str">
        <f>'Январь 18'!J166</f>
        <v>----</v>
      </c>
      <c r="K166" s="105" t="str">
        <f>'Январь 18'!K166</f>
        <v>----</v>
      </c>
      <c r="L166" s="47" t="str">
        <f>'Январь 18'!L166</f>
        <v>----</v>
      </c>
      <c r="M166" s="47" t="str">
        <f>'Январь 18'!M166</f>
        <v>----</v>
      </c>
      <c r="N166" s="47" t="str">
        <f>'Январь 18'!N166</f>
        <v>----</v>
      </c>
      <c r="O166" s="47" t="str">
        <f>'Январь 18'!O166</f>
        <v>----</v>
      </c>
      <c r="P166" s="47" t="str">
        <f>'Январь 18'!P166</f>
        <v>----</v>
      </c>
      <c r="Q166" s="47" t="str">
        <f>'Январь 18'!Q166</f>
        <v>----</v>
      </c>
      <c r="R166" s="105" t="str">
        <f>'Январь 18'!R166</f>
        <v>----</v>
      </c>
      <c r="S166" s="47" t="str">
        <f>'Январь 18'!S166</f>
        <v>----</v>
      </c>
      <c r="T166" s="47" t="str">
        <f>'Январь 18'!T166</f>
        <v>----</v>
      </c>
      <c r="U166" s="47" t="str">
        <f>'Январь 18'!U166</f>
        <v>----</v>
      </c>
      <c r="V166" s="47" t="str">
        <f>'Январь 18'!V166</f>
        <v>----</v>
      </c>
    </row>
    <row r="167" spans="1:22" ht="30" x14ac:dyDescent="0.25">
      <c r="A167" s="6">
        <v>113</v>
      </c>
      <c r="B167" s="12" t="s">
        <v>222</v>
      </c>
      <c r="C167" s="9">
        <f t="shared" si="31"/>
        <v>6</v>
      </c>
      <c r="D167" s="9">
        <f>'Январь 18'!D167+'Февраль 18'!D167+'Март 18'!D167+'Апрель 18'!D167+'Май 18'!D167+'Июнь 18'!D167+'Июль 18'!D167</f>
        <v>6</v>
      </c>
      <c r="E167" s="47" t="str">
        <f>'Январь 18'!E167</f>
        <v>----</v>
      </c>
      <c r="F167" s="47" t="str">
        <f>'Январь 18'!F167</f>
        <v>----</v>
      </c>
      <c r="G167" s="47" t="str">
        <f>'Январь 18'!G167</f>
        <v>----</v>
      </c>
      <c r="H167" s="47" t="str">
        <f>'Январь 18'!H167</f>
        <v>----</v>
      </c>
      <c r="I167" s="47" t="str">
        <f>'Январь 18'!I167</f>
        <v>----</v>
      </c>
      <c r="J167" s="105" t="str">
        <f>'Январь 18'!J167</f>
        <v>----</v>
      </c>
      <c r="K167" s="105" t="str">
        <f>'Январь 18'!K167</f>
        <v>----</v>
      </c>
      <c r="L167" s="47" t="str">
        <f>'Январь 18'!L167</f>
        <v>----</v>
      </c>
      <c r="M167" s="47" t="str">
        <f>'Январь 18'!M167</f>
        <v>----</v>
      </c>
      <c r="N167" s="47" t="str">
        <f>'Январь 18'!N167</f>
        <v>----</v>
      </c>
      <c r="O167" s="47" t="str">
        <f>'Январь 18'!O167</f>
        <v>----</v>
      </c>
      <c r="P167" s="47" t="str">
        <f>'Январь 18'!P167</f>
        <v>----</v>
      </c>
      <c r="Q167" s="47" t="str">
        <f>'Январь 18'!Q167</f>
        <v>----</v>
      </c>
      <c r="R167" s="105" t="str">
        <f>'Январь 18'!R167</f>
        <v>----</v>
      </c>
      <c r="S167" s="47" t="str">
        <f>'Январь 18'!S167</f>
        <v>----</v>
      </c>
      <c r="T167" s="47" t="str">
        <f>'Январь 18'!T167</f>
        <v>----</v>
      </c>
      <c r="U167" s="47" t="str">
        <f>'Январь 18'!U167</f>
        <v>----</v>
      </c>
      <c r="V167" s="47" t="str">
        <f>'Январь 18'!V167</f>
        <v>----</v>
      </c>
    </row>
    <row r="168" spans="1:22" ht="45" x14ac:dyDescent="0.25">
      <c r="A168" s="6">
        <v>114</v>
      </c>
      <c r="B168" s="12" t="s">
        <v>225</v>
      </c>
      <c r="C168" s="9">
        <f>SUM(D168:V168)</f>
        <v>27</v>
      </c>
      <c r="D168" s="9">
        <f>'Январь 18'!D168+'Февраль 18'!D168+'Март 18'!D168+'Апрель 18'!D168+'Май 18'!D168+'Июнь 18'!D168+'Июль 18'!D168</f>
        <v>27</v>
      </c>
      <c r="E168" s="47" t="str">
        <f>'Январь 18'!E170</f>
        <v>----</v>
      </c>
      <c r="F168" s="47" t="str">
        <f>'Январь 18'!F170</f>
        <v>----</v>
      </c>
      <c r="G168" s="47" t="str">
        <f>'Январь 18'!G170</f>
        <v>----</v>
      </c>
      <c r="H168" s="47" t="str">
        <f>'Январь 18'!H170</f>
        <v>----</v>
      </c>
      <c r="I168" s="47" t="str">
        <f>'Январь 18'!I170</f>
        <v>----</v>
      </c>
      <c r="J168" s="105" t="str">
        <f>'Январь 18'!J170</f>
        <v>----</v>
      </c>
      <c r="K168" s="105" t="str">
        <f>'Январь 18'!K170</f>
        <v>----</v>
      </c>
      <c r="L168" s="47" t="str">
        <f>'Январь 18'!L170</f>
        <v>----</v>
      </c>
      <c r="M168" s="47" t="str">
        <f>'Январь 18'!M170</f>
        <v>----</v>
      </c>
      <c r="N168" s="47" t="str">
        <f>'Январь 18'!N170</f>
        <v>----</v>
      </c>
      <c r="O168" s="47" t="str">
        <f>'Январь 18'!O170</f>
        <v>----</v>
      </c>
      <c r="P168" s="47" t="str">
        <f>'Январь 18'!P170</f>
        <v>----</v>
      </c>
      <c r="Q168" s="47" t="str">
        <f>'Январь 18'!Q170</f>
        <v>----</v>
      </c>
      <c r="R168" s="105" t="str">
        <f>'Январь 18'!R170</f>
        <v>----</v>
      </c>
      <c r="S168" s="47" t="str">
        <f>'Январь 18'!S170</f>
        <v>----</v>
      </c>
      <c r="T168" s="47" t="str">
        <f>'Январь 18'!T170</f>
        <v>----</v>
      </c>
      <c r="U168" s="47" t="str">
        <f>'Январь 18'!U170</f>
        <v>----</v>
      </c>
      <c r="V168" s="47" t="str">
        <f>'Январь 18'!V170</f>
        <v>----</v>
      </c>
    </row>
    <row r="169" spans="1:22" ht="45" x14ac:dyDescent="0.25">
      <c r="A169" s="6">
        <v>115</v>
      </c>
      <c r="B169" s="12" t="s">
        <v>226</v>
      </c>
      <c r="C169" s="9">
        <f t="shared" ref="C169" si="32">SUM(D169:V169)</f>
        <v>15</v>
      </c>
      <c r="D169" s="9">
        <f>'Январь 18'!D169+'Февраль 18'!D169+'Март 18'!D169+'Апрель 18'!D169+'Май 18'!D169+'Июнь 18'!D169+'Июль 18'!D169</f>
        <v>15</v>
      </c>
      <c r="E169" s="47" t="str">
        <f>'Январь 18'!E171</f>
        <v>----</v>
      </c>
      <c r="F169" s="47" t="str">
        <f>'Январь 18'!F171</f>
        <v>----</v>
      </c>
      <c r="G169" s="47" t="str">
        <f>'Январь 18'!G171</f>
        <v>----</v>
      </c>
      <c r="H169" s="47" t="str">
        <f>'Январь 18'!H171</f>
        <v>----</v>
      </c>
      <c r="I169" s="47" t="str">
        <f>'Январь 18'!I171</f>
        <v>----</v>
      </c>
      <c r="J169" s="105" t="str">
        <f>'Январь 18'!J171</f>
        <v>----</v>
      </c>
      <c r="K169" s="105" t="str">
        <f>'Январь 18'!K171</f>
        <v>----</v>
      </c>
      <c r="L169" s="47" t="str">
        <f>'Январь 18'!L171</f>
        <v>----</v>
      </c>
      <c r="M169" s="47" t="str">
        <f>'Январь 18'!M171</f>
        <v>----</v>
      </c>
      <c r="N169" s="47" t="str">
        <f>'Январь 18'!N171</f>
        <v>----</v>
      </c>
      <c r="O169" s="47" t="str">
        <f>'Январь 18'!O171</f>
        <v>----</v>
      </c>
      <c r="P169" s="47" t="str">
        <f>'Январь 18'!P171</f>
        <v>----</v>
      </c>
      <c r="Q169" s="47" t="str">
        <f>'Январь 18'!Q171</f>
        <v>----</v>
      </c>
      <c r="R169" s="105" t="str">
        <f>'Январь 18'!R171</f>
        <v>----</v>
      </c>
      <c r="S169" s="47" t="str">
        <f>'Январь 18'!S171</f>
        <v>----</v>
      </c>
      <c r="T169" s="47" t="str">
        <f>'Январь 18'!T171</f>
        <v>----</v>
      </c>
      <c r="U169" s="47" t="str">
        <f>'Январь 18'!U171</f>
        <v>----</v>
      </c>
      <c r="V169" s="47" t="str">
        <f>'Январь 18'!V171</f>
        <v>----</v>
      </c>
    </row>
    <row r="170" spans="1:22" ht="30" x14ac:dyDescent="0.25">
      <c r="A170" s="6"/>
      <c r="B170" s="12" t="s">
        <v>201</v>
      </c>
      <c r="C170" s="9">
        <f>SUM(D170:V170)</f>
        <v>139</v>
      </c>
      <c r="D170" s="9">
        <f>'Январь 18'!D170+'Февраль 18'!D170+'Март 18'!D170+'Апрель 18'!D170+'Май 18'!D170+'Июнь 18'!D170+'Июль 18'!D170</f>
        <v>139</v>
      </c>
      <c r="E170" s="47" t="str">
        <f>'Январь 18'!E170</f>
        <v>----</v>
      </c>
      <c r="F170" s="47" t="str">
        <f>'Январь 18'!F170</f>
        <v>----</v>
      </c>
      <c r="G170" s="47" t="str">
        <f>'Январь 18'!G170</f>
        <v>----</v>
      </c>
      <c r="H170" s="47" t="str">
        <f>'Январь 18'!H170</f>
        <v>----</v>
      </c>
      <c r="I170" s="47" t="str">
        <f>'Январь 18'!I170</f>
        <v>----</v>
      </c>
      <c r="J170" s="105" t="str">
        <f>'Январь 18'!J170</f>
        <v>----</v>
      </c>
      <c r="K170" s="105" t="str">
        <f>'Январь 18'!K170</f>
        <v>----</v>
      </c>
      <c r="L170" s="47" t="str">
        <f>'Январь 18'!L170</f>
        <v>----</v>
      </c>
      <c r="M170" s="47" t="str">
        <f>'Январь 18'!M170</f>
        <v>----</v>
      </c>
      <c r="N170" s="47" t="str">
        <f>'Январь 18'!N170</f>
        <v>----</v>
      </c>
      <c r="O170" s="47" t="str">
        <f>'Январь 18'!O170</f>
        <v>----</v>
      </c>
      <c r="P170" s="47" t="str">
        <f>'Январь 18'!P170</f>
        <v>----</v>
      </c>
      <c r="Q170" s="47" t="str">
        <f>'Январь 18'!Q170</f>
        <v>----</v>
      </c>
      <c r="R170" s="105" t="str">
        <f>'Январь 18'!R170</f>
        <v>----</v>
      </c>
      <c r="S170" s="47" t="str">
        <f>'Январь 18'!S170</f>
        <v>----</v>
      </c>
      <c r="T170" s="47" t="str">
        <f>'Январь 18'!T170</f>
        <v>----</v>
      </c>
      <c r="U170" s="47" t="str">
        <f>'Январь 18'!U170</f>
        <v>----</v>
      </c>
      <c r="V170" s="47" t="str">
        <f>'Январь 18'!V170</f>
        <v>----</v>
      </c>
    </row>
    <row r="171" spans="1:22" ht="30" x14ac:dyDescent="0.25">
      <c r="A171" s="6"/>
      <c r="B171" s="12" t="s">
        <v>14</v>
      </c>
      <c r="C171" s="9">
        <f>SUM(D171:V171)</f>
        <v>104</v>
      </c>
      <c r="D171" s="9">
        <f>'Январь 18'!D171+'Февраль 18'!D171+'Март 18'!D171+'Апрель 18'!D171+'Май 18'!D171+'Июнь 18'!D171+'Июль 18'!D171</f>
        <v>104</v>
      </c>
      <c r="E171" s="47" t="str">
        <f>'Январь 18'!E171</f>
        <v>----</v>
      </c>
      <c r="F171" s="47" t="str">
        <f>'Январь 18'!F171</f>
        <v>----</v>
      </c>
      <c r="G171" s="47" t="str">
        <f>'Январь 18'!G171</f>
        <v>----</v>
      </c>
      <c r="H171" s="47" t="str">
        <f>'Январь 18'!H171</f>
        <v>----</v>
      </c>
      <c r="I171" s="47" t="str">
        <f>'Январь 18'!I171</f>
        <v>----</v>
      </c>
      <c r="J171" s="105" t="str">
        <f>'Январь 18'!J171</f>
        <v>----</v>
      </c>
      <c r="K171" s="105" t="str">
        <f>'Январь 18'!K171</f>
        <v>----</v>
      </c>
      <c r="L171" s="47" t="str">
        <f>'Январь 18'!L171</f>
        <v>----</v>
      </c>
      <c r="M171" s="47" t="str">
        <f>'Январь 18'!M171</f>
        <v>----</v>
      </c>
      <c r="N171" s="47" t="str">
        <f>'Январь 18'!N171</f>
        <v>----</v>
      </c>
      <c r="O171" s="47" t="str">
        <f>'Январь 18'!O171</f>
        <v>----</v>
      </c>
      <c r="P171" s="47" t="str">
        <f>'Январь 18'!P171</f>
        <v>----</v>
      </c>
      <c r="Q171" s="47" t="str">
        <f>'Январь 18'!Q171</f>
        <v>----</v>
      </c>
      <c r="R171" s="105" t="str">
        <f>'Январь 18'!R171</f>
        <v>----</v>
      </c>
      <c r="S171" s="47" t="str">
        <f>'Январь 18'!S171</f>
        <v>----</v>
      </c>
      <c r="T171" s="47" t="str">
        <f>'Январь 18'!T171</f>
        <v>----</v>
      </c>
      <c r="U171" s="47" t="str">
        <f>'Январь 18'!U171</f>
        <v>----</v>
      </c>
      <c r="V171" s="47" t="str">
        <f>'Январь 18'!V171</f>
        <v>----</v>
      </c>
    </row>
    <row r="172" spans="1:22" ht="24.75" customHeight="1" x14ac:dyDescent="0.25">
      <c r="A172" s="6"/>
      <c r="B172" s="12" t="s">
        <v>197</v>
      </c>
      <c r="C172" s="9">
        <f>SUM(D172:V172)</f>
        <v>0</v>
      </c>
      <c r="D172" s="9">
        <f>'Январь 18'!D172+'Февраль 18'!D172+'Март 18'!D172+'Апрель 18'!D172+'Май 18'!D172+'Июнь 18'!D172+'Июль 18'!D172</f>
        <v>0</v>
      </c>
      <c r="E172" s="47" t="str">
        <f>'Январь 18'!E172</f>
        <v>----</v>
      </c>
      <c r="F172" s="47" t="str">
        <f>'Январь 18'!F172</f>
        <v>----</v>
      </c>
      <c r="G172" s="47" t="str">
        <f>'Январь 18'!G172</f>
        <v>----</v>
      </c>
      <c r="H172" s="47" t="str">
        <f>'Январь 18'!H172</f>
        <v>----</v>
      </c>
      <c r="I172" s="47" t="str">
        <f>'Январь 18'!I172</f>
        <v>----</v>
      </c>
      <c r="J172" s="105" t="str">
        <f>'Январь 18'!J172</f>
        <v>----</v>
      </c>
      <c r="K172" s="105" t="str">
        <f>'Январь 18'!K172</f>
        <v>----</v>
      </c>
      <c r="L172" s="47" t="str">
        <f>'Январь 18'!L172</f>
        <v>----</v>
      </c>
      <c r="M172" s="47" t="str">
        <f>'Январь 18'!M172</f>
        <v>----</v>
      </c>
      <c r="N172" s="47" t="str">
        <f>'Январь 18'!N172</f>
        <v>----</v>
      </c>
      <c r="O172" s="47" t="str">
        <f>'Январь 18'!O172</f>
        <v>----</v>
      </c>
      <c r="P172" s="47" t="str">
        <f>'Январь 18'!P172</f>
        <v>----</v>
      </c>
      <c r="Q172" s="47" t="str">
        <f>'Январь 18'!Q172</f>
        <v>----</v>
      </c>
      <c r="R172" s="105" t="str">
        <f>'Январь 18'!R172</f>
        <v>----</v>
      </c>
      <c r="S172" s="47" t="str">
        <f>'Январь 18'!S172</f>
        <v>----</v>
      </c>
      <c r="T172" s="47" t="str">
        <f>'Январь 18'!T172</f>
        <v>----</v>
      </c>
      <c r="U172" s="47" t="str">
        <f>'Январь 18'!U172</f>
        <v>----</v>
      </c>
      <c r="V172" s="47" t="str">
        <f>'Январь 18'!V172</f>
        <v>----</v>
      </c>
    </row>
    <row r="173" spans="1:22" ht="30" x14ac:dyDescent="0.25">
      <c r="A173" s="6"/>
      <c r="B173" s="12" t="s">
        <v>120</v>
      </c>
      <c r="C173" s="9">
        <f t="shared" si="31"/>
        <v>565</v>
      </c>
      <c r="D173" s="9">
        <f>'Январь 18'!D173+'Февраль 18'!D173+'Март 18'!D173+'Апрель 18'!D173+'Май 18'!D173+'Июнь 18'!D173+'Июль 18'!D173</f>
        <v>565</v>
      </c>
      <c r="E173" s="47" t="str">
        <f>'Январь 18'!E173</f>
        <v>----</v>
      </c>
      <c r="F173" s="47" t="str">
        <f>'Январь 18'!F173</f>
        <v>----</v>
      </c>
      <c r="G173" s="47" t="str">
        <f>'Январь 18'!G173</f>
        <v>----</v>
      </c>
      <c r="H173" s="47" t="str">
        <f>'Январь 18'!H173</f>
        <v>----</v>
      </c>
      <c r="I173" s="47" t="str">
        <f>'Январь 18'!I173</f>
        <v>----</v>
      </c>
      <c r="J173" s="105" t="str">
        <f>'Январь 18'!J173</f>
        <v>----</v>
      </c>
      <c r="K173" s="105" t="str">
        <f>'Январь 18'!K173</f>
        <v>----</v>
      </c>
      <c r="L173" s="47" t="str">
        <f>'Январь 18'!L173</f>
        <v>----</v>
      </c>
      <c r="M173" s="47" t="str">
        <f>'Январь 18'!M173</f>
        <v>----</v>
      </c>
      <c r="N173" s="47" t="str">
        <f>'Январь 18'!N173</f>
        <v>----</v>
      </c>
      <c r="O173" s="47" t="str">
        <f>'Январь 18'!O173</f>
        <v>----</v>
      </c>
      <c r="P173" s="47" t="str">
        <f>'Январь 18'!P173</f>
        <v>----</v>
      </c>
      <c r="Q173" s="47" t="str">
        <f>'Январь 18'!Q173</f>
        <v>----</v>
      </c>
      <c r="R173" s="105" t="str">
        <f>'Январь 18'!R173</f>
        <v>----</v>
      </c>
      <c r="S173" s="47" t="str">
        <f>'Январь 18'!S173</f>
        <v>----</v>
      </c>
      <c r="T173" s="47" t="str">
        <f>'Январь 18'!T173</f>
        <v>----</v>
      </c>
      <c r="U173" s="47" t="str">
        <f>'Январь 18'!U173</f>
        <v>----</v>
      </c>
      <c r="V173" s="47" t="str">
        <f>'Январь 18'!V173</f>
        <v>----</v>
      </c>
    </row>
    <row r="174" spans="1:22" s="27" customFormat="1" ht="14.25" x14ac:dyDescent="0.2">
      <c r="A174" s="62">
        <v>11</v>
      </c>
      <c r="B174" s="58" t="s">
        <v>24</v>
      </c>
      <c r="C174" s="59">
        <f t="shared" ref="C174:V174" si="33">SUM(C159:C173)</f>
        <v>1025</v>
      </c>
      <c r="D174" s="100">
        <f t="shared" si="33"/>
        <v>1025</v>
      </c>
      <c r="E174" s="100">
        <f t="shared" si="33"/>
        <v>0</v>
      </c>
      <c r="F174" s="103">
        <f t="shared" si="33"/>
        <v>0</v>
      </c>
      <c r="G174" s="103">
        <f t="shared" si="33"/>
        <v>0</v>
      </c>
      <c r="H174" s="100">
        <f t="shared" si="33"/>
        <v>0</v>
      </c>
      <c r="I174" s="100">
        <f t="shared" si="33"/>
        <v>0</v>
      </c>
      <c r="J174" s="89">
        <f t="shared" si="33"/>
        <v>0</v>
      </c>
      <c r="K174" s="89">
        <f t="shared" si="33"/>
        <v>0</v>
      </c>
      <c r="L174" s="100">
        <f t="shared" si="33"/>
        <v>0</v>
      </c>
      <c r="M174" s="100">
        <f t="shared" si="33"/>
        <v>0</v>
      </c>
      <c r="N174" s="103">
        <f t="shared" si="33"/>
        <v>0</v>
      </c>
      <c r="O174" s="103">
        <f t="shared" si="33"/>
        <v>0</v>
      </c>
      <c r="P174" s="103">
        <f t="shared" si="33"/>
        <v>0</v>
      </c>
      <c r="Q174" s="103">
        <f t="shared" si="33"/>
        <v>0</v>
      </c>
      <c r="R174" s="89">
        <f t="shared" si="33"/>
        <v>0</v>
      </c>
      <c r="S174" s="103">
        <f t="shared" si="33"/>
        <v>0</v>
      </c>
      <c r="T174" s="103">
        <f t="shared" si="33"/>
        <v>0</v>
      </c>
      <c r="U174" s="103">
        <f t="shared" si="33"/>
        <v>0</v>
      </c>
      <c r="V174" s="103">
        <f t="shared" si="33"/>
        <v>0</v>
      </c>
    </row>
    <row r="175" spans="1:22" x14ac:dyDescent="0.25">
      <c r="A175" s="6"/>
      <c r="B175" s="137" t="s">
        <v>31</v>
      </c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2" ht="46.5" customHeight="1" x14ac:dyDescent="0.25">
      <c r="A176" s="6">
        <v>116</v>
      </c>
      <c r="B176" s="12" t="s">
        <v>180</v>
      </c>
      <c r="C176" s="9">
        <f>SUM(D176:V176)</f>
        <v>916</v>
      </c>
      <c r="D176" s="9">
        <f>'Январь 18'!D176+'Февраль 18'!D176+'Март 18'!D176+'Апрель 18'!D176+'Май 18'!D176+'Июнь 18'!D176+'Июль 18'!D176</f>
        <v>916</v>
      </c>
      <c r="E176" s="47" t="str">
        <f>'Январь 18'!E176</f>
        <v>----</v>
      </c>
      <c r="F176" s="47" t="str">
        <f>'Январь 18'!F176</f>
        <v>----</v>
      </c>
      <c r="G176" s="47" t="str">
        <f>'Январь 18'!G176</f>
        <v>----</v>
      </c>
      <c r="H176" s="47" t="str">
        <f>'Январь 18'!H176</f>
        <v>----</v>
      </c>
      <c r="I176" s="47" t="str">
        <f>'Январь 18'!I176</f>
        <v>----</v>
      </c>
      <c r="J176" s="105" t="str">
        <f>'Январь 18'!J176</f>
        <v>----</v>
      </c>
      <c r="K176" s="105" t="str">
        <f>'Январь 18'!K176</f>
        <v>----</v>
      </c>
      <c r="L176" s="47" t="str">
        <f>'Январь 18'!L176</f>
        <v>----</v>
      </c>
      <c r="M176" s="47" t="str">
        <f>'Январь 18'!M176</f>
        <v>----</v>
      </c>
      <c r="N176" s="47" t="str">
        <f>'Январь 18'!N176</f>
        <v>----</v>
      </c>
      <c r="O176" s="47" t="str">
        <f>'Январь 18'!O176</f>
        <v>----</v>
      </c>
      <c r="P176" s="47" t="str">
        <f>'Январь 18'!P176</f>
        <v>----</v>
      </c>
      <c r="Q176" s="47" t="str">
        <f>'Январь 18'!Q176</f>
        <v>----</v>
      </c>
      <c r="R176" s="105" t="str">
        <f>'Январь 18'!R176</f>
        <v>----</v>
      </c>
      <c r="S176" s="47" t="str">
        <f>'Январь 18'!S176</f>
        <v>----</v>
      </c>
      <c r="T176" s="47" t="str">
        <f>'Январь 18'!T176</f>
        <v>----</v>
      </c>
      <c r="U176" s="47" t="str">
        <f>'Январь 18'!U176</f>
        <v>----</v>
      </c>
      <c r="V176" s="47" t="str">
        <f>'Январь 18'!V176</f>
        <v>----</v>
      </c>
    </row>
    <row r="177" spans="1:22" x14ac:dyDescent="0.25">
      <c r="A177" s="6">
        <v>117</v>
      </c>
      <c r="B177" s="12" t="s">
        <v>40</v>
      </c>
      <c r="C177" s="9">
        <f>SUM(D177:V177)</f>
        <v>227</v>
      </c>
      <c r="D177" s="9">
        <f>'Январь 18'!D177+'Февраль 18'!D177+'Март 18'!D177+'Апрель 18'!D177+'Май 18'!D177+'Июнь 18'!D177+'Июль 18'!D177</f>
        <v>227</v>
      </c>
      <c r="E177" s="47" t="str">
        <f>'Январь 18'!E177</f>
        <v>----</v>
      </c>
      <c r="F177" s="47" t="str">
        <f>'Январь 18'!F177</f>
        <v>----</v>
      </c>
      <c r="G177" s="47" t="str">
        <f>'Январь 18'!G177</f>
        <v>----</v>
      </c>
      <c r="H177" s="47" t="str">
        <f>'Январь 18'!H177</f>
        <v>----</v>
      </c>
      <c r="I177" s="47" t="str">
        <f>'Январь 18'!I177</f>
        <v>----</v>
      </c>
      <c r="J177" s="105" t="str">
        <f>'Январь 18'!J177</f>
        <v>----</v>
      </c>
      <c r="K177" s="105" t="str">
        <f>'Январь 18'!K177</f>
        <v>----</v>
      </c>
      <c r="L177" s="47" t="str">
        <f>'Январь 18'!L177</f>
        <v>----</v>
      </c>
      <c r="M177" s="47" t="str">
        <f>'Январь 18'!M177</f>
        <v>----</v>
      </c>
      <c r="N177" s="47" t="str">
        <f>'Январь 18'!N177</f>
        <v>----</v>
      </c>
      <c r="O177" s="47" t="str">
        <f>'Январь 18'!O177</f>
        <v>----</v>
      </c>
      <c r="P177" s="47" t="str">
        <f>'Январь 18'!P177</f>
        <v>----</v>
      </c>
      <c r="Q177" s="47" t="str">
        <f>'Январь 18'!Q177</f>
        <v>----</v>
      </c>
      <c r="R177" s="105" t="str">
        <f>'Январь 18'!R177</f>
        <v>----</v>
      </c>
      <c r="S177" s="47" t="str">
        <f>'Январь 18'!S177</f>
        <v>----</v>
      </c>
      <c r="T177" s="47" t="str">
        <f>'Январь 18'!T177</f>
        <v>----</v>
      </c>
      <c r="U177" s="47" t="str">
        <f>'Январь 18'!U177</f>
        <v>----</v>
      </c>
      <c r="V177" s="47" t="str">
        <f>'Январь 18'!V177</f>
        <v>----</v>
      </c>
    </row>
    <row r="178" spans="1:22" x14ac:dyDescent="0.25">
      <c r="A178" s="6">
        <v>118</v>
      </c>
      <c r="B178" s="12" t="s">
        <v>55</v>
      </c>
      <c r="C178" s="9">
        <f>SUM(D178:V178)</f>
        <v>559</v>
      </c>
      <c r="D178" s="9">
        <f>'Январь 18'!D178+'Февраль 18'!D178+'Март 18'!D178+'Апрель 18'!D178+'Май 18'!D178+'Июнь 18'!D178+'Июль 18'!D178</f>
        <v>559</v>
      </c>
      <c r="E178" s="47" t="str">
        <f>'Январь 18'!E178</f>
        <v>----</v>
      </c>
      <c r="F178" s="47" t="str">
        <f>'Январь 18'!F178</f>
        <v>----</v>
      </c>
      <c r="G178" s="47" t="str">
        <f>'Январь 18'!G178</f>
        <v>----</v>
      </c>
      <c r="H178" s="47" t="str">
        <f>'Январь 18'!H178</f>
        <v>----</v>
      </c>
      <c r="I178" s="47" t="str">
        <f>'Январь 18'!I178</f>
        <v>----</v>
      </c>
      <c r="J178" s="105" t="str">
        <f>'Январь 18'!J178</f>
        <v>----</v>
      </c>
      <c r="K178" s="105" t="str">
        <f>'Январь 18'!K178</f>
        <v>----</v>
      </c>
      <c r="L178" s="47" t="str">
        <f>'Январь 18'!L178</f>
        <v>----</v>
      </c>
      <c r="M178" s="47" t="str">
        <f>'Январь 18'!M178</f>
        <v>----</v>
      </c>
      <c r="N178" s="47" t="str">
        <f>'Январь 18'!N178</f>
        <v>----</v>
      </c>
      <c r="O178" s="47" t="str">
        <f>'Январь 18'!O178</f>
        <v>----</v>
      </c>
      <c r="P178" s="47" t="str">
        <f>'Январь 18'!P178</f>
        <v>----</v>
      </c>
      <c r="Q178" s="47" t="str">
        <f>'Январь 18'!Q178</f>
        <v>----</v>
      </c>
      <c r="R178" s="105" t="str">
        <f>'Январь 18'!R178</f>
        <v>----</v>
      </c>
      <c r="S178" s="47" t="str">
        <f>'Январь 18'!S178</f>
        <v>----</v>
      </c>
      <c r="T178" s="47" t="str">
        <f>'Январь 18'!T178</f>
        <v>----</v>
      </c>
      <c r="U178" s="47" t="str">
        <f>'Январь 18'!U178</f>
        <v>----</v>
      </c>
      <c r="V178" s="47" t="str">
        <f>'Январь 18'!V178</f>
        <v>----</v>
      </c>
    </row>
    <row r="179" spans="1:22" s="27" customFormat="1" ht="14.25" x14ac:dyDescent="0.2">
      <c r="A179" s="62">
        <v>3</v>
      </c>
      <c r="B179" s="58" t="s">
        <v>24</v>
      </c>
      <c r="C179" s="59">
        <f>SUM(C176:C178)</f>
        <v>1702</v>
      </c>
      <c r="D179" s="100">
        <f>SUM(D176:D178)</f>
        <v>1702</v>
      </c>
      <c r="E179" s="100">
        <f t="shared" ref="E179:V179" si="34">SUM(E176:E178)</f>
        <v>0</v>
      </c>
      <c r="F179" s="103">
        <f t="shared" si="34"/>
        <v>0</v>
      </c>
      <c r="G179" s="103">
        <f t="shared" si="34"/>
        <v>0</v>
      </c>
      <c r="H179" s="100">
        <f t="shared" si="34"/>
        <v>0</v>
      </c>
      <c r="I179" s="100">
        <f t="shared" si="34"/>
        <v>0</v>
      </c>
      <c r="J179" s="89">
        <f t="shared" si="34"/>
        <v>0</v>
      </c>
      <c r="K179" s="89">
        <f t="shared" si="34"/>
        <v>0</v>
      </c>
      <c r="L179" s="100">
        <f t="shared" si="34"/>
        <v>0</v>
      </c>
      <c r="M179" s="100">
        <f t="shared" si="34"/>
        <v>0</v>
      </c>
      <c r="N179" s="103">
        <f t="shared" si="34"/>
        <v>0</v>
      </c>
      <c r="O179" s="103">
        <f t="shared" si="34"/>
        <v>0</v>
      </c>
      <c r="P179" s="103">
        <f t="shared" si="34"/>
        <v>0</v>
      </c>
      <c r="Q179" s="103">
        <f t="shared" si="34"/>
        <v>0</v>
      </c>
      <c r="R179" s="89">
        <f t="shared" si="34"/>
        <v>0</v>
      </c>
      <c r="S179" s="103">
        <f t="shared" si="34"/>
        <v>0</v>
      </c>
      <c r="T179" s="103">
        <f t="shared" si="34"/>
        <v>0</v>
      </c>
      <c r="U179" s="103">
        <f t="shared" si="34"/>
        <v>0</v>
      </c>
      <c r="V179" s="103">
        <f t="shared" si="34"/>
        <v>0</v>
      </c>
    </row>
    <row r="180" spans="1:22" x14ac:dyDescent="0.25">
      <c r="A180" s="6"/>
      <c r="B180" s="137" t="s">
        <v>34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</row>
    <row r="181" spans="1:22" ht="33.75" customHeight="1" x14ac:dyDescent="0.25">
      <c r="A181" s="6">
        <v>119</v>
      </c>
      <c r="B181" s="12" t="s">
        <v>213</v>
      </c>
      <c r="C181" s="9">
        <f>SUM(D181:V181)</f>
        <v>74</v>
      </c>
      <c r="D181" s="9">
        <f>'Январь 18'!D181+'Февраль 18'!D181+'Март 18'!D181+'Апрель 18'!D181+'Май 18'!D181+'Июнь 18'!D181+'Июль 18'!D181</f>
        <v>74</v>
      </c>
      <c r="E181" s="47" t="str">
        <f>'Январь 18'!E181</f>
        <v>----</v>
      </c>
      <c r="F181" s="47" t="str">
        <f>'Январь 18'!F181</f>
        <v>----</v>
      </c>
      <c r="G181" s="47" t="str">
        <f>'Январь 18'!G181</f>
        <v>----</v>
      </c>
      <c r="H181" s="47" t="str">
        <f>'Январь 18'!H181</f>
        <v>----</v>
      </c>
      <c r="I181" s="47" t="str">
        <f>'Январь 18'!I181</f>
        <v>----</v>
      </c>
      <c r="J181" s="105" t="str">
        <f>'Январь 18'!J181</f>
        <v>----</v>
      </c>
      <c r="K181" s="105" t="str">
        <f>'Январь 18'!K181</f>
        <v>----</v>
      </c>
      <c r="L181" s="47" t="str">
        <f>'Январь 18'!L181</f>
        <v>----</v>
      </c>
      <c r="M181" s="47" t="str">
        <f>'Январь 18'!M181</f>
        <v>----</v>
      </c>
      <c r="N181" s="47" t="str">
        <f>'Январь 18'!N181</f>
        <v>----</v>
      </c>
      <c r="O181" s="47" t="str">
        <f>'Январь 18'!O181</f>
        <v>----</v>
      </c>
      <c r="P181" s="47" t="str">
        <f>'Январь 18'!P181</f>
        <v>----</v>
      </c>
      <c r="Q181" s="47" t="str">
        <f>'Январь 18'!Q181</f>
        <v>----</v>
      </c>
      <c r="R181" s="105" t="str">
        <f>'Январь 18'!R181</f>
        <v>----</v>
      </c>
      <c r="S181" s="47" t="str">
        <f>'Январь 18'!S181</f>
        <v>----</v>
      </c>
      <c r="T181" s="47" t="str">
        <f>'Январь 18'!T181</f>
        <v>----</v>
      </c>
      <c r="U181" s="47" t="str">
        <f>'Январь 18'!U181</f>
        <v>----</v>
      </c>
      <c r="V181" s="47" t="str">
        <f>'Январь 18'!V181</f>
        <v>----</v>
      </c>
    </row>
    <row r="182" spans="1:22" x14ac:dyDescent="0.25">
      <c r="A182" s="6">
        <v>120</v>
      </c>
      <c r="B182" s="12" t="s">
        <v>41</v>
      </c>
      <c r="C182" s="9">
        <f>SUM(D182:V182)</f>
        <v>5</v>
      </c>
      <c r="D182" s="9">
        <f>'Январь 18'!D182+'Февраль 18'!D182+'Март 18'!D182+'Апрель 18'!D182+'Май 18'!D182+'Июнь 18'!D182+'Июль 18'!D182</f>
        <v>5</v>
      </c>
      <c r="E182" s="47" t="str">
        <f>'Январь 18'!E182</f>
        <v>----</v>
      </c>
      <c r="F182" s="47" t="str">
        <f>'Январь 18'!F182</f>
        <v>----</v>
      </c>
      <c r="G182" s="47" t="str">
        <f>'Январь 18'!G182</f>
        <v>----</v>
      </c>
      <c r="H182" s="47" t="str">
        <f>'Январь 18'!H182</f>
        <v>----</v>
      </c>
      <c r="I182" s="47" t="str">
        <f>'Январь 18'!I182</f>
        <v>----</v>
      </c>
      <c r="J182" s="105" t="str">
        <f>'Январь 18'!J182</f>
        <v>----</v>
      </c>
      <c r="K182" s="105" t="str">
        <f>'Январь 18'!K182</f>
        <v>----</v>
      </c>
      <c r="L182" s="47" t="str">
        <f>'Январь 18'!L182</f>
        <v>----</v>
      </c>
      <c r="M182" s="47" t="str">
        <f>'Январь 18'!M182</f>
        <v>----</v>
      </c>
      <c r="N182" s="47" t="str">
        <f>'Январь 18'!N182</f>
        <v>----</v>
      </c>
      <c r="O182" s="47" t="str">
        <f>'Январь 18'!O182</f>
        <v>----</v>
      </c>
      <c r="P182" s="47" t="str">
        <f>'Январь 18'!P182</f>
        <v>----</v>
      </c>
      <c r="Q182" s="47" t="str">
        <f>'Январь 18'!Q182</f>
        <v>----</v>
      </c>
      <c r="R182" s="105" t="str">
        <f>'Январь 18'!R182</f>
        <v>----</v>
      </c>
      <c r="S182" s="47" t="str">
        <f>'Январь 18'!S182</f>
        <v>----</v>
      </c>
      <c r="T182" s="47" t="str">
        <f>'Январь 18'!T182</f>
        <v>----</v>
      </c>
      <c r="U182" s="47" t="str">
        <f>'Январь 18'!U182</f>
        <v>----</v>
      </c>
      <c r="V182" s="47" t="str">
        <f>'Январь 18'!V182</f>
        <v>----</v>
      </c>
    </row>
    <row r="183" spans="1:22" ht="23.25" customHeight="1" x14ac:dyDescent="0.25">
      <c r="A183" s="6">
        <v>121</v>
      </c>
      <c r="B183" s="12" t="s">
        <v>214</v>
      </c>
      <c r="C183" s="9">
        <f>SUM(D183:V183)</f>
        <v>25</v>
      </c>
      <c r="D183" s="9">
        <f>'Январь 18'!D183+'Февраль 18'!D183+'Март 18'!D183+'Апрель 18'!D183+'Май 18'!D183+'Июнь 18'!D183+'Июль 18'!D183</f>
        <v>25</v>
      </c>
      <c r="E183" s="47" t="str">
        <f>'Январь 18'!E183</f>
        <v>----</v>
      </c>
      <c r="F183" s="47" t="str">
        <f>'Январь 18'!F183</f>
        <v>----</v>
      </c>
      <c r="G183" s="47" t="str">
        <f>'Январь 18'!G183</f>
        <v>----</v>
      </c>
      <c r="H183" s="47" t="str">
        <f>'Январь 18'!H183</f>
        <v>----</v>
      </c>
      <c r="I183" s="47" t="str">
        <f>'Январь 18'!I183</f>
        <v>----</v>
      </c>
      <c r="J183" s="105" t="str">
        <f>'Январь 18'!J183</f>
        <v>----</v>
      </c>
      <c r="K183" s="105" t="str">
        <f>'Январь 18'!K183</f>
        <v>----</v>
      </c>
      <c r="L183" s="47" t="str">
        <f>'Январь 18'!L183</f>
        <v>----</v>
      </c>
      <c r="M183" s="47" t="str">
        <f>'Январь 18'!M183</f>
        <v>----</v>
      </c>
      <c r="N183" s="47" t="str">
        <f>'Январь 18'!N183</f>
        <v>----</v>
      </c>
      <c r="O183" s="47" t="str">
        <f>'Январь 18'!O183</f>
        <v>----</v>
      </c>
      <c r="P183" s="47" t="str">
        <f>'Январь 18'!P183</f>
        <v>----</v>
      </c>
      <c r="Q183" s="47" t="str">
        <f>'Январь 18'!Q183</f>
        <v>----</v>
      </c>
      <c r="R183" s="105" t="str">
        <f>'Январь 18'!R183</f>
        <v>----</v>
      </c>
      <c r="S183" s="47" t="str">
        <f>'Январь 18'!S183</f>
        <v>----</v>
      </c>
      <c r="T183" s="47" t="str">
        <f>'Январь 18'!T183</f>
        <v>----</v>
      </c>
      <c r="U183" s="47" t="str">
        <f>'Январь 18'!U183</f>
        <v>----</v>
      </c>
      <c r="V183" s="47" t="str">
        <f>'Январь 18'!V183</f>
        <v>----</v>
      </c>
    </row>
    <row r="184" spans="1:22" s="27" customFormat="1" ht="14.25" x14ac:dyDescent="0.2">
      <c r="A184" s="62">
        <v>3</v>
      </c>
      <c r="B184" s="58" t="s">
        <v>24</v>
      </c>
      <c r="C184" s="59">
        <f>SUM(C181:C183)</f>
        <v>104</v>
      </c>
      <c r="D184" s="100">
        <f t="shared" ref="D184:V184" si="35">SUM(D181:D183)</f>
        <v>104</v>
      </c>
      <c r="E184" s="100">
        <f t="shared" si="35"/>
        <v>0</v>
      </c>
      <c r="F184" s="103">
        <f t="shared" si="35"/>
        <v>0</v>
      </c>
      <c r="G184" s="103">
        <f t="shared" si="35"/>
        <v>0</v>
      </c>
      <c r="H184" s="100">
        <f t="shared" si="35"/>
        <v>0</v>
      </c>
      <c r="I184" s="100">
        <f t="shared" si="35"/>
        <v>0</v>
      </c>
      <c r="J184" s="89">
        <f t="shared" si="35"/>
        <v>0</v>
      </c>
      <c r="K184" s="89">
        <f t="shared" si="35"/>
        <v>0</v>
      </c>
      <c r="L184" s="100">
        <f t="shared" si="35"/>
        <v>0</v>
      </c>
      <c r="M184" s="100">
        <f t="shared" si="35"/>
        <v>0</v>
      </c>
      <c r="N184" s="103">
        <f t="shared" si="35"/>
        <v>0</v>
      </c>
      <c r="O184" s="103">
        <f t="shared" si="35"/>
        <v>0</v>
      </c>
      <c r="P184" s="103">
        <f t="shared" si="35"/>
        <v>0</v>
      </c>
      <c r="Q184" s="103">
        <f t="shared" si="35"/>
        <v>0</v>
      </c>
      <c r="R184" s="89">
        <f t="shared" si="35"/>
        <v>0</v>
      </c>
      <c r="S184" s="103">
        <f t="shared" si="35"/>
        <v>0</v>
      </c>
      <c r="T184" s="103">
        <f t="shared" si="35"/>
        <v>0</v>
      </c>
      <c r="U184" s="103">
        <f t="shared" si="35"/>
        <v>0</v>
      </c>
      <c r="V184" s="103">
        <f t="shared" si="35"/>
        <v>0</v>
      </c>
    </row>
    <row r="185" spans="1:22" x14ac:dyDescent="0.25">
      <c r="A185" s="6"/>
      <c r="B185" s="137" t="s">
        <v>48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</row>
    <row r="186" spans="1:22" x14ac:dyDescent="0.25">
      <c r="A186" s="6">
        <v>122</v>
      </c>
      <c r="B186" s="12" t="s">
        <v>128</v>
      </c>
      <c r="C186" s="1">
        <f>SUM(D186:V186)</f>
        <v>0</v>
      </c>
      <c r="D186" s="47" t="str">
        <f>'Январь 18'!D186</f>
        <v>----</v>
      </c>
      <c r="E186" s="9">
        <f>'Январь 18'!E186+'Февраль 18'!E186+'Март 18'!E186+'Апрель 18'!E186+'Май 18'!E186+'Июнь 18'!E186+'Июль 18'!E186</f>
        <v>0</v>
      </c>
      <c r="F186" s="47" t="str">
        <f>'Январь 18'!F186</f>
        <v>----</v>
      </c>
      <c r="G186" s="47" t="str">
        <f>'Январь 18'!G186</f>
        <v>----</v>
      </c>
      <c r="H186" s="47" t="str">
        <f>'Январь 18'!H186</f>
        <v>----</v>
      </c>
      <c r="I186" s="47" t="str">
        <f>'Январь 18'!I186</f>
        <v>----</v>
      </c>
      <c r="J186" s="105" t="str">
        <f>'Январь 18'!J186</f>
        <v>----</v>
      </c>
      <c r="K186" s="105" t="str">
        <f>'Январь 18'!K186</f>
        <v>----</v>
      </c>
      <c r="L186" s="47" t="str">
        <f>'Январь 18'!L186</f>
        <v>----</v>
      </c>
      <c r="M186" s="47" t="str">
        <f>'Январь 18'!M186</f>
        <v>----</v>
      </c>
      <c r="N186" s="47" t="str">
        <f>'Январь 18'!N186</f>
        <v>----</v>
      </c>
      <c r="O186" s="47" t="str">
        <f>'Январь 18'!O186</f>
        <v>----</v>
      </c>
      <c r="P186" s="47" t="str">
        <f>'Январь 18'!P186</f>
        <v>----</v>
      </c>
      <c r="Q186" s="47" t="str">
        <f>'Январь 18'!Q186</f>
        <v>----</v>
      </c>
      <c r="R186" s="105" t="str">
        <f>'Январь 18'!R186</f>
        <v>----</v>
      </c>
      <c r="S186" s="47" t="str">
        <f>'Январь 18'!S186</f>
        <v>----</v>
      </c>
      <c r="T186" s="47" t="str">
        <f>'Январь 18'!T186</f>
        <v>----</v>
      </c>
      <c r="U186" s="47" t="str">
        <f>'Январь 18'!U186</f>
        <v>----</v>
      </c>
      <c r="V186" s="47" t="str">
        <f>'Январь 18'!V186</f>
        <v>----</v>
      </c>
    </row>
    <row r="187" spans="1:22" ht="30" x14ac:dyDescent="0.25">
      <c r="A187" s="6">
        <v>123</v>
      </c>
      <c r="B187" s="12" t="s">
        <v>129</v>
      </c>
      <c r="C187" s="1">
        <f>SUM(D187:V187)</f>
        <v>0</v>
      </c>
      <c r="D187" s="47" t="str">
        <f>'Январь 18'!D187</f>
        <v>----</v>
      </c>
      <c r="E187" s="9">
        <f>'Январь 18'!E187+'Февраль 18'!E187+'Март 18'!E187+'Апрель 18'!E187+'Май 18'!E187+'Июнь 18'!E187+'Июль 18'!E187</f>
        <v>0</v>
      </c>
      <c r="F187" s="47" t="str">
        <f>'Январь 18'!F187</f>
        <v>----</v>
      </c>
      <c r="G187" s="47" t="str">
        <f>'Январь 18'!G187</f>
        <v>----</v>
      </c>
      <c r="H187" s="47" t="str">
        <f>'Январь 18'!H187</f>
        <v>----</v>
      </c>
      <c r="I187" s="47" t="str">
        <f>'Январь 18'!I187</f>
        <v>----</v>
      </c>
      <c r="J187" s="105" t="str">
        <f>'Январь 18'!J187</f>
        <v>----</v>
      </c>
      <c r="K187" s="105" t="str">
        <f>'Январь 18'!K187</f>
        <v>----</v>
      </c>
      <c r="L187" s="47" t="str">
        <f>'Январь 18'!L187</f>
        <v>----</v>
      </c>
      <c r="M187" s="47" t="str">
        <f>'Январь 18'!M187</f>
        <v>----</v>
      </c>
      <c r="N187" s="47" t="str">
        <f>'Январь 18'!N187</f>
        <v>----</v>
      </c>
      <c r="O187" s="47" t="str">
        <f>'Январь 18'!O187</f>
        <v>----</v>
      </c>
      <c r="P187" s="47" t="str">
        <f>'Январь 18'!P187</f>
        <v>----</v>
      </c>
      <c r="Q187" s="47" t="str">
        <f>'Январь 18'!Q187</f>
        <v>----</v>
      </c>
      <c r="R187" s="105" t="str">
        <f>'Январь 18'!R187</f>
        <v>----</v>
      </c>
      <c r="S187" s="47" t="str">
        <f>'Январь 18'!S187</f>
        <v>----</v>
      </c>
      <c r="T187" s="47" t="str">
        <f>'Январь 18'!T187</f>
        <v>----</v>
      </c>
      <c r="U187" s="47" t="str">
        <f>'Январь 18'!U187</f>
        <v>----</v>
      </c>
      <c r="V187" s="47" t="str">
        <f>'Январь 18'!V187</f>
        <v>----</v>
      </c>
    </row>
    <row r="188" spans="1:22" ht="30" customHeight="1" x14ac:dyDescent="0.25">
      <c r="A188" s="6">
        <v>124</v>
      </c>
      <c r="B188" s="12" t="s">
        <v>214</v>
      </c>
      <c r="C188" s="1">
        <f>SUM(D188:V188)</f>
        <v>0</v>
      </c>
      <c r="D188" s="47" t="str">
        <f>'Январь 18'!D188</f>
        <v>----</v>
      </c>
      <c r="E188" s="9">
        <f>'Январь 18'!E188+'Февраль 18'!E188+'Март 18'!E188+'Апрель 18'!E188+'Май 18'!E188+'Июнь 18'!E188+'Июль 18'!E188</f>
        <v>0</v>
      </c>
      <c r="F188" s="47" t="str">
        <f>'Январь 18'!F188</f>
        <v>----</v>
      </c>
      <c r="G188" s="47" t="str">
        <f>'Январь 18'!G188</f>
        <v>----</v>
      </c>
      <c r="H188" s="47" t="str">
        <f>'Январь 18'!H188</f>
        <v>----</v>
      </c>
      <c r="I188" s="47" t="str">
        <f>'Январь 18'!I188</f>
        <v>----</v>
      </c>
      <c r="J188" s="105" t="str">
        <f>'Январь 18'!J188</f>
        <v>----</v>
      </c>
      <c r="K188" s="105" t="str">
        <f>'Январь 18'!K188</f>
        <v>----</v>
      </c>
      <c r="L188" s="47" t="str">
        <f>'Январь 18'!L188</f>
        <v>----</v>
      </c>
      <c r="M188" s="47" t="str">
        <f>'Январь 18'!M188</f>
        <v>----</v>
      </c>
      <c r="N188" s="47" t="str">
        <f>'Январь 18'!N188</f>
        <v>----</v>
      </c>
      <c r="O188" s="47" t="str">
        <f>'Январь 18'!O188</f>
        <v>----</v>
      </c>
      <c r="P188" s="47" t="str">
        <f>'Январь 18'!P188</f>
        <v>----</v>
      </c>
      <c r="Q188" s="47" t="str">
        <f>'Январь 18'!Q188</f>
        <v>----</v>
      </c>
      <c r="R188" s="105" t="str">
        <f>'Январь 18'!R188</f>
        <v>----</v>
      </c>
      <c r="S188" s="47" t="str">
        <f>'Январь 18'!S188</f>
        <v>----</v>
      </c>
      <c r="T188" s="47" t="str">
        <f>'Январь 18'!T188</f>
        <v>----</v>
      </c>
      <c r="U188" s="47" t="str">
        <f>'Январь 18'!U188</f>
        <v>----</v>
      </c>
      <c r="V188" s="47" t="str">
        <f>'Январь 18'!V188</f>
        <v>----</v>
      </c>
    </row>
    <row r="189" spans="1:22" ht="60" x14ac:dyDescent="0.25">
      <c r="A189" s="6">
        <v>125</v>
      </c>
      <c r="B189" s="12" t="s">
        <v>215</v>
      </c>
      <c r="C189" s="1">
        <f>SUM(D189:V189)</f>
        <v>0</v>
      </c>
      <c r="D189" s="47" t="str">
        <f>'Январь 18'!D189</f>
        <v>----</v>
      </c>
      <c r="E189" s="9">
        <f>'Январь 18'!E189+'Февраль 18'!E189+'Март 18'!E189+'Апрель 18'!E189+'Май 18'!E189+'Июнь 18'!E189+'Июль 18'!E189</f>
        <v>0</v>
      </c>
      <c r="F189" s="47" t="str">
        <f>'Январь 18'!F189</f>
        <v>----</v>
      </c>
      <c r="G189" s="47" t="str">
        <f>'Январь 18'!G189</f>
        <v>----</v>
      </c>
      <c r="H189" s="47" t="str">
        <f>'Январь 18'!H189</f>
        <v>----</v>
      </c>
      <c r="I189" s="47" t="str">
        <f>'Январь 18'!I189</f>
        <v>----</v>
      </c>
      <c r="J189" s="105" t="str">
        <f>'Январь 18'!J189</f>
        <v>----</v>
      </c>
      <c r="K189" s="105" t="str">
        <f>'Январь 18'!K189</f>
        <v>----</v>
      </c>
      <c r="L189" s="47" t="str">
        <f>'Январь 18'!L189</f>
        <v>----</v>
      </c>
      <c r="M189" s="47" t="str">
        <f>'Январь 18'!M189</f>
        <v>----</v>
      </c>
      <c r="N189" s="47" t="str">
        <f>'Январь 18'!N189</f>
        <v>----</v>
      </c>
      <c r="O189" s="47" t="str">
        <f>'Январь 18'!O189</f>
        <v>----</v>
      </c>
      <c r="P189" s="47" t="str">
        <f>'Январь 18'!P189</f>
        <v>----</v>
      </c>
      <c r="Q189" s="47" t="str">
        <f>'Январь 18'!Q189</f>
        <v>----</v>
      </c>
      <c r="R189" s="105" t="str">
        <f>'Январь 18'!R189</f>
        <v>----</v>
      </c>
      <c r="S189" s="47" t="str">
        <f>'Январь 18'!S189</f>
        <v>----</v>
      </c>
      <c r="T189" s="47" t="str">
        <f>'Январь 18'!T189</f>
        <v>----</v>
      </c>
      <c r="U189" s="47" t="str">
        <f>'Январь 18'!U189</f>
        <v>----</v>
      </c>
      <c r="V189" s="47" t="str">
        <f>'Январь 18'!V189</f>
        <v>----</v>
      </c>
    </row>
    <row r="190" spans="1:22" s="27" customFormat="1" ht="14.25" x14ac:dyDescent="0.2">
      <c r="A190" s="62">
        <v>4</v>
      </c>
      <c r="B190" s="58" t="s">
        <v>24</v>
      </c>
      <c r="C190" s="59">
        <f t="shared" ref="C190:V190" si="36">SUM(C186:C186)</f>
        <v>0</v>
      </c>
      <c r="D190" s="100">
        <f t="shared" si="36"/>
        <v>0</v>
      </c>
      <c r="E190" s="100">
        <f t="shared" si="36"/>
        <v>0</v>
      </c>
      <c r="F190" s="103">
        <f t="shared" si="36"/>
        <v>0</v>
      </c>
      <c r="G190" s="103">
        <f t="shared" si="36"/>
        <v>0</v>
      </c>
      <c r="H190" s="100">
        <f t="shared" si="36"/>
        <v>0</v>
      </c>
      <c r="I190" s="100">
        <f t="shared" si="36"/>
        <v>0</v>
      </c>
      <c r="J190" s="89">
        <f t="shared" si="36"/>
        <v>0</v>
      </c>
      <c r="K190" s="89">
        <f t="shared" si="36"/>
        <v>0</v>
      </c>
      <c r="L190" s="100">
        <f t="shared" si="36"/>
        <v>0</v>
      </c>
      <c r="M190" s="100">
        <f t="shared" si="36"/>
        <v>0</v>
      </c>
      <c r="N190" s="103">
        <f t="shared" si="36"/>
        <v>0</v>
      </c>
      <c r="O190" s="103">
        <f t="shared" si="36"/>
        <v>0</v>
      </c>
      <c r="P190" s="103">
        <f t="shared" si="36"/>
        <v>0</v>
      </c>
      <c r="Q190" s="103">
        <f t="shared" si="36"/>
        <v>0</v>
      </c>
      <c r="R190" s="89">
        <f t="shared" si="36"/>
        <v>0</v>
      </c>
      <c r="S190" s="103">
        <f t="shared" si="36"/>
        <v>0</v>
      </c>
      <c r="T190" s="103">
        <f t="shared" si="36"/>
        <v>0</v>
      </c>
      <c r="U190" s="103">
        <f t="shared" si="36"/>
        <v>0</v>
      </c>
      <c r="V190" s="103">
        <f t="shared" si="36"/>
        <v>0</v>
      </c>
    </row>
    <row r="191" spans="1:22" x14ac:dyDescent="0.25">
      <c r="A191" s="6"/>
      <c r="B191" s="137" t="s">
        <v>124</v>
      </c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</row>
    <row r="192" spans="1:22" x14ac:dyDescent="0.25">
      <c r="A192" s="6">
        <v>126</v>
      </c>
      <c r="B192" s="12" t="s">
        <v>214</v>
      </c>
      <c r="C192" s="1">
        <f>SUM(D192:V192)</f>
        <v>1</v>
      </c>
      <c r="D192" s="47" t="str">
        <f>'Январь 18'!D192</f>
        <v>----</v>
      </c>
      <c r="E192" s="47" t="str">
        <f>'Январь 18'!E192</f>
        <v>----</v>
      </c>
      <c r="F192" s="47" t="str">
        <f>'Январь 18'!F192</f>
        <v>----</v>
      </c>
      <c r="G192" s="47" t="str">
        <f>'Январь 18'!G192</f>
        <v>----</v>
      </c>
      <c r="H192" s="9">
        <f>'Январь 18'!H192+'Февраль 18'!H192+'Март 18'!H192+'Апрель 18'!H192+'Май 18'!H192+'Июнь 18'!H192+'Июль 18'!H192</f>
        <v>1</v>
      </c>
      <c r="I192" s="47" t="str">
        <f>'Январь 18'!I192</f>
        <v>----</v>
      </c>
      <c r="J192" s="105" t="str">
        <f>'Январь 18'!J192</f>
        <v>----</v>
      </c>
      <c r="K192" s="105" t="str">
        <f>'Январь 18'!K192</f>
        <v>----</v>
      </c>
      <c r="L192" s="47" t="str">
        <f>'Январь 18'!L192</f>
        <v>----</v>
      </c>
      <c r="M192" s="47" t="str">
        <f>'Январь 18'!M192</f>
        <v>----</v>
      </c>
      <c r="N192" s="47" t="str">
        <f>'Январь 18'!N192</f>
        <v>----</v>
      </c>
      <c r="O192" s="47" t="str">
        <f>'Январь 18'!O192</f>
        <v>----</v>
      </c>
      <c r="P192" s="47" t="str">
        <f>'Январь 18'!P192</f>
        <v>----</v>
      </c>
      <c r="Q192" s="47" t="str">
        <f>'Январь 18'!Q192</f>
        <v>----</v>
      </c>
      <c r="R192" s="105" t="str">
        <f>'Январь 18'!R192</f>
        <v>----</v>
      </c>
      <c r="S192" s="47" t="str">
        <f>'Январь 18'!S192</f>
        <v>----</v>
      </c>
      <c r="T192" s="47" t="str">
        <f>'Январь 18'!T192</f>
        <v>----</v>
      </c>
      <c r="U192" s="47" t="str">
        <f>'Январь 18'!U192</f>
        <v>----</v>
      </c>
      <c r="V192" s="47" t="str">
        <f>'Январь 18'!V192</f>
        <v>----</v>
      </c>
    </row>
    <row r="193" spans="1:22" x14ac:dyDescent="0.25">
      <c r="A193" s="6">
        <v>127</v>
      </c>
      <c r="B193" s="12" t="s">
        <v>121</v>
      </c>
      <c r="C193" s="1">
        <f>SUM(D193:V193)</f>
        <v>0</v>
      </c>
      <c r="D193" s="47" t="s">
        <v>126</v>
      </c>
      <c r="E193" s="47" t="s">
        <v>126</v>
      </c>
      <c r="F193" s="47" t="s">
        <v>126</v>
      </c>
      <c r="G193" s="47" t="s">
        <v>126</v>
      </c>
      <c r="H193" s="9">
        <f>'Январь 18'!H193+'Февраль 18'!H193+'Март 18'!H193+'Апрель 18'!H193+'Май 18'!H193+'Июнь 18'!H193+'Июль 18'!H193</f>
        <v>0</v>
      </c>
      <c r="I193" s="47" t="s">
        <v>126</v>
      </c>
      <c r="J193" s="105" t="s">
        <v>126</v>
      </c>
      <c r="K193" s="105" t="s">
        <v>126</v>
      </c>
      <c r="L193" s="47" t="s">
        <v>126</v>
      </c>
      <c r="M193" s="47" t="s">
        <v>126</v>
      </c>
      <c r="N193" s="47" t="s">
        <v>126</v>
      </c>
      <c r="O193" s="47" t="s">
        <v>126</v>
      </c>
      <c r="P193" s="47" t="s">
        <v>126</v>
      </c>
      <c r="Q193" s="47" t="s">
        <v>126</v>
      </c>
      <c r="R193" s="105" t="s">
        <v>126</v>
      </c>
      <c r="S193" s="47" t="s">
        <v>126</v>
      </c>
      <c r="T193" s="47" t="s">
        <v>126</v>
      </c>
      <c r="U193" s="47" t="s">
        <v>126</v>
      </c>
      <c r="V193" s="47" t="s">
        <v>126</v>
      </c>
    </row>
    <row r="194" spans="1:22" s="27" customFormat="1" ht="14.25" x14ac:dyDescent="0.2">
      <c r="A194" s="62">
        <v>2</v>
      </c>
      <c r="B194" s="58" t="s">
        <v>24</v>
      </c>
      <c r="C194" s="59">
        <f t="shared" ref="C194:V194" si="37">SUM(C192:C192)</f>
        <v>1</v>
      </c>
      <c r="D194" s="100">
        <f t="shared" si="37"/>
        <v>0</v>
      </c>
      <c r="E194" s="100">
        <f t="shared" si="37"/>
        <v>0</v>
      </c>
      <c r="F194" s="103">
        <f t="shared" si="37"/>
        <v>0</v>
      </c>
      <c r="G194" s="103">
        <f t="shared" si="37"/>
        <v>0</v>
      </c>
      <c r="H194" s="100">
        <f t="shared" si="37"/>
        <v>1</v>
      </c>
      <c r="I194" s="100">
        <f t="shared" si="37"/>
        <v>0</v>
      </c>
      <c r="J194" s="89">
        <f t="shared" si="37"/>
        <v>0</v>
      </c>
      <c r="K194" s="89">
        <f t="shared" si="37"/>
        <v>0</v>
      </c>
      <c r="L194" s="100">
        <f t="shared" si="37"/>
        <v>0</v>
      </c>
      <c r="M194" s="100">
        <f t="shared" si="37"/>
        <v>0</v>
      </c>
      <c r="N194" s="103">
        <f t="shared" si="37"/>
        <v>0</v>
      </c>
      <c r="O194" s="103">
        <f t="shared" si="37"/>
        <v>0</v>
      </c>
      <c r="P194" s="103">
        <f t="shared" si="37"/>
        <v>0</v>
      </c>
      <c r="Q194" s="103">
        <f t="shared" si="37"/>
        <v>0</v>
      </c>
      <c r="R194" s="89">
        <f t="shared" si="37"/>
        <v>0</v>
      </c>
      <c r="S194" s="103">
        <f t="shared" si="37"/>
        <v>0</v>
      </c>
      <c r="T194" s="103">
        <f t="shared" si="37"/>
        <v>0</v>
      </c>
      <c r="U194" s="103">
        <f t="shared" si="37"/>
        <v>0</v>
      </c>
      <c r="V194" s="103">
        <f t="shared" si="37"/>
        <v>0</v>
      </c>
    </row>
    <row r="195" spans="1:22" x14ac:dyDescent="0.25">
      <c r="A195" s="6"/>
      <c r="B195" s="137" t="s">
        <v>47</v>
      </c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</row>
    <row r="196" spans="1:22" x14ac:dyDescent="0.25">
      <c r="A196" s="6">
        <v>128</v>
      </c>
      <c r="B196" s="12" t="s">
        <v>121</v>
      </c>
      <c r="C196" s="1">
        <f>SUM(D196:V196)</f>
        <v>8</v>
      </c>
      <c r="D196" s="47" t="str">
        <f>'Январь 18'!D196</f>
        <v>----</v>
      </c>
      <c r="E196" s="47" t="str">
        <f>'Январь 18'!E196</f>
        <v>----</v>
      </c>
      <c r="F196" s="47" t="str">
        <f>'Январь 18'!F196</f>
        <v>----</v>
      </c>
      <c r="G196" s="47" t="str">
        <f>'Январь 18'!G196</f>
        <v>----</v>
      </c>
      <c r="H196" s="47" t="str">
        <f>'Январь 18'!H196</f>
        <v>----</v>
      </c>
      <c r="I196" s="9">
        <f>'Январь 18'!I196+'Февраль 18'!I196+'Март 18'!I196+'Апрель 18'!I196+'Май 18'!I196+'Июнь 18'!I196+'Июль 18'!I196</f>
        <v>8</v>
      </c>
      <c r="J196" s="105" t="str">
        <f>'Январь 18'!J196</f>
        <v>----</v>
      </c>
      <c r="K196" s="105" t="str">
        <f>'Январь 18'!K196</f>
        <v>----</v>
      </c>
      <c r="L196" s="47" t="str">
        <f>'Январь 18'!L196</f>
        <v>----</v>
      </c>
      <c r="M196" s="47" t="str">
        <f>'Январь 18'!M196</f>
        <v>----</v>
      </c>
      <c r="N196" s="47" t="str">
        <f>'Январь 18'!N196</f>
        <v>----</v>
      </c>
      <c r="O196" s="47" t="str">
        <f>'Январь 18'!O196</f>
        <v>----</v>
      </c>
      <c r="P196" s="47" t="str">
        <f>'Январь 18'!P196</f>
        <v>----</v>
      </c>
      <c r="Q196" s="47" t="str">
        <f>'Январь 18'!Q196</f>
        <v>----</v>
      </c>
      <c r="R196" s="105" t="str">
        <f>'Январь 18'!R196</f>
        <v>----</v>
      </c>
      <c r="S196" s="47" t="str">
        <f>'Январь 18'!S196</f>
        <v>----</v>
      </c>
      <c r="T196" s="47" t="str">
        <f>'Январь 18'!T196</f>
        <v>----</v>
      </c>
      <c r="U196" s="47" t="str">
        <f>'Январь 18'!U196</f>
        <v>----</v>
      </c>
      <c r="V196" s="47" t="str">
        <f>'Январь 18'!V196</f>
        <v>----</v>
      </c>
    </row>
    <row r="197" spans="1:22" ht="29.25" customHeight="1" x14ac:dyDescent="0.25">
      <c r="A197" s="6">
        <v>129</v>
      </c>
      <c r="B197" s="12" t="s">
        <v>123</v>
      </c>
      <c r="C197" s="1">
        <f>SUM(D197:V197)</f>
        <v>0</v>
      </c>
      <c r="D197" s="47" t="str">
        <f>'Январь 18'!D197</f>
        <v>----</v>
      </c>
      <c r="E197" s="47" t="str">
        <f>'Январь 18'!E197</f>
        <v>----</v>
      </c>
      <c r="F197" s="47" t="str">
        <f>'Январь 18'!F197</f>
        <v>----</v>
      </c>
      <c r="G197" s="47" t="str">
        <f>'Январь 18'!G197</f>
        <v>----</v>
      </c>
      <c r="H197" s="47" t="str">
        <f>'Январь 18'!H197</f>
        <v>----</v>
      </c>
      <c r="I197" s="9">
        <f>'Январь 18'!I197+'Февраль 18'!I197+'Март 18'!I197+'Апрель 18'!I197+'Май 18'!I197+'Июнь 18'!I197+'Июль 18'!I197</f>
        <v>0</v>
      </c>
      <c r="J197" s="105" t="str">
        <f>'Январь 18'!J197</f>
        <v>----</v>
      </c>
      <c r="K197" s="105" t="str">
        <f>'Январь 18'!K197</f>
        <v>----</v>
      </c>
      <c r="L197" s="47" t="str">
        <f>'Январь 18'!L197</f>
        <v>----</v>
      </c>
      <c r="M197" s="47" t="str">
        <f>'Январь 18'!M197</f>
        <v>----</v>
      </c>
      <c r="N197" s="47" t="str">
        <f>'Январь 18'!N197</f>
        <v>----</v>
      </c>
      <c r="O197" s="47" t="str">
        <f>'Январь 18'!O197</f>
        <v>----</v>
      </c>
      <c r="P197" s="47" t="str">
        <f>'Январь 18'!P197</f>
        <v>----</v>
      </c>
      <c r="Q197" s="47" t="str">
        <f>'Январь 18'!Q197</f>
        <v>----</v>
      </c>
      <c r="R197" s="105" t="str">
        <f>'Январь 18'!R197</f>
        <v>----</v>
      </c>
      <c r="S197" s="47" t="str">
        <f>'Январь 18'!S197</f>
        <v>----</v>
      </c>
      <c r="T197" s="47" t="str">
        <f>'Январь 18'!T197</f>
        <v>----</v>
      </c>
      <c r="U197" s="47" t="str">
        <f>'Январь 18'!U197</f>
        <v>----</v>
      </c>
      <c r="V197" s="47" t="str">
        <f>'Январь 18'!V197</f>
        <v>----</v>
      </c>
    </row>
    <row r="198" spans="1:22" ht="22.5" customHeight="1" x14ac:dyDescent="0.25">
      <c r="A198" s="6">
        <v>130</v>
      </c>
      <c r="B198" s="12" t="s">
        <v>122</v>
      </c>
      <c r="C198" s="1">
        <f>SUM(D198:V198)</f>
        <v>12</v>
      </c>
      <c r="D198" s="47" t="str">
        <f>'Январь 18'!D198</f>
        <v>----</v>
      </c>
      <c r="E198" s="47" t="str">
        <f>'Январь 18'!E198</f>
        <v>----</v>
      </c>
      <c r="F198" s="47" t="str">
        <f>'Январь 18'!F198</f>
        <v>----</v>
      </c>
      <c r="G198" s="47" t="str">
        <f>'Январь 18'!G198</f>
        <v>----</v>
      </c>
      <c r="H198" s="47" t="str">
        <f>'Январь 18'!H198</f>
        <v>----</v>
      </c>
      <c r="I198" s="9">
        <f>'Январь 18'!I198+'Февраль 18'!I198+'Март 18'!I198+'Апрель 18'!I198+'Май 18'!I198+'Июнь 18'!I198+'Июль 18'!I198</f>
        <v>12</v>
      </c>
      <c r="J198" s="105" t="str">
        <f>'Январь 18'!J198</f>
        <v>----</v>
      </c>
      <c r="K198" s="105" t="str">
        <f>'Январь 18'!K198</f>
        <v>----</v>
      </c>
      <c r="L198" s="47" t="str">
        <f>'Январь 18'!L198</f>
        <v>----</v>
      </c>
      <c r="M198" s="47" t="str">
        <f>'Январь 18'!M198</f>
        <v>----</v>
      </c>
      <c r="N198" s="47" t="str">
        <f>'Январь 18'!N198</f>
        <v>----</v>
      </c>
      <c r="O198" s="47" t="str">
        <f>'Январь 18'!O198</f>
        <v>----</v>
      </c>
      <c r="P198" s="47" t="str">
        <f>'Январь 18'!P198</f>
        <v>----</v>
      </c>
      <c r="Q198" s="47" t="str">
        <f>'Январь 18'!Q198</f>
        <v>----</v>
      </c>
      <c r="R198" s="105" t="str">
        <f>'Январь 18'!R198</f>
        <v>----</v>
      </c>
      <c r="S198" s="47" t="str">
        <f>'Январь 18'!S198</f>
        <v>----</v>
      </c>
      <c r="T198" s="47" t="str">
        <f>'Январь 18'!T198</f>
        <v>----</v>
      </c>
      <c r="U198" s="47" t="str">
        <f>'Январь 18'!U198</f>
        <v>----</v>
      </c>
      <c r="V198" s="47" t="str">
        <f>'Январь 18'!V198</f>
        <v>----</v>
      </c>
    </row>
    <row r="199" spans="1:22" s="27" customFormat="1" ht="14.25" x14ac:dyDescent="0.2">
      <c r="A199" s="62">
        <v>3</v>
      </c>
      <c r="B199" s="58" t="s">
        <v>24</v>
      </c>
      <c r="C199" s="13">
        <f>SUM(C196:C198)</f>
        <v>20</v>
      </c>
      <c r="D199" s="100">
        <f t="shared" ref="D199:V199" si="38">SUM(D196:D198)</f>
        <v>0</v>
      </c>
      <c r="E199" s="100">
        <f t="shared" si="38"/>
        <v>0</v>
      </c>
      <c r="F199" s="103">
        <f t="shared" si="38"/>
        <v>0</v>
      </c>
      <c r="G199" s="103">
        <f t="shared" si="38"/>
        <v>0</v>
      </c>
      <c r="H199" s="100">
        <f t="shared" si="38"/>
        <v>0</v>
      </c>
      <c r="I199" s="100">
        <f t="shared" si="38"/>
        <v>20</v>
      </c>
      <c r="J199" s="89">
        <f t="shared" si="38"/>
        <v>0</v>
      </c>
      <c r="K199" s="89">
        <f t="shared" si="38"/>
        <v>0</v>
      </c>
      <c r="L199" s="100">
        <f t="shared" si="38"/>
        <v>0</v>
      </c>
      <c r="M199" s="100">
        <f t="shared" si="38"/>
        <v>0</v>
      </c>
      <c r="N199" s="103">
        <f t="shared" si="38"/>
        <v>0</v>
      </c>
      <c r="O199" s="103">
        <f t="shared" si="38"/>
        <v>0</v>
      </c>
      <c r="P199" s="103">
        <f t="shared" si="38"/>
        <v>0</v>
      </c>
      <c r="Q199" s="103">
        <f t="shared" si="38"/>
        <v>0</v>
      </c>
      <c r="R199" s="89">
        <f t="shared" si="38"/>
        <v>0</v>
      </c>
      <c r="S199" s="103">
        <f t="shared" si="38"/>
        <v>0</v>
      </c>
      <c r="T199" s="103">
        <f t="shared" si="38"/>
        <v>0</v>
      </c>
      <c r="U199" s="103">
        <f t="shared" si="38"/>
        <v>0</v>
      </c>
      <c r="V199" s="103">
        <f t="shared" si="38"/>
        <v>0</v>
      </c>
    </row>
    <row r="200" spans="1:22" s="27" customFormat="1" ht="14.25" x14ac:dyDescent="0.2">
      <c r="A200" s="62"/>
      <c r="B200" s="137" t="s">
        <v>131</v>
      </c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9"/>
    </row>
    <row r="201" spans="1:22" s="27" customFormat="1" ht="14.25" customHeight="1" x14ac:dyDescent="0.2">
      <c r="A201" s="6">
        <v>131</v>
      </c>
      <c r="B201" s="12" t="s">
        <v>205</v>
      </c>
      <c r="C201" s="9">
        <f>SUM(D201:V201)</f>
        <v>662</v>
      </c>
      <c r="D201" s="9">
        <f>'Январь 18'!D201+'Февраль 18'!D201+'Март 18'!D201+'Апрель 18'!D201+'Май 18'!D201+'Июнь 18'!D201+'Июль 18'!D201</f>
        <v>102</v>
      </c>
      <c r="E201" s="9">
        <f>'Январь 18'!E201+'Февраль 18'!E201+'Март 18'!E201+'Апрель 18'!E201+'Май 18'!E201+'Июнь 18'!E201+'Июль 18'!E201</f>
        <v>27</v>
      </c>
      <c r="F201" s="9">
        <f>'Январь 18'!F201+'Февраль 18'!F201+'Март 18'!F201+'Апрель 18'!F201+'Май 18'!F201+'Июнь 18'!F201+'Июль 18'!F201</f>
        <v>39</v>
      </c>
      <c r="G201" s="9">
        <f>'Январь 18'!G201+'Февраль 18'!G201+'Март 18'!G201+'Апрель 18'!G201+'Май 18'!G201+'Июнь 18'!G201+'Июль 18'!G201</f>
        <v>12</v>
      </c>
      <c r="H201" s="9">
        <f>'Январь 18'!H201+'Февраль 18'!H201+'Март 18'!H201+'Апрель 18'!H201+'Май 18'!H201+'Июнь 18'!H201+'Июль 18'!H201</f>
        <v>106</v>
      </c>
      <c r="I201" s="9">
        <f>'Январь 18'!I201+'Февраль 18'!I201+'Март 18'!I201+'Апрель 18'!I201+'Май 18'!I201+'Июнь 18'!I201+'Июль 18'!I201</f>
        <v>41</v>
      </c>
      <c r="J201" s="9">
        <f>'Январь 18'!J201+'Февраль 18'!J201+'Март 18'!J201+'Апрель 18'!J201+'Май 18'!J201+'Июнь 18'!J201+'Июль 18'!J201</f>
        <v>46</v>
      </c>
      <c r="K201" s="9">
        <f>'Январь 18'!K201+'Февраль 18'!K201+'Март 18'!K201+'Апрель 18'!K201+'Май 18'!K201+'Июнь 18'!K201+'Июль 18'!K201</f>
        <v>74</v>
      </c>
      <c r="L201" s="9">
        <f>'Январь 18'!L201+'Февраль 18'!L201+'Март 18'!L201+'Апрель 18'!L201+'Май 18'!L201+'Июнь 18'!L201+'Июль 18'!L201</f>
        <v>3</v>
      </c>
      <c r="M201" s="9">
        <f>'Январь 18'!M201+'Февраль 18'!M201+'Март 18'!M201+'Апрель 18'!M201+'Май 18'!M201+'Июнь 18'!M201+'Июль 18'!M201</f>
        <v>11</v>
      </c>
      <c r="N201" s="9">
        <f>'Январь 18'!N201+'Февраль 18'!N201+'Март 18'!N201+'Апрель 18'!N201+'Май 18'!N201+'Июнь 18'!N201+'Июль 18'!N201</f>
        <v>23</v>
      </c>
      <c r="O201" s="9">
        <f>'Январь 18'!O201+'Февраль 18'!O201+'Март 18'!O201+'Апрель 18'!O201+'Май 18'!O201+'Июнь 18'!O201+'Июль 18'!O201</f>
        <v>4</v>
      </c>
      <c r="P201" s="9">
        <f>'Январь 18'!P201+'Февраль 18'!P201+'Март 18'!P201+'Апрель 18'!P201+'Май 18'!P201+'Июнь 18'!P201+'Июль 18'!P201</f>
        <v>8</v>
      </c>
      <c r="Q201" s="9">
        <f>'Январь 18'!Q201+'Февраль 18'!Q201+'Март 18'!Q201+'Апрель 18'!Q201+'Май 18'!Q201+'Июнь 18'!Q201+'Июль 18'!Q201</f>
        <v>18</v>
      </c>
      <c r="R201" s="88">
        <f>'Январь 18'!R201+'Февраль 18'!R201+'Март 18'!R201+'Апрель 18'!R201+'Май 18'!R201+'Июнь 18'!R201+'Июль 18'!R201</f>
        <v>89</v>
      </c>
      <c r="S201" s="9">
        <f>'Январь 18'!S201+'Февраль 18'!S201+'Март 18'!S201+'Апрель 18'!S201+'Май 18'!S201+'Июнь 18'!S201+'Июль 18'!S201</f>
        <v>11</v>
      </c>
      <c r="T201" s="9">
        <f>'Январь 18'!T201+'Февраль 18'!T201+'Март 18'!T201+'Апрель 18'!T201+'Май 18'!T201+'Июнь 18'!T201+'Июль 18'!T201</f>
        <v>24</v>
      </c>
      <c r="U201" s="9">
        <f>'Январь 18'!U201+'Февраль 18'!U201+'Март 18'!U201+'Апрель 18'!U201+'Май 18'!U201+'Июнь 18'!U201+'Июль 18'!U201</f>
        <v>13</v>
      </c>
      <c r="V201" s="9">
        <f>'Январь 18'!V201+'Февраль 18'!V201+'Март 18'!V201+'Апрель 18'!V201+'Май 18'!V201+'Июнь 18'!V201+'Июль 18'!V201</f>
        <v>11</v>
      </c>
    </row>
    <row r="202" spans="1:22" s="27" customFormat="1" x14ac:dyDescent="0.2">
      <c r="A202" s="6">
        <v>132</v>
      </c>
      <c r="B202" s="12" t="s">
        <v>133</v>
      </c>
      <c r="C202" s="9">
        <f>SUM(D202:V202)</f>
        <v>229</v>
      </c>
      <c r="D202" s="9">
        <f>'Январь 18'!D202+'Февраль 18'!D202+'Март 18'!D202+'Апрель 18'!D202+'Май 18'!D202+'Июнь 18'!D202+'Июль 18'!D202</f>
        <v>16</v>
      </c>
      <c r="E202" s="9">
        <f>'Январь 18'!E202+'Февраль 18'!E202+'Март 18'!E202+'Апрель 18'!E202+'Май 18'!E202+'Июнь 18'!E202+'Июль 18'!E202</f>
        <v>17</v>
      </c>
      <c r="F202" s="9">
        <f>'Январь 18'!F202+'Февраль 18'!F202+'Март 18'!F202+'Апрель 18'!F202+'Май 18'!F202+'Июнь 18'!F202+'Июль 18'!F202</f>
        <v>39</v>
      </c>
      <c r="G202" s="9">
        <f>'Январь 18'!G202+'Февраль 18'!G202+'Март 18'!G202+'Апрель 18'!G202+'Май 18'!G202+'Июнь 18'!G202+'Июль 18'!G202</f>
        <v>12</v>
      </c>
      <c r="H202" s="9">
        <f>'Январь 18'!H202+'Февраль 18'!H202+'Март 18'!H202+'Апрель 18'!H202+'Май 18'!H202+'Июнь 18'!H202+'Июль 18'!H202</f>
        <v>31</v>
      </c>
      <c r="I202" s="9">
        <f>'Январь 18'!I202+'Февраль 18'!I202+'Март 18'!I202+'Апрель 18'!I202+'Май 18'!I202+'Июнь 18'!I202+'Июль 18'!I202</f>
        <v>11</v>
      </c>
      <c r="J202" s="9">
        <f>'Январь 18'!J202+'Февраль 18'!J202+'Март 18'!J202+'Апрель 18'!J202+'Май 18'!J202+'Июнь 18'!J202+'Июль 18'!J202</f>
        <v>6</v>
      </c>
      <c r="K202" s="9">
        <f>'Январь 18'!K202+'Февраль 18'!K202+'Март 18'!K202+'Апрель 18'!K202+'Май 18'!K202+'Июнь 18'!K202+'Июль 18'!K202</f>
        <v>51</v>
      </c>
      <c r="L202" s="9">
        <f>'Январь 18'!L202+'Февраль 18'!L202+'Март 18'!L202+'Апрель 18'!L202+'Май 18'!L202+'Июнь 18'!L202+'Июль 18'!L202</f>
        <v>0</v>
      </c>
      <c r="M202" s="9">
        <f>'Январь 18'!M202+'Февраль 18'!M202+'Март 18'!M202+'Апрель 18'!M202+'Май 18'!M202+'Июнь 18'!M202+'Июль 18'!M202</f>
        <v>0</v>
      </c>
      <c r="N202" s="9">
        <f>'Январь 18'!N202+'Февраль 18'!N202+'Март 18'!N202+'Апрель 18'!N202+'Май 18'!N202+'Июнь 18'!N202+'Июль 18'!N202</f>
        <v>1</v>
      </c>
      <c r="O202" s="9">
        <f>'Январь 18'!O202+'Февраль 18'!O202+'Март 18'!O202+'Апрель 18'!O202+'Май 18'!O202+'Июнь 18'!O202+'Июль 18'!O202</f>
        <v>3</v>
      </c>
      <c r="P202" s="9">
        <f>'Январь 18'!P202+'Февраль 18'!P202+'Март 18'!P202+'Апрель 18'!P202+'Май 18'!P202+'Июнь 18'!P202+'Июль 18'!P202</f>
        <v>1</v>
      </c>
      <c r="Q202" s="9">
        <f>'Январь 18'!Q202+'Февраль 18'!Q202+'Март 18'!Q202+'Апрель 18'!Q202+'Май 18'!Q202+'Июнь 18'!Q202+'Июль 18'!Q202</f>
        <v>1</v>
      </c>
      <c r="R202" s="88">
        <f>'Январь 18'!R202+'Февраль 18'!R202+'Март 18'!R202+'Апрель 18'!R202+'Май 18'!R202+'Июнь 18'!R202+'Июль 18'!R202</f>
        <v>29</v>
      </c>
      <c r="S202" s="9">
        <f>'Январь 18'!S202+'Февраль 18'!S202+'Март 18'!S202+'Апрель 18'!S202+'Май 18'!S202+'Июнь 18'!S202+'Июль 18'!S202</f>
        <v>0</v>
      </c>
      <c r="T202" s="9">
        <f>'Январь 18'!T202+'Февраль 18'!T202+'Март 18'!T202+'Апрель 18'!T202+'Май 18'!T202+'Июнь 18'!T202+'Июль 18'!T202</f>
        <v>9</v>
      </c>
      <c r="U202" s="9">
        <f>'Январь 18'!U202+'Февраль 18'!U202+'Март 18'!U202+'Апрель 18'!U202+'Май 18'!U202+'Июнь 18'!U202+'Июль 18'!U202</f>
        <v>0</v>
      </c>
      <c r="V202" s="9">
        <f>'Январь 18'!V202+'Февраль 18'!V202+'Март 18'!V202+'Апрель 18'!V202+'Май 18'!V202+'Июнь 18'!V202+'Июль 18'!V202</f>
        <v>2</v>
      </c>
    </row>
    <row r="203" spans="1:22" s="27" customFormat="1" ht="30" x14ac:dyDescent="0.2">
      <c r="A203" s="6">
        <v>133</v>
      </c>
      <c r="B203" s="12" t="s">
        <v>132</v>
      </c>
      <c r="C203" s="9">
        <f>SUM(D203:V203)</f>
        <v>689</v>
      </c>
      <c r="D203" s="9">
        <f>'Январь 18'!D203+'Февраль 18'!D203+'Март 18'!D203+'Апрель 18'!D203+'Май 18'!D203+'Июнь 18'!D203+'Июль 18'!D203</f>
        <v>80</v>
      </c>
      <c r="E203" s="9">
        <f>'Январь 18'!E203+'Февраль 18'!E203+'Март 18'!E203+'Апрель 18'!E203+'Май 18'!E203+'Июнь 18'!E203+'Июль 18'!E203</f>
        <v>34</v>
      </c>
      <c r="F203" s="9">
        <f>'Январь 18'!F203+'Февраль 18'!F203+'Март 18'!F203+'Апрель 18'!F203+'Май 18'!F203+'Июнь 18'!F203+'Июль 18'!F203</f>
        <v>49</v>
      </c>
      <c r="G203" s="9">
        <f>'Январь 18'!G203+'Февраль 18'!G203+'Март 18'!G203+'Апрель 18'!G203+'Май 18'!G203+'Июнь 18'!G203+'Июль 18'!G203</f>
        <v>32</v>
      </c>
      <c r="H203" s="9">
        <f>'Январь 18'!H203+'Февраль 18'!H203+'Март 18'!H203+'Апрель 18'!H203+'Май 18'!H203+'Июнь 18'!H203+'Июль 18'!H203</f>
        <v>119</v>
      </c>
      <c r="I203" s="9">
        <f>'Январь 18'!I203+'Февраль 18'!I203+'Март 18'!I203+'Апрель 18'!I203+'Май 18'!I203+'Июнь 18'!I203+'Июль 18'!I203</f>
        <v>24</v>
      </c>
      <c r="J203" s="9">
        <f>'Январь 18'!J203+'Февраль 18'!J203+'Март 18'!J203+'Апрель 18'!J203+'Май 18'!J203+'Июнь 18'!J203+'Июль 18'!J203</f>
        <v>27</v>
      </c>
      <c r="K203" s="9">
        <f>'Январь 18'!K203+'Февраль 18'!K203+'Март 18'!K203+'Апрель 18'!K203+'Май 18'!K203+'Июнь 18'!K203+'Июль 18'!K203</f>
        <v>136</v>
      </c>
      <c r="L203" s="9">
        <f>'Январь 18'!L203+'Февраль 18'!L203+'Март 18'!L203+'Апрель 18'!L203+'Май 18'!L203+'Июнь 18'!L203+'Июль 18'!L203</f>
        <v>4</v>
      </c>
      <c r="M203" s="9">
        <f>'Январь 18'!M203+'Февраль 18'!M203+'Март 18'!M203+'Апрель 18'!M203+'Май 18'!M203+'Июнь 18'!M203+'Июль 18'!M203</f>
        <v>25</v>
      </c>
      <c r="N203" s="9">
        <f>'Январь 18'!N203+'Февраль 18'!N203+'Март 18'!N203+'Апрель 18'!N203+'Май 18'!N203+'Июнь 18'!N203+'Июль 18'!N203</f>
        <v>10</v>
      </c>
      <c r="O203" s="9">
        <f>'Январь 18'!O203+'Февраль 18'!O203+'Март 18'!O203+'Апрель 18'!O203+'Май 18'!O203+'Июнь 18'!O203+'Июль 18'!O203</f>
        <v>1</v>
      </c>
      <c r="P203" s="9">
        <f>'Январь 18'!P203+'Февраль 18'!P203+'Март 18'!P203+'Апрель 18'!P203+'Май 18'!P203+'Июнь 18'!P203+'Июль 18'!P203</f>
        <v>4</v>
      </c>
      <c r="Q203" s="9">
        <f>'Январь 18'!Q203+'Февраль 18'!Q203+'Март 18'!Q203+'Апрель 18'!Q203+'Май 18'!Q203+'Июнь 18'!Q203+'Июль 18'!Q203</f>
        <v>27</v>
      </c>
      <c r="R203" s="88">
        <f>'Январь 18'!R203+'Февраль 18'!R203+'Март 18'!R203+'Апрель 18'!R203+'Май 18'!R203+'Июнь 18'!R203+'Июль 18'!R203</f>
        <v>58</v>
      </c>
      <c r="S203" s="9">
        <f>'Январь 18'!S203+'Февраль 18'!S203+'Март 18'!S203+'Апрель 18'!S203+'Май 18'!S203+'Июнь 18'!S203+'Июль 18'!S203</f>
        <v>4</v>
      </c>
      <c r="T203" s="9">
        <f>'Январь 18'!T203+'Февраль 18'!T203+'Март 18'!T203+'Апрель 18'!T203+'Май 18'!T203+'Июнь 18'!T203+'Июль 18'!T203</f>
        <v>21</v>
      </c>
      <c r="U203" s="9">
        <f>'Январь 18'!U203+'Февраль 18'!U203+'Март 18'!U203+'Апрель 18'!U203+'Май 18'!U203+'Июнь 18'!U203+'Июль 18'!U203</f>
        <v>8</v>
      </c>
      <c r="V203" s="9">
        <f>'Январь 18'!V203+'Февраль 18'!V203+'Март 18'!V203+'Апрель 18'!V203+'Май 18'!V203+'Июнь 18'!V203+'Июль 18'!V203</f>
        <v>26</v>
      </c>
    </row>
    <row r="204" spans="1:22" s="27" customFormat="1" ht="14.25" x14ac:dyDescent="0.2">
      <c r="A204" s="62">
        <v>3</v>
      </c>
      <c r="B204" s="58" t="s">
        <v>24</v>
      </c>
      <c r="C204" s="59">
        <f>SUM(D204:V204)</f>
        <v>1580</v>
      </c>
      <c r="D204" s="100">
        <f>SUM(D201:D203)</f>
        <v>198</v>
      </c>
      <c r="E204" s="100">
        <f t="shared" ref="E204:V204" si="39">SUM(E201:E203)</f>
        <v>78</v>
      </c>
      <c r="F204" s="103">
        <f t="shared" si="39"/>
        <v>127</v>
      </c>
      <c r="G204" s="103">
        <f t="shared" si="39"/>
        <v>56</v>
      </c>
      <c r="H204" s="100">
        <f t="shared" si="39"/>
        <v>256</v>
      </c>
      <c r="I204" s="100">
        <f t="shared" si="39"/>
        <v>76</v>
      </c>
      <c r="J204" s="89">
        <f t="shared" si="39"/>
        <v>79</v>
      </c>
      <c r="K204" s="89">
        <f t="shared" si="39"/>
        <v>261</v>
      </c>
      <c r="L204" s="100">
        <f t="shared" si="39"/>
        <v>7</v>
      </c>
      <c r="M204" s="100">
        <f t="shared" si="39"/>
        <v>36</v>
      </c>
      <c r="N204" s="103">
        <f t="shared" si="39"/>
        <v>34</v>
      </c>
      <c r="O204" s="103">
        <f t="shared" si="39"/>
        <v>8</v>
      </c>
      <c r="P204" s="103">
        <f t="shared" si="39"/>
        <v>13</v>
      </c>
      <c r="Q204" s="103">
        <f t="shared" si="39"/>
        <v>46</v>
      </c>
      <c r="R204" s="89">
        <f t="shared" si="39"/>
        <v>176</v>
      </c>
      <c r="S204" s="103">
        <f t="shared" si="39"/>
        <v>15</v>
      </c>
      <c r="T204" s="103">
        <f t="shared" si="39"/>
        <v>54</v>
      </c>
      <c r="U204" s="103">
        <f t="shared" si="39"/>
        <v>21</v>
      </c>
      <c r="V204" s="103">
        <f t="shared" si="39"/>
        <v>39</v>
      </c>
    </row>
    <row r="205" spans="1:22" s="27" customFormat="1" ht="14.25" x14ac:dyDescent="0.2">
      <c r="A205" s="62"/>
      <c r="B205" s="58" t="s">
        <v>25</v>
      </c>
      <c r="C205" s="13">
        <f>C184+C179+C174+C199+C194+C204+C190</f>
        <v>4432</v>
      </c>
      <c r="D205" s="13">
        <f t="shared" ref="D205:V205" si="40">D184+D179+D174+D199+D194+D204+D190</f>
        <v>3029</v>
      </c>
      <c r="E205" s="13">
        <f t="shared" si="40"/>
        <v>78</v>
      </c>
      <c r="F205" s="13">
        <f t="shared" si="40"/>
        <v>127</v>
      </c>
      <c r="G205" s="13">
        <f t="shared" si="40"/>
        <v>56</v>
      </c>
      <c r="H205" s="13">
        <f t="shared" si="40"/>
        <v>257</v>
      </c>
      <c r="I205" s="13">
        <f t="shared" si="40"/>
        <v>96</v>
      </c>
      <c r="J205" s="93">
        <f t="shared" si="40"/>
        <v>79</v>
      </c>
      <c r="K205" s="93">
        <f t="shared" si="40"/>
        <v>261</v>
      </c>
      <c r="L205" s="13">
        <f t="shared" si="40"/>
        <v>7</v>
      </c>
      <c r="M205" s="13">
        <f t="shared" si="40"/>
        <v>36</v>
      </c>
      <c r="N205" s="13">
        <f t="shared" si="40"/>
        <v>34</v>
      </c>
      <c r="O205" s="13">
        <f t="shared" si="40"/>
        <v>8</v>
      </c>
      <c r="P205" s="13">
        <f t="shared" si="40"/>
        <v>13</v>
      </c>
      <c r="Q205" s="13">
        <f t="shared" si="40"/>
        <v>46</v>
      </c>
      <c r="R205" s="93">
        <f t="shared" si="40"/>
        <v>176</v>
      </c>
      <c r="S205" s="13">
        <f t="shared" si="40"/>
        <v>15</v>
      </c>
      <c r="T205" s="13">
        <f t="shared" si="40"/>
        <v>54</v>
      </c>
      <c r="U205" s="13">
        <f t="shared" si="40"/>
        <v>21</v>
      </c>
      <c r="V205" s="13">
        <f t="shared" si="40"/>
        <v>39</v>
      </c>
    </row>
    <row r="206" spans="1:22" s="27" customFormat="1" ht="14.25" customHeight="1" x14ac:dyDescent="0.2">
      <c r="A206" s="34"/>
      <c r="B206" s="136" t="s">
        <v>51</v>
      </c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s="27" customFormat="1" ht="14.25" customHeight="1" x14ac:dyDescent="0.2">
      <c r="A207" s="35"/>
      <c r="B207" s="137" t="s">
        <v>50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</row>
    <row r="208" spans="1:22" s="27" customFormat="1" ht="92.25" customHeight="1" x14ac:dyDescent="0.2">
      <c r="A208" s="6">
        <v>134</v>
      </c>
      <c r="B208" s="12" t="s">
        <v>174</v>
      </c>
      <c r="C208" s="9">
        <f>SUM(D208:V208)</f>
        <v>95</v>
      </c>
      <c r="D208" s="9">
        <f>'Январь 18'!D208+'Февраль 18'!D208+'Март 18'!D208+'Апрель 18'!D208+'Май 18'!D208+'Июнь 18'!D208+'Июль 18'!D208</f>
        <v>0</v>
      </c>
      <c r="E208" s="9">
        <f>'Январь 18'!E208+'Февраль 18'!E208+'Март 18'!E208+'Апрель 18'!E208+'Май 18'!E208+'Июнь 18'!E208+'Июль 18'!E208</f>
        <v>12</v>
      </c>
      <c r="F208" s="9">
        <f>'Январь 18'!F208+'Февраль 18'!F208+'Март 18'!F208+'Апрель 18'!F208+'Май 18'!F208+'Июнь 18'!F208+'Июль 18'!F208</f>
        <v>0</v>
      </c>
      <c r="G208" s="9">
        <f>'Январь 18'!G208+'Февраль 18'!G208+'Март 18'!G208+'Апрель 18'!G208+'Май 18'!G208+'Июнь 18'!G208+'Июль 18'!G208</f>
        <v>0</v>
      </c>
      <c r="H208" s="9">
        <f>'Январь 18'!H208+'Февраль 18'!H208+'Март 18'!H208+'Апрель 18'!H208+'Май 18'!H208+'Июнь 18'!H208+'Июль 18'!H208</f>
        <v>0</v>
      </c>
      <c r="I208" s="9">
        <f>'Январь 18'!I208+'Февраль 18'!I208+'Март 18'!I208+'Апрель 18'!I208+'Май 18'!I208+'Июнь 18'!I208+'Июль 18'!I208</f>
        <v>20</v>
      </c>
      <c r="J208" s="9">
        <f>'Январь 18'!J208+'Февраль 18'!J208+'Март 18'!J208+'Апрель 18'!J208+'Май 18'!J208+'Июнь 18'!J208+'Июль 18'!J208</f>
        <v>23</v>
      </c>
      <c r="K208" s="9">
        <f>'Январь 18'!K208+'Февраль 18'!K208+'Март 18'!K208+'Апрель 18'!K208+'Май 18'!K208+'Июнь 18'!K208+'Июль 18'!K208</f>
        <v>9</v>
      </c>
      <c r="L208" s="9">
        <f>'Январь 18'!L208+'Февраль 18'!L208+'Март 18'!L208+'Апрель 18'!L208+'Май 18'!L208+'Июнь 18'!L208+'Июль 18'!L208</f>
        <v>1</v>
      </c>
      <c r="M208" s="9">
        <f>'Январь 18'!M208+'Февраль 18'!M208+'Март 18'!M208+'Апрель 18'!M208+'Май 18'!M208+'Июнь 18'!M208+'Июль 18'!M208</f>
        <v>7</v>
      </c>
      <c r="N208" s="9">
        <f>'Январь 18'!N208+'Февраль 18'!N208+'Март 18'!N208+'Апрель 18'!N208+'Май 18'!N208+'Июнь 18'!N208+'Июль 18'!N208</f>
        <v>3</v>
      </c>
      <c r="O208" s="9">
        <f>'Январь 18'!O208+'Февраль 18'!O208+'Март 18'!O208+'Апрель 18'!O208+'Май 18'!O208+'Июнь 18'!O208+'Июль 18'!O208</f>
        <v>0</v>
      </c>
      <c r="P208" s="9">
        <f>'Январь 18'!P208+'Февраль 18'!P208+'Март 18'!P208+'Апрель 18'!P208+'Май 18'!P208+'Июнь 18'!P208+'Июль 18'!P208</f>
        <v>0</v>
      </c>
      <c r="Q208" s="9">
        <f>'Январь 18'!Q208+'Февраль 18'!Q208+'Март 18'!Q208+'Апрель 18'!Q208+'Май 18'!Q208+'Июнь 18'!Q208+'Июль 18'!Q208</f>
        <v>0</v>
      </c>
      <c r="R208" s="88">
        <f>'Январь 18'!R208+'Февраль 18'!R208+'Март 18'!R208+'Апрель 18'!R208+'Май 18'!R208+'Июнь 18'!R208+'Июль 18'!R208</f>
        <v>15</v>
      </c>
      <c r="S208" s="9">
        <f>'Январь 18'!S208+'Февраль 18'!S208+'Март 18'!S208+'Апрель 18'!S208+'Май 18'!S208+'Июнь 18'!S208+'Июль 18'!S208</f>
        <v>0</v>
      </c>
      <c r="T208" s="9">
        <f>'Январь 18'!T208+'Февраль 18'!T208+'Март 18'!T208+'Апрель 18'!T208+'Май 18'!T208+'Июнь 18'!T208+'Июль 18'!T208</f>
        <v>5</v>
      </c>
      <c r="U208" s="9">
        <f>'Январь 18'!U208+'Февраль 18'!U208+'Март 18'!U208+'Апрель 18'!U208+'Май 18'!U208+'Июнь 18'!U208+'Июль 18'!U208</f>
        <v>0</v>
      </c>
      <c r="V208" s="9">
        <f>'Январь 18'!V208+'Февраль 18'!V208+'Март 18'!V208+'Апрель 18'!V208+'Май 18'!V208+'Июнь 18'!V208+'Июль 18'!V208</f>
        <v>0</v>
      </c>
    </row>
    <row r="209" spans="1:22" s="27" customFormat="1" ht="45" customHeight="1" x14ac:dyDescent="0.2">
      <c r="A209" s="6">
        <v>135</v>
      </c>
      <c r="B209" s="12" t="s">
        <v>176</v>
      </c>
      <c r="C209" s="9">
        <f t="shared" ref="C209:C213" si="41">SUM(D209:V209)</f>
        <v>5</v>
      </c>
      <c r="D209" s="9">
        <f>'Январь 18'!D209+'Февраль 18'!D209+'Март 18'!D209+'Апрель 18'!D209+'Май 18'!D209+'Июнь 18'!D209+'Июль 18'!D209</f>
        <v>0</v>
      </c>
      <c r="E209" s="9">
        <f>'Январь 18'!E209+'Февраль 18'!E209+'Март 18'!E209+'Апрель 18'!E209+'Май 18'!E209+'Июнь 18'!E209+'Июль 18'!E209</f>
        <v>2</v>
      </c>
      <c r="F209" s="9">
        <f>'Январь 18'!F209+'Февраль 18'!F209+'Март 18'!F209+'Апрель 18'!F209+'Май 18'!F209+'Июнь 18'!F209+'Июль 18'!F209</f>
        <v>0</v>
      </c>
      <c r="G209" s="9">
        <f>'Январь 18'!G209+'Февраль 18'!G209+'Март 18'!G209+'Апрель 18'!G209+'Май 18'!G209+'Июнь 18'!G209+'Июль 18'!G209</f>
        <v>0</v>
      </c>
      <c r="H209" s="9">
        <f>'Январь 18'!H209+'Февраль 18'!H209+'Март 18'!H209+'Апрель 18'!H209+'Май 18'!H209+'Июнь 18'!H209+'Июль 18'!H209</f>
        <v>0</v>
      </c>
      <c r="I209" s="9">
        <f>'Январь 18'!I209+'Февраль 18'!I209+'Март 18'!I209+'Апрель 18'!I209+'Май 18'!I209+'Июнь 18'!I209+'Июль 18'!I209</f>
        <v>0</v>
      </c>
      <c r="J209" s="9">
        <f>'Январь 18'!J209+'Февраль 18'!J209+'Март 18'!J209+'Апрель 18'!J209+'Май 18'!J209+'Июнь 18'!J209+'Июль 18'!J209</f>
        <v>2</v>
      </c>
      <c r="K209" s="9">
        <f>'Январь 18'!K209+'Февраль 18'!K209+'Март 18'!K209+'Апрель 18'!K209+'Май 18'!K209+'Июнь 18'!K209+'Июль 18'!K209</f>
        <v>1</v>
      </c>
      <c r="L209" s="9">
        <f>'Январь 18'!L209+'Февраль 18'!L209+'Март 18'!L209+'Апрель 18'!L209+'Май 18'!L209+'Июнь 18'!L209+'Июль 18'!L209</f>
        <v>0</v>
      </c>
      <c r="M209" s="9">
        <f>'Январь 18'!M209+'Февраль 18'!M209+'Март 18'!M209+'Апрель 18'!M209+'Май 18'!M209+'Июнь 18'!M209+'Июль 18'!M209</f>
        <v>0</v>
      </c>
      <c r="N209" s="9">
        <f>'Январь 18'!N209+'Февраль 18'!N209+'Март 18'!N209+'Апрель 18'!N209+'Май 18'!N209+'Июнь 18'!N209+'Июль 18'!N209</f>
        <v>0</v>
      </c>
      <c r="O209" s="9">
        <f>'Январь 18'!O209+'Февраль 18'!O209+'Март 18'!O209+'Апрель 18'!O209+'Май 18'!O209+'Июнь 18'!O209+'Июль 18'!O209</f>
        <v>0</v>
      </c>
      <c r="P209" s="9">
        <f>'Январь 18'!P209+'Февраль 18'!P209+'Март 18'!P209+'Апрель 18'!P209+'Май 18'!P209+'Июнь 18'!P209+'Июль 18'!P209</f>
        <v>0</v>
      </c>
      <c r="Q209" s="9">
        <f>'Январь 18'!Q209+'Февраль 18'!Q209+'Март 18'!Q209+'Апрель 18'!Q209+'Май 18'!Q209+'Июнь 18'!Q209+'Июль 18'!Q209</f>
        <v>0</v>
      </c>
      <c r="R209" s="88">
        <f>'Январь 18'!R209+'Февраль 18'!R209+'Март 18'!R209+'Апрель 18'!R209+'Май 18'!R209+'Июнь 18'!R209+'Июль 18'!R209</f>
        <v>0</v>
      </c>
      <c r="S209" s="9">
        <f>'Январь 18'!S209+'Февраль 18'!S209+'Март 18'!S209+'Апрель 18'!S209+'Май 18'!S209+'Июнь 18'!S209+'Июль 18'!S209</f>
        <v>0</v>
      </c>
      <c r="T209" s="9">
        <f>'Январь 18'!T209+'Февраль 18'!T209+'Март 18'!T209+'Апрель 18'!T209+'Май 18'!T209+'Июнь 18'!T209+'Июль 18'!T209</f>
        <v>0</v>
      </c>
      <c r="U209" s="9">
        <f>'Январь 18'!U209+'Февраль 18'!U209+'Март 18'!U209+'Апрель 18'!U209+'Май 18'!U209+'Июнь 18'!U209+'Июль 18'!U209</f>
        <v>0</v>
      </c>
      <c r="V209" s="9">
        <f>'Январь 18'!V209+'Февраль 18'!V209+'Март 18'!V209+'Апрель 18'!V209+'Май 18'!V209+'Июнь 18'!V209+'Июль 18'!V209</f>
        <v>0</v>
      </c>
    </row>
    <row r="210" spans="1:22" s="27" customFormat="1" ht="30.75" customHeight="1" x14ac:dyDescent="0.2">
      <c r="A210" s="6">
        <v>136</v>
      </c>
      <c r="B210" s="23" t="s">
        <v>175</v>
      </c>
      <c r="C210" s="9">
        <f t="shared" si="41"/>
        <v>95</v>
      </c>
      <c r="D210" s="9">
        <f>'Январь 18'!D210+'Февраль 18'!D210+'Март 18'!D210+'Апрель 18'!D210+'Май 18'!D210+'Июнь 18'!D210+'Июль 18'!D210</f>
        <v>0</v>
      </c>
      <c r="E210" s="9">
        <f>'Январь 18'!E210+'Февраль 18'!E210+'Март 18'!E210+'Апрель 18'!E210+'Май 18'!E210+'Июнь 18'!E210+'Июль 18'!E210</f>
        <v>6</v>
      </c>
      <c r="F210" s="9">
        <f>'Январь 18'!F210+'Февраль 18'!F210+'Март 18'!F210+'Апрель 18'!F210+'Май 18'!F210+'Июнь 18'!F210+'Июль 18'!F210</f>
        <v>0</v>
      </c>
      <c r="G210" s="9">
        <f>'Январь 18'!G210+'Февраль 18'!G210+'Март 18'!G210+'Апрель 18'!G210+'Май 18'!G210+'Июнь 18'!G210+'Июль 18'!G210</f>
        <v>0</v>
      </c>
      <c r="H210" s="9">
        <f>'Январь 18'!H210+'Февраль 18'!H210+'Март 18'!H210+'Апрель 18'!H210+'Май 18'!H210+'Июнь 18'!H210+'Июль 18'!H210</f>
        <v>0</v>
      </c>
      <c r="I210" s="9">
        <f>'Январь 18'!I210+'Февраль 18'!I210+'Март 18'!I210+'Апрель 18'!I210+'Май 18'!I210+'Июнь 18'!I210+'Июль 18'!I210</f>
        <v>21</v>
      </c>
      <c r="J210" s="9">
        <f>'Январь 18'!J210+'Февраль 18'!J210+'Март 18'!J210+'Апрель 18'!J210+'Май 18'!J210+'Июнь 18'!J210+'Июль 18'!J210</f>
        <v>20</v>
      </c>
      <c r="K210" s="9">
        <f>'Январь 18'!K210+'Февраль 18'!K210+'Март 18'!K210+'Апрель 18'!K210+'Май 18'!K210+'Июнь 18'!K210+'Июль 18'!K210</f>
        <v>9</v>
      </c>
      <c r="L210" s="9">
        <f>'Январь 18'!L210+'Февраль 18'!L210+'Март 18'!L210+'Апрель 18'!L210+'Май 18'!L210+'Июнь 18'!L210+'Июль 18'!L210</f>
        <v>1</v>
      </c>
      <c r="M210" s="9">
        <f>'Январь 18'!M210+'Февраль 18'!M210+'Март 18'!M210+'Апрель 18'!M210+'Май 18'!M210+'Июнь 18'!M210+'Июль 18'!M210</f>
        <v>10</v>
      </c>
      <c r="N210" s="9">
        <f>'Январь 18'!N210+'Февраль 18'!N210+'Март 18'!N210+'Апрель 18'!N210+'Май 18'!N210+'Июнь 18'!N210+'Июль 18'!N210</f>
        <v>3</v>
      </c>
      <c r="O210" s="9">
        <f>'Январь 18'!O210+'Февраль 18'!O210+'Март 18'!O210+'Апрель 18'!O210+'Май 18'!O210+'Июнь 18'!O210+'Июль 18'!O210</f>
        <v>0</v>
      </c>
      <c r="P210" s="9">
        <f>'Январь 18'!P210+'Февраль 18'!P210+'Март 18'!P210+'Апрель 18'!P210+'Май 18'!P210+'Июнь 18'!P210+'Июль 18'!P210</f>
        <v>3</v>
      </c>
      <c r="Q210" s="9">
        <f>'Январь 18'!Q210+'Февраль 18'!Q210+'Март 18'!Q210+'Апрель 18'!Q210+'Май 18'!Q210+'Июнь 18'!Q210+'Июль 18'!Q210</f>
        <v>5</v>
      </c>
      <c r="R210" s="88">
        <f>'Январь 18'!R210+'Февраль 18'!R210+'Март 18'!R210+'Апрель 18'!R210+'Май 18'!R210+'Июнь 18'!R210+'Июль 18'!R210</f>
        <v>10</v>
      </c>
      <c r="S210" s="9">
        <f>'Январь 18'!S210+'Февраль 18'!S210+'Март 18'!S210+'Апрель 18'!S210+'Май 18'!S210+'Июнь 18'!S210+'Июль 18'!S210</f>
        <v>3</v>
      </c>
      <c r="T210" s="9">
        <f>'Январь 18'!T210+'Февраль 18'!T210+'Март 18'!T210+'Апрель 18'!T210+'Май 18'!T210+'Июнь 18'!T210+'Июль 18'!T210</f>
        <v>2</v>
      </c>
      <c r="U210" s="9">
        <f>'Январь 18'!U210+'Февраль 18'!U210+'Март 18'!U210+'Апрель 18'!U210+'Май 18'!U210+'Июнь 18'!U210+'Июль 18'!U210</f>
        <v>1</v>
      </c>
      <c r="V210" s="9">
        <f>'Январь 18'!V210+'Февраль 18'!V210+'Март 18'!V210+'Апрель 18'!V210+'Май 18'!V210+'Июнь 18'!V210+'Июль 18'!V210</f>
        <v>1</v>
      </c>
    </row>
    <row r="211" spans="1:22" s="27" customFormat="1" ht="29.25" customHeight="1" x14ac:dyDescent="0.2">
      <c r="A211" s="6">
        <v>137</v>
      </c>
      <c r="B211" s="23" t="s">
        <v>138</v>
      </c>
      <c r="C211" s="9">
        <f t="shared" si="41"/>
        <v>91</v>
      </c>
      <c r="D211" s="9">
        <f>'Январь 18'!D211+'Февраль 18'!D211+'Март 18'!D211+'Апрель 18'!D211+'Май 18'!D211+'Июнь 18'!D211+'Июль 18'!D211</f>
        <v>0</v>
      </c>
      <c r="E211" s="9">
        <f>'Январь 18'!E211+'Февраль 18'!E211+'Март 18'!E211+'Апрель 18'!E211+'Май 18'!E211+'Июнь 18'!E211+'Июль 18'!E211</f>
        <v>9</v>
      </c>
      <c r="F211" s="9">
        <f>'Январь 18'!F211+'Февраль 18'!F211+'Март 18'!F211+'Апрель 18'!F211+'Май 18'!F211+'Июнь 18'!F211+'Июль 18'!F211</f>
        <v>0</v>
      </c>
      <c r="G211" s="9">
        <f>'Январь 18'!G211+'Февраль 18'!G211+'Март 18'!G211+'Апрель 18'!G211+'Май 18'!G211+'Июнь 18'!G211+'Июль 18'!G211</f>
        <v>0</v>
      </c>
      <c r="H211" s="9">
        <f>'Январь 18'!H211+'Февраль 18'!H211+'Март 18'!H211+'Апрель 18'!H211+'Май 18'!H211+'Июнь 18'!H211+'Июль 18'!H211</f>
        <v>0</v>
      </c>
      <c r="I211" s="9">
        <f>'Январь 18'!I211+'Февраль 18'!I211+'Март 18'!I211+'Апрель 18'!I211+'Май 18'!I211+'Июнь 18'!I211+'Июль 18'!I211</f>
        <v>7</v>
      </c>
      <c r="J211" s="9">
        <f>'Январь 18'!J211+'Февраль 18'!J211+'Март 18'!J211+'Апрель 18'!J211+'Май 18'!J211+'Июнь 18'!J211+'Июль 18'!J211</f>
        <v>21</v>
      </c>
      <c r="K211" s="9">
        <f>'Январь 18'!K211+'Февраль 18'!K211+'Март 18'!K211+'Апрель 18'!K211+'Май 18'!K211+'Июнь 18'!K211+'Июль 18'!K211</f>
        <v>23</v>
      </c>
      <c r="L211" s="9">
        <f>'Январь 18'!L211+'Февраль 18'!L211+'Март 18'!L211+'Апрель 18'!L211+'Май 18'!L211+'Июнь 18'!L211+'Июль 18'!L211</f>
        <v>3</v>
      </c>
      <c r="M211" s="9">
        <f>'Январь 18'!M211+'Февраль 18'!M211+'Март 18'!M211+'Апрель 18'!M211+'Май 18'!M211+'Июнь 18'!M211+'Июль 18'!M211</f>
        <v>6</v>
      </c>
      <c r="N211" s="9">
        <f>'Январь 18'!N211+'Февраль 18'!N211+'Март 18'!N211+'Апрель 18'!N211+'Май 18'!N211+'Июнь 18'!N211+'Июль 18'!N211</f>
        <v>0</v>
      </c>
      <c r="O211" s="9">
        <f>'Январь 18'!O211+'Февраль 18'!O211+'Март 18'!O211+'Апрель 18'!O211+'Май 18'!O211+'Июнь 18'!O211+'Июль 18'!O211</f>
        <v>0</v>
      </c>
      <c r="P211" s="9">
        <f>'Январь 18'!P211+'Февраль 18'!P211+'Март 18'!P211+'Апрель 18'!P211+'Май 18'!P211+'Июнь 18'!P211+'Июль 18'!P211</f>
        <v>0</v>
      </c>
      <c r="Q211" s="9">
        <f>'Январь 18'!Q211+'Февраль 18'!Q211+'Март 18'!Q211+'Апрель 18'!Q211+'Май 18'!Q211+'Июнь 18'!Q211+'Июль 18'!Q211</f>
        <v>0</v>
      </c>
      <c r="R211" s="88">
        <f>'Январь 18'!R211+'Февраль 18'!R211+'Март 18'!R211+'Апрель 18'!R211+'Май 18'!R211+'Июнь 18'!R211+'Июль 18'!R211</f>
        <v>11</v>
      </c>
      <c r="S211" s="9">
        <f>'Январь 18'!S211+'Февраль 18'!S211+'Март 18'!S211+'Апрель 18'!S211+'Май 18'!S211+'Июнь 18'!S211+'Июль 18'!S211</f>
        <v>4</v>
      </c>
      <c r="T211" s="9">
        <f>'Январь 18'!T211+'Февраль 18'!T211+'Март 18'!T211+'Апрель 18'!T211+'Май 18'!T211+'Июнь 18'!T211+'Июль 18'!T211</f>
        <v>0</v>
      </c>
      <c r="U211" s="9">
        <f>'Январь 18'!U211+'Февраль 18'!U211+'Март 18'!U211+'Апрель 18'!U211+'Май 18'!U211+'Июнь 18'!U211+'Июль 18'!U211</f>
        <v>6</v>
      </c>
      <c r="V211" s="9">
        <f>'Январь 18'!V211+'Февраль 18'!V211+'Март 18'!V211+'Апрель 18'!V211+'Май 18'!V211+'Июнь 18'!V211+'Июль 18'!V211</f>
        <v>1</v>
      </c>
    </row>
    <row r="212" spans="1:22" s="27" customFormat="1" ht="76.5" customHeight="1" x14ac:dyDescent="0.2">
      <c r="A212" s="6">
        <v>138</v>
      </c>
      <c r="B212" s="23" t="s">
        <v>139</v>
      </c>
      <c r="C212" s="9">
        <f t="shared" si="41"/>
        <v>15</v>
      </c>
      <c r="D212" s="9">
        <f>'Январь 18'!D212+'Февраль 18'!D212+'Март 18'!D212+'Апрель 18'!D212+'Май 18'!D212+'Июнь 18'!D212+'Июль 18'!D212</f>
        <v>0</v>
      </c>
      <c r="E212" s="9">
        <f>'Январь 18'!E212+'Февраль 18'!E212+'Март 18'!E212+'Апрель 18'!E212+'Май 18'!E212+'Июнь 18'!E212+'Июль 18'!E212</f>
        <v>6</v>
      </c>
      <c r="F212" s="9">
        <f>'Январь 18'!F212+'Февраль 18'!F212+'Март 18'!F212+'Апрель 18'!F212+'Май 18'!F212+'Июнь 18'!F212+'Июль 18'!F212</f>
        <v>0</v>
      </c>
      <c r="G212" s="9">
        <f>'Январь 18'!G212+'Февраль 18'!G212+'Март 18'!G212+'Апрель 18'!G212+'Май 18'!G212+'Июнь 18'!G212+'Июль 18'!G212</f>
        <v>0</v>
      </c>
      <c r="H212" s="9">
        <f>'Январь 18'!H212+'Февраль 18'!H212+'Март 18'!H212+'Апрель 18'!H212+'Май 18'!H212+'Июнь 18'!H212+'Июль 18'!H212</f>
        <v>0</v>
      </c>
      <c r="I212" s="9">
        <f>'Январь 18'!I212+'Февраль 18'!I212+'Март 18'!I212+'Апрель 18'!I212+'Май 18'!I212+'Июнь 18'!I212+'Июль 18'!I212</f>
        <v>0</v>
      </c>
      <c r="J212" s="9">
        <f>'Январь 18'!J212+'Февраль 18'!J212+'Март 18'!J212+'Апрель 18'!J212+'Май 18'!J212+'Июнь 18'!J212+'Июль 18'!J212</f>
        <v>2</v>
      </c>
      <c r="K212" s="9">
        <f>'Январь 18'!K212+'Февраль 18'!K212+'Март 18'!K212+'Апрель 18'!K212+'Май 18'!K212+'Июнь 18'!K212+'Июль 18'!K212</f>
        <v>5</v>
      </c>
      <c r="L212" s="9">
        <f>'Январь 18'!L212+'Февраль 18'!L212+'Март 18'!L212+'Апрель 18'!L212+'Май 18'!L212+'Июнь 18'!L212+'Июль 18'!L212</f>
        <v>1</v>
      </c>
      <c r="M212" s="9">
        <f>'Январь 18'!M212+'Февраль 18'!M212+'Март 18'!M212+'Апрель 18'!M212+'Май 18'!M212+'Июнь 18'!M212+'Июль 18'!M212</f>
        <v>0</v>
      </c>
      <c r="N212" s="9">
        <f>'Январь 18'!N212+'Февраль 18'!N212+'Март 18'!N212+'Апрель 18'!N212+'Май 18'!N212+'Июнь 18'!N212+'Июль 18'!N212</f>
        <v>0</v>
      </c>
      <c r="O212" s="9">
        <f>'Январь 18'!O212+'Февраль 18'!O212+'Март 18'!O212+'Апрель 18'!O212+'Май 18'!O212+'Июнь 18'!O212+'Июль 18'!O212</f>
        <v>0</v>
      </c>
      <c r="P212" s="9">
        <f>'Январь 18'!P212+'Февраль 18'!P212+'Март 18'!P212+'Апрель 18'!P212+'Май 18'!P212+'Июнь 18'!P212+'Июль 18'!P212</f>
        <v>0</v>
      </c>
      <c r="Q212" s="9">
        <f>'Январь 18'!Q212+'Февраль 18'!Q212+'Март 18'!Q212+'Апрель 18'!Q212+'Май 18'!Q212+'Июнь 18'!Q212+'Июль 18'!Q212</f>
        <v>0</v>
      </c>
      <c r="R212" s="88">
        <f>'Январь 18'!R212+'Февраль 18'!R212+'Март 18'!R212+'Апрель 18'!R212+'Май 18'!R212+'Июнь 18'!R212+'Июль 18'!R212</f>
        <v>1</v>
      </c>
      <c r="S212" s="9">
        <f>'Январь 18'!S212+'Февраль 18'!S212+'Март 18'!S212+'Апрель 18'!S212+'Май 18'!S212+'Июнь 18'!S212+'Июль 18'!S212</f>
        <v>0</v>
      </c>
      <c r="T212" s="9">
        <f>'Январь 18'!T212+'Февраль 18'!T212+'Март 18'!T212+'Апрель 18'!T212+'Май 18'!T212+'Июнь 18'!T212+'Июль 18'!T212</f>
        <v>0</v>
      </c>
      <c r="U212" s="9">
        <f>'Январь 18'!U212+'Февраль 18'!U212+'Март 18'!U212+'Апрель 18'!U212+'Май 18'!U212+'Июнь 18'!U212+'Июль 18'!U212</f>
        <v>0</v>
      </c>
      <c r="V212" s="9">
        <f>'Январь 18'!V212+'Февраль 18'!V212+'Март 18'!V212+'Апрель 18'!V212+'Май 18'!V212+'Июнь 18'!V212+'Июль 18'!V212</f>
        <v>0</v>
      </c>
    </row>
    <row r="213" spans="1:22" s="27" customFormat="1" ht="33.75" customHeight="1" x14ac:dyDescent="0.2">
      <c r="A213" s="6">
        <v>139</v>
      </c>
      <c r="B213" s="23" t="s">
        <v>140</v>
      </c>
      <c r="C213" s="9">
        <f t="shared" si="41"/>
        <v>27</v>
      </c>
      <c r="D213" s="9">
        <f>'Январь 18'!D213+'Февраль 18'!D213+'Март 18'!D213+'Апрель 18'!D213+'Май 18'!D213+'Июнь 18'!D213+'Июль 18'!D213</f>
        <v>0</v>
      </c>
      <c r="E213" s="9">
        <f>'Январь 18'!E213+'Февраль 18'!E213+'Март 18'!E213+'Апрель 18'!E213+'Май 18'!E213+'Июнь 18'!E213+'Июль 18'!E213</f>
        <v>4</v>
      </c>
      <c r="F213" s="9">
        <f>'Январь 18'!F213+'Февраль 18'!F213+'Март 18'!F213+'Апрель 18'!F213+'Май 18'!F213+'Июнь 18'!F213+'Июль 18'!F213</f>
        <v>0</v>
      </c>
      <c r="G213" s="9">
        <f>'Январь 18'!G213+'Февраль 18'!G213+'Март 18'!G213+'Апрель 18'!G213+'Май 18'!G213+'Июнь 18'!G213+'Июль 18'!G213</f>
        <v>0</v>
      </c>
      <c r="H213" s="9">
        <f>'Январь 18'!H213+'Февраль 18'!H213+'Март 18'!H213+'Апрель 18'!H213+'Май 18'!H213+'Июнь 18'!H213+'Июль 18'!H213</f>
        <v>0</v>
      </c>
      <c r="I213" s="9">
        <f>'Январь 18'!I213+'Февраль 18'!I213+'Март 18'!I213+'Апрель 18'!I213+'Май 18'!I213+'Июнь 18'!I213+'Июль 18'!I213</f>
        <v>1</v>
      </c>
      <c r="J213" s="9">
        <f>'Январь 18'!J213+'Февраль 18'!J213+'Март 18'!J213+'Апрель 18'!J213+'Май 18'!J213+'Июнь 18'!J213+'Июль 18'!J213</f>
        <v>13</v>
      </c>
      <c r="K213" s="9">
        <f>'Январь 18'!K213+'Февраль 18'!K213+'Март 18'!K213+'Апрель 18'!K213+'Май 18'!K213+'Июнь 18'!K213+'Июль 18'!K213</f>
        <v>7</v>
      </c>
      <c r="L213" s="9">
        <f>'Январь 18'!L213+'Февраль 18'!L213+'Март 18'!L213+'Апрель 18'!L213+'Май 18'!L213+'Июнь 18'!L213+'Июль 18'!L213</f>
        <v>1</v>
      </c>
      <c r="M213" s="9">
        <f>'Январь 18'!M213+'Февраль 18'!M213+'Март 18'!M213+'Апрель 18'!M213+'Май 18'!M213+'Июнь 18'!M213+'Июль 18'!M213</f>
        <v>0</v>
      </c>
      <c r="N213" s="9">
        <f>'Январь 18'!N213+'Февраль 18'!N213+'Март 18'!N213+'Апрель 18'!N213+'Май 18'!N213+'Июнь 18'!N213+'Июль 18'!N213</f>
        <v>1</v>
      </c>
      <c r="O213" s="9">
        <f>'Январь 18'!O213+'Февраль 18'!O213+'Март 18'!O213+'Апрель 18'!O213+'Май 18'!O213+'Июнь 18'!O213+'Июль 18'!O213</f>
        <v>0</v>
      </c>
      <c r="P213" s="9">
        <f>'Январь 18'!P213+'Февраль 18'!P213+'Март 18'!P213+'Апрель 18'!P213+'Май 18'!P213+'Июнь 18'!P213+'Июль 18'!P213</f>
        <v>0</v>
      </c>
      <c r="Q213" s="9">
        <f>'Январь 18'!Q213+'Февраль 18'!Q213+'Март 18'!Q213+'Апрель 18'!Q213+'Май 18'!Q213+'Июнь 18'!Q213+'Июль 18'!Q213</f>
        <v>0</v>
      </c>
      <c r="R213" s="88">
        <f>'Январь 18'!R213+'Февраль 18'!R213+'Март 18'!R213+'Апрель 18'!R213+'Май 18'!R213+'Июнь 18'!R213+'Июль 18'!R213</f>
        <v>0</v>
      </c>
      <c r="S213" s="9">
        <f>'Январь 18'!S213+'Февраль 18'!S213+'Март 18'!S213+'Апрель 18'!S213+'Май 18'!S213+'Июнь 18'!S213+'Июль 18'!S213</f>
        <v>0</v>
      </c>
      <c r="T213" s="9">
        <f>'Январь 18'!T213+'Февраль 18'!T213+'Март 18'!T213+'Апрель 18'!T213+'Май 18'!T213+'Июнь 18'!T213+'Июль 18'!T213</f>
        <v>0</v>
      </c>
      <c r="U213" s="9">
        <f>'Январь 18'!U213+'Февраль 18'!U213+'Март 18'!U213+'Апрель 18'!U213+'Май 18'!U213+'Июнь 18'!U213+'Июль 18'!U213</f>
        <v>0</v>
      </c>
      <c r="V213" s="9">
        <f>'Январь 18'!V213+'Февраль 18'!V213+'Март 18'!V213+'Апрель 18'!V213+'Май 18'!V213+'Июнь 18'!V213+'Июль 18'!V213</f>
        <v>0</v>
      </c>
    </row>
    <row r="214" spans="1:22" s="27" customFormat="1" ht="17.25" customHeight="1" x14ac:dyDescent="0.2">
      <c r="A214" s="6">
        <v>140</v>
      </c>
      <c r="B214" s="12" t="s">
        <v>141</v>
      </c>
      <c r="C214" s="9">
        <f>SUM(D214:V214)</f>
        <v>50</v>
      </c>
      <c r="D214" s="9">
        <f>'Январь 18'!D214+'Февраль 18'!D214+'Март 18'!D214+'Апрель 18'!D214+'Май 18'!D214+'Июнь 18'!D214+'Июль 18'!D214</f>
        <v>0</v>
      </c>
      <c r="E214" s="9">
        <f>'Январь 18'!E214+'Февраль 18'!E214+'Март 18'!E214+'Апрель 18'!E214+'Май 18'!E214+'Июнь 18'!E214+'Июль 18'!E214</f>
        <v>13</v>
      </c>
      <c r="F214" s="9">
        <f>'Январь 18'!F214+'Февраль 18'!F214+'Март 18'!F214+'Апрель 18'!F214+'Май 18'!F214+'Июнь 18'!F214+'Июль 18'!F214</f>
        <v>0</v>
      </c>
      <c r="G214" s="9">
        <f>'Январь 18'!G214+'Февраль 18'!G214+'Март 18'!G214+'Апрель 18'!G214+'Май 18'!G214+'Июнь 18'!G214+'Июль 18'!G214</f>
        <v>0</v>
      </c>
      <c r="H214" s="9">
        <f>'Январь 18'!H214+'Февраль 18'!H214+'Март 18'!H214+'Апрель 18'!H214+'Май 18'!H214+'Июнь 18'!H214+'Июль 18'!H214</f>
        <v>0</v>
      </c>
      <c r="I214" s="9">
        <f>'Январь 18'!I214+'Февраль 18'!I214+'Март 18'!I214+'Апрель 18'!I214+'Май 18'!I214+'Июнь 18'!I214+'Июль 18'!I214</f>
        <v>16</v>
      </c>
      <c r="J214" s="9">
        <f>'Январь 18'!J214+'Февраль 18'!J214+'Март 18'!J214+'Апрель 18'!J214+'Май 18'!J214+'Июнь 18'!J214+'Июль 18'!J214</f>
        <v>8</v>
      </c>
      <c r="K214" s="9">
        <f>'Январь 18'!K214+'Февраль 18'!K214+'Март 18'!K214+'Апрель 18'!K214+'Май 18'!K214+'Июнь 18'!K214+'Июль 18'!K214</f>
        <v>3</v>
      </c>
      <c r="L214" s="9">
        <f>'Январь 18'!L214+'Февраль 18'!L214+'Март 18'!L214+'Апрель 18'!L214+'Май 18'!L214+'Июнь 18'!L214+'Июль 18'!L214</f>
        <v>0</v>
      </c>
      <c r="M214" s="9">
        <f>'Январь 18'!M214+'Февраль 18'!M214+'Март 18'!M214+'Апрель 18'!M214+'Май 18'!M214+'Июнь 18'!M214+'Июль 18'!M214</f>
        <v>3</v>
      </c>
      <c r="N214" s="9">
        <f>'Январь 18'!N214+'Февраль 18'!N214+'Март 18'!N214+'Апрель 18'!N214+'Май 18'!N214+'Июнь 18'!N214+'Июль 18'!N214</f>
        <v>0</v>
      </c>
      <c r="O214" s="9">
        <f>'Январь 18'!O214+'Февраль 18'!O214+'Март 18'!O214+'Апрель 18'!O214+'Май 18'!O214+'Июнь 18'!O214+'Июль 18'!O214</f>
        <v>0</v>
      </c>
      <c r="P214" s="9">
        <f>'Январь 18'!P214+'Февраль 18'!P214+'Март 18'!P214+'Апрель 18'!P214+'Май 18'!P214+'Июнь 18'!P214+'Июль 18'!P214</f>
        <v>0</v>
      </c>
      <c r="Q214" s="9">
        <f>'Январь 18'!Q214+'Февраль 18'!Q214+'Март 18'!Q214+'Апрель 18'!Q214+'Май 18'!Q214+'Июнь 18'!Q214+'Июль 18'!Q214</f>
        <v>0</v>
      </c>
      <c r="R214" s="88">
        <f>'Январь 18'!R214+'Февраль 18'!R214+'Март 18'!R214+'Апрель 18'!R214+'Май 18'!R214+'Июнь 18'!R214+'Июль 18'!R214</f>
        <v>0</v>
      </c>
      <c r="S214" s="9">
        <f>'Январь 18'!S214+'Февраль 18'!S214+'Март 18'!S214+'Апрель 18'!S214+'Май 18'!S214+'Июнь 18'!S214+'Июль 18'!S214</f>
        <v>1</v>
      </c>
      <c r="T214" s="9">
        <f>'Январь 18'!T214+'Февраль 18'!T214+'Март 18'!T214+'Апрель 18'!T214+'Май 18'!T214+'Июнь 18'!T214+'Июль 18'!T214</f>
        <v>0</v>
      </c>
      <c r="U214" s="9">
        <f>'Январь 18'!U214+'Февраль 18'!U214+'Март 18'!U214+'Апрель 18'!U214+'Май 18'!U214+'Июнь 18'!U214+'Июль 18'!U214</f>
        <v>6</v>
      </c>
      <c r="V214" s="9">
        <f>'Январь 18'!V214+'Февраль 18'!V214+'Март 18'!V214+'Апрель 18'!V214+'Май 18'!V214+'Июнь 18'!V214+'Июль 18'!V214</f>
        <v>0</v>
      </c>
    </row>
    <row r="215" spans="1:22" s="27" customFormat="1" ht="14.25" x14ac:dyDescent="0.2">
      <c r="A215" s="62">
        <v>7</v>
      </c>
      <c r="B215" s="58" t="s">
        <v>24</v>
      </c>
      <c r="C215" s="59">
        <f>SUM(C208:C214)</f>
        <v>378</v>
      </c>
      <c r="D215" s="100">
        <f t="shared" ref="D215:V215" si="42">SUM(D208:D214)</f>
        <v>0</v>
      </c>
      <c r="E215" s="100">
        <f>SUM(E208:E214)</f>
        <v>52</v>
      </c>
      <c r="F215" s="103">
        <f t="shared" si="42"/>
        <v>0</v>
      </c>
      <c r="G215" s="103">
        <f t="shared" si="42"/>
        <v>0</v>
      </c>
      <c r="H215" s="100">
        <f t="shared" si="42"/>
        <v>0</v>
      </c>
      <c r="I215" s="100">
        <f t="shared" si="42"/>
        <v>65</v>
      </c>
      <c r="J215" s="89">
        <f t="shared" si="42"/>
        <v>89</v>
      </c>
      <c r="K215" s="89">
        <f t="shared" si="42"/>
        <v>57</v>
      </c>
      <c r="L215" s="100">
        <f t="shared" si="42"/>
        <v>7</v>
      </c>
      <c r="M215" s="100">
        <f t="shared" si="42"/>
        <v>26</v>
      </c>
      <c r="N215" s="103">
        <f t="shared" si="42"/>
        <v>7</v>
      </c>
      <c r="O215" s="103">
        <f t="shared" si="42"/>
        <v>0</v>
      </c>
      <c r="P215" s="103">
        <f t="shared" si="42"/>
        <v>3</v>
      </c>
      <c r="Q215" s="103">
        <f t="shared" si="42"/>
        <v>5</v>
      </c>
      <c r="R215" s="89">
        <f t="shared" si="42"/>
        <v>37</v>
      </c>
      <c r="S215" s="103">
        <f t="shared" si="42"/>
        <v>8</v>
      </c>
      <c r="T215" s="103">
        <f t="shared" si="42"/>
        <v>7</v>
      </c>
      <c r="U215" s="103">
        <f t="shared" si="42"/>
        <v>13</v>
      </c>
      <c r="V215" s="103">
        <f t="shared" si="42"/>
        <v>2</v>
      </c>
    </row>
    <row r="216" spans="1:22" s="27" customFormat="1" ht="14.25" x14ac:dyDescent="0.2">
      <c r="A216" s="62"/>
      <c r="B216" s="128" t="s">
        <v>137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</row>
    <row r="217" spans="1:22" s="27" customFormat="1" ht="28.5" customHeight="1" x14ac:dyDescent="0.2">
      <c r="A217" s="6">
        <v>141</v>
      </c>
      <c r="B217" s="12" t="s">
        <v>181</v>
      </c>
      <c r="C217" s="9">
        <f>SUM(D217:V217)</f>
        <v>44</v>
      </c>
      <c r="D217" s="9">
        <f>'Январь 18'!D217+'Февраль 18'!D217+'Март 18'!D217+'Апрель 18'!D217+'Май 18'!D217+'Июнь 18'!D217+'Июль 18'!D217</f>
        <v>2</v>
      </c>
      <c r="E217" s="9">
        <f>'Январь 18'!E217+'Февраль 18'!E217+'Март 18'!E217+'Апрель 18'!E217+'Май 18'!E217+'Июнь 18'!E217+'Июль 18'!E217</f>
        <v>7</v>
      </c>
      <c r="F217" s="9">
        <f>'Январь 18'!F217+'Февраль 18'!F217+'Март 18'!F217+'Апрель 18'!F217+'Май 18'!F217+'Июнь 18'!F217+'Июль 18'!F217</f>
        <v>0</v>
      </c>
      <c r="G217" s="9">
        <f>'Январь 18'!G217+'Февраль 18'!G217+'Март 18'!G217+'Апрель 18'!G217+'Май 18'!G217+'Июнь 18'!G217+'Июль 18'!G217</f>
        <v>0</v>
      </c>
      <c r="H217" s="9">
        <f>'Январь 18'!H217+'Февраль 18'!H217+'Март 18'!H217+'Апрель 18'!H217+'Май 18'!H217+'Июнь 18'!H217+'Июль 18'!H217</f>
        <v>6</v>
      </c>
      <c r="I217" s="9">
        <f>'Январь 18'!I217+'Февраль 18'!I217+'Март 18'!I217+'Апрель 18'!I217+'Май 18'!I217+'Июнь 18'!I217+'Июль 18'!I217</f>
        <v>1</v>
      </c>
      <c r="J217" s="9">
        <f>'Январь 18'!J217+'Февраль 18'!J217+'Март 18'!J217+'Апрель 18'!J217+'Май 18'!J217+'Июнь 18'!J217+'Июль 18'!J217</f>
        <v>11</v>
      </c>
      <c r="K217" s="9">
        <f>'Январь 18'!K217+'Февраль 18'!K217+'Март 18'!K217+'Апрель 18'!K217+'Май 18'!K217+'Июнь 18'!K217+'Июль 18'!K217</f>
        <v>5</v>
      </c>
      <c r="L217" s="9">
        <f>'Январь 18'!L217+'Февраль 18'!L217+'Март 18'!L217+'Апрель 18'!L217+'Май 18'!L217+'Июнь 18'!L217+'Июль 18'!L217</f>
        <v>0</v>
      </c>
      <c r="M217" s="9">
        <f>'Январь 18'!M217+'Февраль 18'!M217+'Март 18'!M217+'Апрель 18'!M217+'Май 18'!M217+'Июнь 18'!M217+'Июль 18'!M217</f>
        <v>0</v>
      </c>
      <c r="N217" s="9">
        <f>'Январь 18'!N217+'Февраль 18'!N217+'Март 18'!N217+'Апрель 18'!N217+'Май 18'!N217+'Июнь 18'!N217+'Июль 18'!N217</f>
        <v>0</v>
      </c>
      <c r="O217" s="9">
        <f>'Январь 18'!O217+'Февраль 18'!O217+'Март 18'!O217+'Апрель 18'!O217+'Май 18'!O217+'Июнь 18'!O217+'Июль 18'!O217</f>
        <v>0</v>
      </c>
      <c r="P217" s="9">
        <f>'Январь 18'!P217+'Февраль 18'!P217+'Март 18'!P217+'Апрель 18'!P217+'Май 18'!P217+'Июнь 18'!P217+'Июль 18'!P217</f>
        <v>0</v>
      </c>
      <c r="Q217" s="9">
        <f>'Январь 18'!Q217+'Февраль 18'!Q217+'Март 18'!Q217+'Апрель 18'!Q217+'Май 18'!Q217+'Июнь 18'!Q217+'Июль 18'!Q217</f>
        <v>0</v>
      </c>
      <c r="R217" s="88">
        <f>'Январь 18'!R217+'Февраль 18'!R217+'Март 18'!R217+'Апрель 18'!R217+'Май 18'!R217+'Июнь 18'!R217+'Июль 18'!R217</f>
        <v>11</v>
      </c>
      <c r="S217" s="9">
        <f>'Январь 18'!S217+'Февраль 18'!S217+'Март 18'!S217+'Апрель 18'!S217+'Май 18'!S217+'Июнь 18'!S217+'Июль 18'!S217</f>
        <v>0</v>
      </c>
      <c r="T217" s="9">
        <f>'Январь 18'!T217+'Февраль 18'!T217+'Март 18'!T217+'Апрель 18'!T217+'Май 18'!T217+'Июнь 18'!T217+'Июль 18'!T217</f>
        <v>0</v>
      </c>
      <c r="U217" s="9">
        <f>'Январь 18'!U217+'Февраль 18'!U217+'Март 18'!U217+'Апрель 18'!U217+'Май 18'!U217+'Июнь 18'!U217+'Июль 18'!U217</f>
        <v>0</v>
      </c>
      <c r="V217" s="9">
        <f>'Январь 18'!V217+'Февраль 18'!V217+'Март 18'!V217+'Апрель 18'!V217+'Май 18'!V217+'Июнь 18'!V217+'Июль 18'!V217</f>
        <v>1</v>
      </c>
    </row>
    <row r="218" spans="1:22" s="27" customFormat="1" ht="12.75" customHeight="1" x14ac:dyDescent="0.2">
      <c r="A218" s="62">
        <v>1</v>
      </c>
      <c r="B218" s="58" t="s">
        <v>24</v>
      </c>
      <c r="C218" s="59">
        <f>C217</f>
        <v>44</v>
      </c>
      <c r="D218" s="100">
        <f t="shared" ref="D218:V218" si="43">D217</f>
        <v>2</v>
      </c>
      <c r="E218" s="100">
        <f t="shared" si="43"/>
        <v>7</v>
      </c>
      <c r="F218" s="103">
        <f t="shared" si="43"/>
        <v>0</v>
      </c>
      <c r="G218" s="103">
        <f t="shared" si="43"/>
        <v>0</v>
      </c>
      <c r="H218" s="100">
        <f t="shared" si="43"/>
        <v>6</v>
      </c>
      <c r="I218" s="100">
        <f t="shared" si="43"/>
        <v>1</v>
      </c>
      <c r="J218" s="89">
        <f t="shared" si="43"/>
        <v>11</v>
      </c>
      <c r="K218" s="89">
        <f t="shared" si="43"/>
        <v>5</v>
      </c>
      <c r="L218" s="100">
        <f t="shared" si="43"/>
        <v>0</v>
      </c>
      <c r="M218" s="100">
        <f t="shared" si="43"/>
        <v>0</v>
      </c>
      <c r="N218" s="103">
        <f t="shared" si="43"/>
        <v>0</v>
      </c>
      <c r="O218" s="103">
        <f t="shared" si="43"/>
        <v>0</v>
      </c>
      <c r="P218" s="103">
        <f t="shared" si="43"/>
        <v>0</v>
      </c>
      <c r="Q218" s="103">
        <f t="shared" si="43"/>
        <v>0</v>
      </c>
      <c r="R218" s="89">
        <f t="shared" si="43"/>
        <v>11</v>
      </c>
      <c r="S218" s="103">
        <f t="shared" si="43"/>
        <v>0</v>
      </c>
      <c r="T218" s="103">
        <f t="shared" si="43"/>
        <v>0</v>
      </c>
      <c r="U218" s="103">
        <f t="shared" si="43"/>
        <v>0</v>
      </c>
      <c r="V218" s="103">
        <f t="shared" si="43"/>
        <v>1</v>
      </c>
    </row>
    <row r="219" spans="1:22" s="8" customFormat="1" ht="15" customHeight="1" x14ac:dyDescent="0.25">
      <c r="A219" s="35"/>
      <c r="B219" s="137" t="s">
        <v>184</v>
      </c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9"/>
    </row>
    <row r="220" spans="1:22" s="8" customFormat="1" ht="45" x14ac:dyDescent="0.25">
      <c r="A220" s="6">
        <v>142</v>
      </c>
      <c r="B220" s="22" t="s">
        <v>157</v>
      </c>
      <c r="C220" s="9">
        <f t="shared" ref="C220:C223" si="44">SUM(D220:V220)</f>
        <v>0</v>
      </c>
      <c r="D220" s="9">
        <f>'Январь 18'!D220+'Февраль 18'!D220+'Март 18'!D220+'Апрель 18'!D220+'Май 18'!D220+'Июнь 18'!D220+'Июль 18'!D220</f>
        <v>0</v>
      </c>
      <c r="E220" s="9" t="str">
        <f>'Январь 18'!E220</f>
        <v>----</v>
      </c>
      <c r="F220" s="9">
        <f>'Январь 18'!F220+'Февраль 18'!F220+'Март 18'!F220+'Апрель 18'!F220+'Май 18'!F220+'Июнь 18'!F220+'Июль 18'!F220</f>
        <v>0</v>
      </c>
      <c r="G220" s="9">
        <f>'Январь 18'!G220+'Февраль 18'!G220+'Март 18'!G220+'Апрель 18'!G220+'Май 18'!G220+'Июнь 18'!G220+'Июль 18'!G220</f>
        <v>0</v>
      </c>
      <c r="H220" s="9">
        <f>'Январь 18'!H220+'Февраль 18'!H220+'Март 18'!H220+'Апрель 18'!H220+'Май 18'!H220+'Июнь 18'!H220+'Июль 18'!H220</f>
        <v>0</v>
      </c>
      <c r="I220" s="9" t="str">
        <f>'Январь 18'!I220</f>
        <v>----</v>
      </c>
      <c r="J220" s="88" t="str">
        <f>'Январь 18'!J220</f>
        <v>----</v>
      </c>
      <c r="K220" s="88" t="str">
        <f>'Январь 18'!K220</f>
        <v>----</v>
      </c>
      <c r="L220" s="9" t="str">
        <f>'Январь 18'!L220</f>
        <v>----</v>
      </c>
      <c r="M220" s="9" t="str">
        <f>'Январь 18'!M220</f>
        <v>----</v>
      </c>
      <c r="N220" s="9" t="str">
        <f>'Январь 18'!N220</f>
        <v>----</v>
      </c>
      <c r="O220" s="9" t="str">
        <f>'Январь 18'!O220</f>
        <v>----</v>
      </c>
      <c r="P220" s="9" t="str">
        <f>'Январь 18'!P220</f>
        <v>----</v>
      </c>
      <c r="Q220" s="9" t="str">
        <f>'Январь 18'!Q220</f>
        <v>----</v>
      </c>
      <c r="R220" s="88" t="str">
        <f>'Январь 18'!R220</f>
        <v>----</v>
      </c>
      <c r="S220" s="9" t="str">
        <f>'Январь 18'!S220</f>
        <v>----</v>
      </c>
      <c r="T220" s="9" t="str">
        <f>'Январь 18'!T220</f>
        <v>----</v>
      </c>
      <c r="U220" s="9" t="str">
        <f>'Январь 18'!U220</f>
        <v>----</v>
      </c>
      <c r="V220" s="9" t="str">
        <f>'Январь 18'!V220</f>
        <v>----</v>
      </c>
    </row>
    <row r="221" spans="1:22" s="8" customFormat="1" ht="45" customHeight="1" x14ac:dyDescent="0.25">
      <c r="A221" s="6">
        <v>143</v>
      </c>
      <c r="B221" s="22" t="s">
        <v>185</v>
      </c>
      <c r="C221" s="9">
        <f t="shared" si="44"/>
        <v>1</v>
      </c>
      <c r="D221" s="9">
        <f>'Январь 18'!D221+'Февраль 18'!D221+'Март 18'!D221+'Апрель 18'!D221+'Май 18'!D221+'Июнь 18'!D221+'Июль 18'!D221</f>
        <v>1</v>
      </c>
      <c r="E221" s="9" t="str">
        <f>'Январь 18'!E221</f>
        <v>----</v>
      </c>
      <c r="F221" s="9">
        <f>'Январь 18'!F221+'Февраль 18'!F221+'Март 18'!F221+'Апрель 18'!F221+'Май 18'!F221+'Июнь 18'!F221+'Июль 18'!F221</f>
        <v>0</v>
      </c>
      <c r="G221" s="9">
        <f>'Январь 18'!G221+'Февраль 18'!G221+'Март 18'!G221+'Апрель 18'!G221+'Май 18'!G221+'Июнь 18'!G221+'Июль 18'!G221</f>
        <v>0</v>
      </c>
      <c r="H221" s="9">
        <f>'Январь 18'!H221+'Февраль 18'!H221+'Март 18'!H221+'Апрель 18'!H221+'Май 18'!H221+'Июнь 18'!H221+'Июль 18'!H221</f>
        <v>0</v>
      </c>
      <c r="I221" s="9" t="str">
        <f>'Январь 18'!I221</f>
        <v>----</v>
      </c>
      <c r="J221" s="88" t="str">
        <f>'Январь 18'!J221</f>
        <v>----</v>
      </c>
      <c r="K221" s="88" t="str">
        <f>'Январь 18'!K221</f>
        <v>----</v>
      </c>
      <c r="L221" s="9" t="str">
        <f>'Январь 18'!L221</f>
        <v>----</v>
      </c>
      <c r="M221" s="9" t="str">
        <f>'Январь 18'!M221</f>
        <v>----</v>
      </c>
      <c r="N221" s="9" t="str">
        <f>'Январь 18'!N221</f>
        <v>----</v>
      </c>
      <c r="O221" s="9" t="str">
        <f>'Январь 18'!O221</f>
        <v>----</v>
      </c>
      <c r="P221" s="9" t="str">
        <f>'Январь 18'!P221</f>
        <v>----</v>
      </c>
      <c r="Q221" s="9" t="str">
        <f>'Январь 18'!Q221</f>
        <v>----</v>
      </c>
      <c r="R221" s="88" t="str">
        <f>'Январь 18'!R221</f>
        <v>----</v>
      </c>
      <c r="S221" s="9" t="str">
        <f>'Январь 18'!S221</f>
        <v>----</v>
      </c>
      <c r="T221" s="9" t="str">
        <f>'Январь 18'!T221</f>
        <v>----</v>
      </c>
      <c r="U221" s="9" t="str">
        <f>'Январь 18'!U221</f>
        <v>----</v>
      </c>
      <c r="V221" s="9" t="str">
        <f>'Январь 18'!V221</f>
        <v>----</v>
      </c>
    </row>
    <row r="222" spans="1:22" s="8" customFormat="1" ht="45" x14ac:dyDescent="0.25">
      <c r="A222" s="6">
        <v>144</v>
      </c>
      <c r="B222" s="21" t="s">
        <v>186</v>
      </c>
      <c r="C222" s="9">
        <f t="shared" si="44"/>
        <v>1</v>
      </c>
      <c r="D222" s="9">
        <f>'Январь 18'!D222+'Февраль 18'!D222+'Март 18'!D222+'Апрель 18'!D222+'Май 18'!D222+'Июнь 18'!D222+'Июль 18'!D222</f>
        <v>1</v>
      </c>
      <c r="E222" s="9" t="str">
        <f>'Январь 18'!E222</f>
        <v>----</v>
      </c>
      <c r="F222" s="9">
        <f>'Январь 18'!F222+'Февраль 18'!F222+'Март 18'!F222+'Апрель 18'!F222+'Май 18'!F222+'Июнь 18'!F222+'Июль 18'!F222</f>
        <v>0</v>
      </c>
      <c r="G222" s="9">
        <f>'Январь 18'!G222+'Февраль 18'!G222+'Март 18'!G222+'Апрель 18'!G222+'Май 18'!G222+'Июнь 18'!G222+'Июль 18'!G222</f>
        <v>0</v>
      </c>
      <c r="H222" s="9">
        <f>'Январь 18'!H222+'Февраль 18'!H222+'Март 18'!H222+'Апрель 18'!H222+'Май 18'!H222+'Июнь 18'!H222+'Июль 18'!H222</f>
        <v>0</v>
      </c>
      <c r="I222" s="9" t="str">
        <f>'Январь 18'!I222</f>
        <v>----</v>
      </c>
      <c r="J222" s="88" t="str">
        <f>'Январь 18'!J222</f>
        <v>----</v>
      </c>
      <c r="K222" s="88" t="str">
        <f>'Январь 18'!K222</f>
        <v>----</v>
      </c>
      <c r="L222" s="9" t="str">
        <f>'Январь 18'!L222</f>
        <v>----</v>
      </c>
      <c r="M222" s="9" t="str">
        <f>'Январь 18'!M222</f>
        <v>----</v>
      </c>
      <c r="N222" s="9" t="str">
        <f>'Январь 18'!N222</f>
        <v>----</v>
      </c>
      <c r="O222" s="9" t="str">
        <f>'Январь 18'!O222</f>
        <v>----</v>
      </c>
      <c r="P222" s="9" t="str">
        <f>'Январь 18'!P222</f>
        <v>----</v>
      </c>
      <c r="Q222" s="9" t="str">
        <f>'Январь 18'!Q222</f>
        <v>----</v>
      </c>
      <c r="R222" s="88" t="str">
        <f>'Январь 18'!R222</f>
        <v>----</v>
      </c>
      <c r="S222" s="9" t="str">
        <f>'Январь 18'!S222</f>
        <v>----</v>
      </c>
      <c r="T222" s="9" t="str">
        <f>'Январь 18'!T222</f>
        <v>----</v>
      </c>
      <c r="U222" s="9" t="str">
        <f>'Январь 18'!U222</f>
        <v>----</v>
      </c>
      <c r="V222" s="9" t="str">
        <f>'Январь 18'!V222</f>
        <v>----</v>
      </c>
    </row>
    <row r="223" spans="1:22" s="8" customFormat="1" ht="30" x14ac:dyDescent="0.25">
      <c r="A223" s="6">
        <v>145</v>
      </c>
      <c r="B223" s="21" t="s">
        <v>187</v>
      </c>
      <c r="C223" s="9">
        <f t="shared" si="44"/>
        <v>0</v>
      </c>
      <c r="D223" s="9">
        <f>'Январь 18'!D223+'Февраль 18'!D223+'Март 18'!D223+'Апрель 18'!D223+'Май 18'!D223+'Июнь 18'!D223+'Июль 18'!D223</f>
        <v>0</v>
      </c>
      <c r="E223" s="9" t="str">
        <f>'Январь 18'!E223</f>
        <v>----</v>
      </c>
      <c r="F223" s="9">
        <f>'Январь 18'!F223+'Февраль 18'!F223+'Март 18'!F223+'Апрель 18'!F223+'Май 18'!F223+'Июнь 18'!F223+'Июль 18'!F223</f>
        <v>0</v>
      </c>
      <c r="G223" s="9">
        <f>'Январь 18'!G223+'Февраль 18'!G223+'Март 18'!G223+'Апрель 18'!G223+'Май 18'!G223+'Июнь 18'!G223+'Июль 18'!G223</f>
        <v>0</v>
      </c>
      <c r="H223" s="9">
        <f>'Январь 18'!H223+'Февраль 18'!H223+'Март 18'!H223+'Апрель 18'!H223+'Май 18'!H223+'Июнь 18'!H223+'Июль 18'!H223</f>
        <v>0</v>
      </c>
      <c r="I223" s="9" t="str">
        <f>'Январь 18'!I223</f>
        <v>----</v>
      </c>
      <c r="J223" s="88" t="str">
        <f>'Январь 18'!J223</f>
        <v>----</v>
      </c>
      <c r="K223" s="88" t="str">
        <f>'Январь 18'!K223</f>
        <v>----</v>
      </c>
      <c r="L223" s="9" t="str">
        <f>'Январь 18'!L223</f>
        <v>----</v>
      </c>
      <c r="M223" s="9" t="str">
        <f>'Январь 18'!M223</f>
        <v>----</v>
      </c>
      <c r="N223" s="9" t="str">
        <f>'Январь 18'!N223</f>
        <v>----</v>
      </c>
      <c r="O223" s="9" t="str">
        <f>'Январь 18'!O223</f>
        <v>----</v>
      </c>
      <c r="P223" s="9" t="str">
        <f>'Январь 18'!P223</f>
        <v>----</v>
      </c>
      <c r="Q223" s="9" t="str">
        <f>'Январь 18'!Q223</f>
        <v>----</v>
      </c>
      <c r="R223" s="88" t="str">
        <f>'Январь 18'!R223</f>
        <v>----</v>
      </c>
      <c r="S223" s="9" t="str">
        <f>'Январь 18'!S223</f>
        <v>----</v>
      </c>
      <c r="T223" s="9" t="str">
        <f>'Январь 18'!T223</f>
        <v>----</v>
      </c>
      <c r="U223" s="9" t="str">
        <f>'Январь 18'!U223</f>
        <v>----</v>
      </c>
      <c r="V223" s="9" t="str">
        <f>'Январь 18'!V223</f>
        <v>----</v>
      </c>
    </row>
    <row r="224" spans="1:22" s="8" customFormat="1" x14ac:dyDescent="0.25">
      <c r="A224" s="78">
        <v>4</v>
      </c>
      <c r="B224" s="19" t="s">
        <v>24</v>
      </c>
      <c r="C224" s="59">
        <f>SUM(D224:V224)</f>
        <v>2</v>
      </c>
      <c r="D224" s="100">
        <f t="shared" ref="D224:V224" si="45">SUM(D220:D223)</f>
        <v>2</v>
      </c>
      <c r="E224" s="20">
        <f t="shared" si="45"/>
        <v>0</v>
      </c>
      <c r="F224" s="20">
        <f t="shared" si="45"/>
        <v>0</v>
      </c>
      <c r="G224" s="20">
        <f t="shared" si="45"/>
        <v>0</v>
      </c>
      <c r="H224" s="20">
        <f t="shared" si="45"/>
        <v>0</v>
      </c>
      <c r="I224" s="20">
        <f t="shared" si="45"/>
        <v>0</v>
      </c>
      <c r="J224" s="94">
        <f t="shared" si="45"/>
        <v>0</v>
      </c>
      <c r="K224" s="94">
        <f t="shared" si="45"/>
        <v>0</v>
      </c>
      <c r="L224" s="20">
        <f t="shared" si="45"/>
        <v>0</v>
      </c>
      <c r="M224" s="20">
        <f t="shared" si="45"/>
        <v>0</v>
      </c>
      <c r="N224" s="20">
        <f t="shared" si="45"/>
        <v>0</v>
      </c>
      <c r="O224" s="20">
        <f t="shared" si="45"/>
        <v>0</v>
      </c>
      <c r="P224" s="20">
        <f t="shared" si="45"/>
        <v>0</v>
      </c>
      <c r="Q224" s="20">
        <f t="shared" si="45"/>
        <v>0</v>
      </c>
      <c r="R224" s="94">
        <f t="shared" si="45"/>
        <v>0</v>
      </c>
      <c r="S224" s="20">
        <f t="shared" si="45"/>
        <v>0</v>
      </c>
      <c r="T224" s="20">
        <f t="shared" si="45"/>
        <v>0</v>
      </c>
      <c r="U224" s="20">
        <f t="shared" si="45"/>
        <v>0</v>
      </c>
      <c r="V224" s="20">
        <f t="shared" si="45"/>
        <v>0</v>
      </c>
    </row>
    <row r="225" spans="1:22" s="8" customFormat="1" x14ac:dyDescent="0.25">
      <c r="A225" s="78"/>
      <c r="B225" s="128" t="s">
        <v>207</v>
      </c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</row>
    <row r="226" spans="1:22" s="8" customFormat="1" ht="45" x14ac:dyDescent="0.25">
      <c r="A226" s="6">
        <v>146</v>
      </c>
      <c r="B226" s="12" t="s">
        <v>216</v>
      </c>
      <c r="C226" s="9">
        <f>SUM(D226:V226)</f>
        <v>5406</v>
      </c>
      <c r="D226" s="9">
        <f>'Январь 18'!D226+'Февраль 18'!D226+'Март 18'!D226+'Апрель 18'!D226+'Май 18'!D226+'Июнь 18'!D226+'Июль 18'!D226</f>
        <v>958</v>
      </c>
      <c r="E226" s="9">
        <f>'Январь 18'!E226+'Февраль 18'!E226+'Март 18'!E226+'Апрель 18'!E226+'Май 18'!E226+'Июнь 18'!E226+'Июль 18'!E226</f>
        <v>173</v>
      </c>
      <c r="F226" s="9">
        <f>'Январь 18'!F226+'Февраль 18'!F226+'Март 18'!F226+'Апрель 18'!F226+'Май 18'!F226+'Июнь 18'!F226+'Июль 18'!F226</f>
        <v>157</v>
      </c>
      <c r="G226" s="9">
        <f>'Январь 18'!G226+'Февраль 18'!G226+'Март 18'!G226+'Апрель 18'!G226+'Май 18'!G226+'Июнь 18'!G226+'Июль 18'!G226</f>
        <v>378</v>
      </c>
      <c r="H226" s="9">
        <f>'Январь 18'!H226+'Февраль 18'!H226+'Март 18'!H226+'Апрель 18'!H226+'Май 18'!H226+'Июнь 18'!H226+'Июль 18'!H226</f>
        <v>1236</v>
      </c>
      <c r="I226" s="9">
        <f>'Январь 18'!I226+'Февраль 18'!I226+'Март 18'!I226+'Апрель 18'!I226+'Май 18'!I226+'Июнь 18'!I226+'Июль 18'!I226</f>
        <v>195</v>
      </c>
      <c r="J226" s="9">
        <f>'Январь 18'!J226+'Февраль 18'!J226+'Март 18'!J226+'Апрель 18'!J226+'Май 18'!J226+'Июнь 18'!J226+'Июль 18'!J226</f>
        <v>288</v>
      </c>
      <c r="K226" s="9">
        <f>'Январь 18'!K226+'Февраль 18'!K226+'Март 18'!K226+'Апрель 18'!K226+'Май 18'!K226+'Июнь 18'!K226+'Июль 18'!K226</f>
        <v>547</v>
      </c>
      <c r="L226" s="9">
        <f>'Январь 18'!L226+'Февраль 18'!L226+'Март 18'!L226+'Апрель 18'!L226+'Май 18'!L226+'Июнь 18'!L226+'Июль 18'!L226</f>
        <v>239</v>
      </c>
      <c r="M226" s="9">
        <f>'Январь 18'!M226+'Февраль 18'!M226+'Март 18'!M226+'Апрель 18'!M226+'Май 18'!M226+'Июнь 18'!M226+'Июль 18'!M226</f>
        <v>53</v>
      </c>
      <c r="N226" s="9">
        <f>'Январь 18'!N226+'Февраль 18'!N226+'Март 18'!N226+'Апрель 18'!N226+'Май 18'!N226+'Июнь 18'!N226+'Июль 18'!N226</f>
        <v>221</v>
      </c>
      <c r="O226" s="9">
        <f>'Январь 18'!O226+'Февраль 18'!O226+'Март 18'!O226+'Апрель 18'!O226+'Май 18'!O226+'Июнь 18'!O226+'Июль 18'!O226</f>
        <v>168</v>
      </c>
      <c r="P226" s="9">
        <f>'Январь 18'!P226+'Февраль 18'!P226+'Март 18'!P226+'Апрель 18'!P226+'Май 18'!P226+'Июнь 18'!P226+'Июль 18'!P226</f>
        <v>48</v>
      </c>
      <c r="Q226" s="9">
        <f>'Январь 18'!Q226+'Февраль 18'!Q226+'Март 18'!Q226+'Апрель 18'!Q226+'Май 18'!Q226+'Июнь 18'!Q226+'Июль 18'!Q226</f>
        <v>277</v>
      </c>
      <c r="R226" s="88">
        <f>'Январь 18'!R226+'Февраль 18'!R226+'Март 18'!R226+'Апрель 18'!R226+'Май 18'!R226+'Июнь 18'!R226+'Июль 18'!R226</f>
        <v>189</v>
      </c>
      <c r="S226" s="9">
        <f>'Январь 18'!S226+'Февраль 18'!S226+'Март 18'!S226+'Апрель 18'!S226+'Май 18'!S226+'Июнь 18'!S226+'Июль 18'!S226</f>
        <v>61</v>
      </c>
      <c r="T226" s="9">
        <f>'Январь 18'!T226+'Февраль 18'!T226+'Март 18'!T226+'Апрель 18'!T226+'Май 18'!T226+'Июнь 18'!T226+'Июль 18'!T226</f>
        <v>74</v>
      </c>
      <c r="U226" s="9">
        <f>'Январь 18'!U226+'Февраль 18'!U226+'Март 18'!U226+'Апрель 18'!U226+'Май 18'!U226+'Июнь 18'!U226+'Июль 18'!U226</f>
        <v>61</v>
      </c>
      <c r="V226" s="9">
        <f>'Январь 18'!V226+'Февраль 18'!V226+'Март 18'!V226+'Апрель 18'!V226+'Май 18'!V226+'Июнь 18'!V226+'Июль 18'!V226</f>
        <v>83</v>
      </c>
    </row>
    <row r="227" spans="1:22" s="8" customFormat="1" x14ac:dyDescent="0.25">
      <c r="A227" s="78">
        <v>1</v>
      </c>
      <c r="B227" s="58" t="s">
        <v>24</v>
      </c>
      <c r="C227" s="59">
        <f>SUM(D227:V227)</f>
        <v>5406</v>
      </c>
      <c r="D227" s="100">
        <f>SUM(D226:D226)</f>
        <v>958</v>
      </c>
      <c r="E227" s="100">
        <f>SUM(E226:E226)</f>
        <v>173</v>
      </c>
      <c r="F227" s="103">
        <f t="shared" ref="F227:V227" si="46">SUM(F226:F226)</f>
        <v>157</v>
      </c>
      <c r="G227" s="103">
        <f t="shared" si="46"/>
        <v>378</v>
      </c>
      <c r="H227" s="100">
        <f t="shared" si="46"/>
        <v>1236</v>
      </c>
      <c r="I227" s="100">
        <f t="shared" si="46"/>
        <v>195</v>
      </c>
      <c r="J227" s="89">
        <f t="shared" si="46"/>
        <v>288</v>
      </c>
      <c r="K227" s="89">
        <f t="shared" si="46"/>
        <v>547</v>
      </c>
      <c r="L227" s="100">
        <f t="shared" si="46"/>
        <v>239</v>
      </c>
      <c r="M227" s="100">
        <f t="shared" si="46"/>
        <v>53</v>
      </c>
      <c r="N227" s="103">
        <f t="shared" si="46"/>
        <v>221</v>
      </c>
      <c r="O227" s="103">
        <f t="shared" si="46"/>
        <v>168</v>
      </c>
      <c r="P227" s="103">
        <f t="shared" si="46"/>
        <v>48</v>
      </c>
      <c r="Q227" s="103">
        <f t="shared" si="46"/>
        <v>277</v>
      </c>
      <c r="R227" s="89">
        <f t="shared" si="46"/>
        <v>189</v>
      </c>
      <c r="S227" s="103">
        <f t="shared" si="46"/>
        <v>61</v>
      </c>
      <c r="T227" s="103">
        <f t="shared" si="46"/>
        <v>74</v>
      </c>
      <c r="U227" s="103">
        <f t="shared" si="46"/>
        <v>61</v>
      </c>
      <c r="V227" s="103">
        <f t="shared" si="46"/>
        <v>83</v>
      </c>
    </row>
    <row r="228" spans="1:22" s="8" customFormat="1" x14ac:dyDescent="0.25">
      <c r="A228" s="78"/>
      <c r="B228" s="128" t="s">
        <v>231</v>
      </c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</row>
    <row r="229" spans="1:22" s="8" customFormat="1" x14ac:dyDescent="0.25">
      <c r="A229" s="6">
        <v>147</v>
      </c>
      <c r="B229" s="12" t="s">
        <v>227</v>
      </c>
      <c r="C229" s="9">
        <f>SUM(D229:V229)</f>
        <v>5</v>
      </c>
      <c r="D229" s="9">
        <f>'Январь 18'!D229+'Февраль 18'!D229+'Март 18'!D229+'Апрель 18'!D229+'Май 18'!D229+'Июнь 18'!D229+'Июль 18'!D229</f>
        <v>3</v>
      </c>
      <c r="E229" s="9">
        <f>'Январь 18'!E229+'Февраль 18'!E229+'Март 18'!E229+'Апрель 18'!E229+'Май 18'!E229+'Июнь 18'!E229+'Июль 18'!E229</f>
        <v>0</v>
      </c>
      <c r="F229" s="9">
        <f>'Январь 18'!F229+'Февраль 18'!F229+'Март 18'!F229+'Апрель 18'!F229+'Май 18'!F229+'Июнь 18'!F229+'Июль 18'!F229</f>
        <v>0</v>
      </c>
      <c r="G229" s="9">
        <f>'Январь 18'!G229+'Февраль 18'!G229+'Март 18'!G229+'Апрель 18'!G229+'Май 18'!G229+'Июнь 18'!G229+'Июль 18'!G229</f>
        <v>0</v>
      </c>
      <c r="H229" s="9">
        <f>'Январь 18'!H229+'Февраль 18'!H229+'Март 18'!H229+'Апрель 18'!H229+'Май 18'!H229+'Июнь 18'!H229+'Июль 18'!H229</f>
        <v>0</v>
      </c>
      <c r="I229" s="9">
        <f>'Январь 18'!I229+'Февраль 18'!I229+'Март 18'!I229+'Апрель 18'!I229+'Май 18'!I229+'Июнь 18'!I229+'Июль 18'!I229</f>
        <v>0</v>
      </c>
      <c r="J229" s="9">
        <f>'Январь 18'!J229+'Февраль 18'!J229+'Март 18'!J229+'Апрель 18'!J229+'Май 18'!J229+'Июнь 18'!J229+'Июль 18'!J229</f>
        <v>0</v>
      </c>
      <c r="K229" s="9">
        <f>'Январь 18'!K229+'Февраль 18'!K229+'Март 18'!K229+'Апрель 18'!K229+'Май 18'!K229+'Июнь 18'!K229+'Июль 18'!K229</f>
        <v>2</v>
      </c>
      <c r="L229" s="9">
        <f>'Январь 18'!L229+'Февраль 18'!L229+'Март 18'!L229+'Апрель 18'!L229+'Май 18'!L229+'Июнь 18'!L229+'Июль 18'!L229</f>
        <v>0</v>
      </c>
      <c r="M229" s="9">
        <f>'Январь 18'!M229+'Февраль 18'!M229+'Март 18'!M229+'Апрель 18'!M229+'Май 18'!M229+'Июнь 18'!M229+'Июль 18'!M229</f>
        <v>0</v>
      </c>
      <c r="N229" s="9">
        <f>'Январь 18'!N229+'Февраль 18'!N229+'Март 18'!N229+'Апрель 18'!N229+'Май 18'!N229+'Июнь 18'!N229+'Июль 18'!N229</f>
        <v>0</v>
      </c>
      <c r="O229" s="9">
        <f>'Январь 18'!O229+'Февраль 18'!O229+'Март 18'!O229+'Апрель 18'!O229+'Май 18'!O229+'Июнь 18'!O229+'Июль 18'!O229</f>
        <v>0</v>
      </c>
      <c r="P229" s="9">
        <f>'Январь 18'!P229+'Февраль 18'!P229+'Март 18'!P229+'Апрель 18'!P229+'Май 18'!P229+'Июнь 18'!P229+'Июль 18'!P229</f>
        <v>0</v>
      </c>
      <c r="Q229" s="9">
        <f>'Январь 18'!Q229+'Февраль 18'!Q229+'Март 18'!Q229+'Апрель 18'!Q229+'Май 18'!Q229+'Июнь 18'!Q229+'Июль 18'!Q229</f>
        <v>0</v>
      </c>
      <c r="R229" s="88">
        <f>'Январь 18'!R229+'Февраль 18'!R229+'Март 18'!R229+'Апрель 18'!R229+'Май 18'!R229+'Июнь 18'!R229+'Июль 18'!R229</f>
        <v>0</v>
      </c>
      <c r="S229" s="9">
        <f>'Январь 18'!S229+'Февраль 18'!S229+'Март 18'!S229+'Апрель 18'!S229+'Май 18'!S229+'Июнь 18'!S229+'Июль 18'!S229</f>
        <v>0</v>
      </c>
      <c r="T229" s="9">
        <f>'Январь 18'!T229+'Февраль 18'!T229+'Март 18'!T229+'Апрель 18'!T229+'Май 18'!T229+'Июнь 18'!T229+'Июль 18'!T229</f>
        <v>0</v>
      </c>
      <c r="U229" s="9">
        <f>'Январь 18'!U229+'Февраль 18'!U229+'Март 18'!U229+'Апрель 18'!U229+'Май 18'!U229+'Июнь 18'!U229+'Июль 18'!U229</f>
        <v>0</v>
      </c>
      <c r="V229" s="9">
        <f>'Январь 18'!V229+'Февраль 18'!V229+'Март 18'!V229+'Апрель 18'!V229+'Май 18'!V229+'Июнь 18'!V229+'Июль 18'!V229</f>
        <v>0</v>
      </c>
    </row>
    <row r="230" spans="1:22" s="8" customFormat="1" x14ac:dyDescent="0.25">
      <c r="A230" s="78">
        <v>1</v>
      </c>
      <c r="B230" s="61" t="s">
        <v>24</v>
      </c>
      <c r="C230" s="64">
        <f>SUM(D230:V230)</f>
        <v>5</v>
      </c>
      <c r="D230" s="100">
        <f>SUM(D229:D229)</f>
        <v>3</v>
      </c>
      <c r="E230" s="100">
        <f>SUM(E229:E229)</f>
        <v>0</v>
      </c>
      <c r="F230" s="103">
        <f t="shared" ref="F230:V230" si="47">SUM(F229:F229)</f>
        <v>0</v>
      </c>
      <c r="G230" s="103">
        <f t="shared" si="47"/>
        <v>0</v>
      </c>
      <c r="H230" s="100">
        <f t="shared" si="47"/>
        <v>0</v>
      </c>
      <c r="I230" s="100">
        <f t="shared" si="47"/>
        <v>0</v>
      </c>
      <c r="J230" s="89">
        <f t="shared" si="47"/>
        <v>0</v>
      </c>
      <c r="K230" s="89">
        <f t="shared" si="47"/>
        <v>2</v>
      </c>
      <c r="L230" s="100">
        <f t="shared" si="47"/>
        <v>0</v>
      </c>
      <c r="M230" s="100">
        <f t="shared" si="47"/>
        <v>0</v>
      </c>
      <c r="N230" s="103">
        <f t="shared" si="47"/>
        <v>0</v>
      </c>
      <c r="O230" s="103">
        <f t="shared" si="47"/>
        <v>0</v>
      </c>
      <c r="P230" s="103">
        <f t="shared" si="47"/>
        <v>0</v>
      </c>
      <c r="Q230" s="103">
        <f t="shared" si="47"/>
        <v>0</v>
      </c>
      <c r="R230" s="89">
        <f t="shared" si="47"/>
        <v>0</v>
      </c>
      <c r="S230" s="103">
        <f t="shared" si="47"/>
        <v>0</v>
      </c>
      <c r="T230" s="103">
        <f t="shared" si="47"/>
        <v>0</v>
      </c>
      <c r="U230" s="103">
        <f t="shared" si="47"/>
        <v>0</v>
      </c>
      <c r="V230" s="103">
        <f t="shared" si="47"/>
        <v>0</v>
      </c>
    </row>
    <row r="231" spans="1:22" ht="36.75" customHeight="1" x14ac:dyDescent="0.25">
      <c r="A231" s="6"/>
      <c r="B231" s="12" t="s">
        <v>38</v>
      </c>
      <c r="C231" s="9">
        <f>SUM(D231:V231)</f>
        <v>45047</v>
      </c>
      <c r="D231" s="9">
        <f>'Январь 18'!D231+'Февраль 18'!D231+'Март 18'!D231+'Апрель 18'!D231+'Май 18'!D231+'Июнь 18'!D231+'Июль 18'!D231</f>
        <v>3338</v>
      </c>
      <c r="E231" s="9">
        <f>'Январь 18'!E231+'Февраль 18'!E231+'Март 18'!E231+'Апрель 18'!E231+'Май 18'!E231+'Июнь 18'!E231+'Июль 18'!E231</f>
        <v>2910</v>
      </c>
      <c r="F231" s="9">
        <f>'Январь 18'!F231+'Февраль 18'!F231+'Март 18'!F231+'Апрель 18'!F231+'Май 18'!F231+'Июнь 18'!F231+'Июль 18'!F231</f>
        <v>2763</v>
      </c>
      <c r="G231" s="9">
        <f>'Январь 18'!G231+'Февраль 18'!G231+'Март 18'!G231+'Апрель 18'!G231+'Май 18'!G231+'Июнь 18'!G231+'Июль 18'!G231</f>
        <v>6863</v>
      </c>
      <c r="H231" s="9">
        <f>'Январь 18'!H231+'Февраль 18'!H231+'Март 18'!H231+'Апрель 18'!H231+'Май 18'!H231+'Июнь 18'!H231+'Июль 18'!H231</f>
        <v>11128</v>
      </c>
      <c r="I231" s="9">
        <f>'Январь 18'!I231+'Февраль 18'!I231+'Март 18'!I231+'Апрель 18'!I231+'Май 18'!I231+'Июнь 18'!I231+'Июль 18'!I231</f>
        <v>2803</v>
      </c>
      <c r="J231" s="9">
        <f>'Январь 18'!J231+'Февраль 18'!J231+'Март 18'!J231+'Апрель 18'!J231+'Май 18'!J231+'Июнь 18'!J231+'Июль 18'!J231</f>
        <v>2090</v>
      </c>
      <c r="K231" s="9">
        <f>'Январь 18'!K231+'Февраль 18'!K231+'Март 18'!K231+'Апрель 18'!K231+'Май 18'!K231+'Июнь 18'!K231+'Июль 18'!K231</f>
        <v>3981</v>
      </c>
      <c r="L231" s="9">
        <f>'Январь 18'!L231+'Февраль 18'!L231+'Март 18'!L231+'Апрель 18'!L231+'Май 18'!L231+'Июнь 18'!L231+'Июль 18'!L231</f>
        <v>855</v>
      </c>
      <c r="M231" s="9">
        <f>'Январь 18'!M231+'Февраль 18'!M231+'Март 18'!M231+'Апрель 18'!M231+'Май 18'!M231+'Июнь 18'!M231+'Июль 18'!M231</f>
        <v>506</v>
      </c>
      <c r="N231" s="9">
        <f>'Январь 18'!N231+'Февраль 18'!N231+'Март 18'!N231+'Апрель 18'!N231+'Май 18'!N231+'Июнь 18'!N231+'Июль 18'!N231</f>
        <v>355</v>
      </c>
      <c r="O231" s="9">
        <f>'Январь 18'!O231+'Февраль 18'!O231+'Март 18'!O231+'Апрель 18'!O231+'Май 18'!O231+'Июнь 18'!O231+'Июль 18'!O231</f>
        <v>401</v>
      </c>
      <c r="P231" s="9">
        <f>'Январь 18'!P231+'Февраль 18'!P231+'Март 18'!P231+'Апрель 18'!P231+'Май 18'!P231+'Июнь 18'!P231+'Июль 18'!P231</f>
        <v>524</v>
      </c>
      <c r="Q231" s="9">
        <f>'Январь 18'!Q231+'Февраль 18'!Q231+'Март 18'!Q231+'Апрель 18'!Q231+'Май 18'!Q231+'Июнь 18'!Q231+'Июль 18'!Q231</f>
        <v>1074</v>
      </c>
      <c r="R231" s="88">
        <f>'Январь 18'!R231+'Февраль 18'!R231+'Март 18'!R231+'Апрель 18'!R231+'Май 18'!R231+'Июнь 18'!R231+'Июль 18'!R231</f>
        <v>3145</v>
      </c>
      <c r="S231" s="9">
        <f>'Январь 18'!S231+'Февраль 18'!S231+'Март 18'!S231+'Апрель 18'!S231+'Май 18'!S231+'Июнь 18'!S231+'Июль 18'!S231</f>
        <v>227</v>
      </c>
      <c r="T231" s="9">
        <f>'Январь 18'!T231+'Февраль 18'!T231+'Март 18'!T231+'Апрель 18'!T231+'Май 18'!T231+'Июнь 18'!T231+'Июль 18'!T231</f>
        <v>1077</v>
      </c>
      <c r="U231" s="9">
        <f>'Январь 18'!U231+'Февраль 18'!U231+'Март 18'!U231+'Апрель 18'!U231+'Май 18'!U231+'Июнь 18'!U231+'Июль 18'!U231</f>
        <v>734</v>
      </c>
      <c r="V231" s="9">
        <f>'Январь 18'!V231+'Февраль 18'!V231+'Март 18'!V231+'Апрель 18'!V231+'Май 18'!V231+'Июнь 18'!V231+'Июль 18'!V231</f>
        <v>273</v>
      </c>
    </row>
    <row r="232" spans="1:22" s="2" customFormat="1" ht="28.5" x14ac:dyDescent="0.25">
      <c r="A232" s="78" t="s">
        <v>0</v>
      </c>
      <c r="B232" s="57" t="s">
        <v>230</v>
      </c>
      <c r="C232" s="60">
        <f>C215+C205+C156+C134+C74+C218+C224+C227+C230</f>
        <v>301648</v>
      </c>
      <c r="D232" s="60">
        <f>D215+D205+D156+D134+D74+D218+D224+D227+D230</f>
        <v>46082</v>
      </c>
      <c r="E232" s="65">
        <f t="shared" ref="E232:V232" si="48">E215+E205+E156+E134+E74+E218+E224+E227+E230</f>
        <v>12925</v>
      </c>
      <c r="F232" s="65">
        <f t="shared" si="48"/>
        <v>26531</v>
      </c>
      <c r="G232" s="65">
        <f t="shared" si="48"/>
        <v>31412</v>
      </c>
      <c r="H232" s="65">
        <f t="shared" si="48"/>
        <v>52816</v>
      </c>
      <c r="I232" s="65">
        <f t="shared" si="48"/>
        <v>16802</v>
      </c>
      <c r="J232" s="106">
        <f t="shared" si="48"/>
        <v>16557</v>
      </c>
      <c r="K232" s="106">
        <f t="shared" si="48"/>
        <v>29464</v>
      </c>
      <c r="L232" s="65">
        <f t="shared" si="48"/>
        <v>7873</v>
      </c>
      <c r="M232" s="65">
        <f t="shared" si="48"/>
        <v>3665</v>
      </c>
      <c r="N232" s="65">
        <f t="shared" si="48"/>
        <v>6678</v>
      </c>
      <c r="O232" s="65">
        <f t="shared" si="48"/>
        <v>2706</v>
      </c>
      <c r="P232" s="65">
        <f t="shared" si="48"/>
        <v>5480</v>
      </c>
      <c r="Q232" s="65">
        <f t="shared" si="48"/>
        <v>12132</v>
      </c>
      <c r="R232" s="106">
        <f t="shared" si="48"/>
        <v>14559</v>
      </c>
      <c r="S232" s="65">
        <f t="shared" si="48"/>
        <v>2023</v>
      </c>
      <c r="T232" s="65">
        <f t="shared" si="48"/>
        <v>5934</v>
      </c>
      <c r="U232" s="65">
        <f t="shared" si="48"/>
        <v>4734</v>
      </c>
      <c r="V232" s="65">
        <f t="shared" si="48"/>
        <v>3275</v>
      </c>
    </row>
    <row r="233" spans="1:22" s="38" customFormat="1" x14ac:dyDescent="0.25">
      <c r="A233" s="36">
        <f>A218+A204+A199+A194+A190+A184+A174+A155+A142+A133+A126+A122+A119+A111+A73+A70+A67+A62+A58+A48+A35+A32+A29+A26+A215+A179+A38+A41+A224+A130+A227+A230</f>
        <v>147</v>
      </c>
      <c r="B233" s="114"/>
      <c r="C233" s="115">
        <f>C227+C218+C224+C215+C204+C199+C194+C190+C184+C179+C155+C142+C133+C130+C126+C122+C119+C111+C73+C70+C67+C62+C58+C48+C41+C38+C35+C32+C29+C26+C231+C174+C230</f>
        <v>346695</v>
      </c>
      <c r="D233" s="37">
        <f t="shared" ref="D233:V233" si="49">D227+D218+D224+D215+D204+D199+D194+D190+D184+D179+D155+D142+D133+D130+D126+D122+D119+D111+D73+D70+D67+D62+D58+D48+D41+D38+D35+D32+D29+D26+D231</f>
        <v>48392</v>
      </c>
      <c r="E233" s="37">
        <f t="shared" si="49"/>
        <v>15835</v>
      </c>
      <c r="F233" s="37">
        <f>F227+F218+F224+F215+F204+F199+F194+F190+F184+F179+F155+F142+F133+F130+F126+F122+F119+F111+F73+F70+F67+F62+F58+F48+F41+F38+F35+F32+F29+F26+F231</f>
        <v>29294</v>
      </c>
      <c r="G233" s="37">
        <f t="shared" si="49"/>
        <v>38275</v>
      </c>
      <c r="H233" s="37">
        <f t="shared" si="49"/>
        <v>63944</v>
      </c>
      <c r="I233" s="37">
        <f t="shared" si="49"/>
        <v>19605</v>
      </c>
      <c r="J233" s="127">
        <f t="shared" si="49"/>
        <v>18647</v>
      </c>
      <c r="K233" s="127">
        <f t="shared" si="49"/>
        <v>33443</v>
      </c>
      <c r="L233" s="37">
        <f t="shared" si="49"/>
        <v>8728</v>
      </c>
      <c r="M233" s="37">
        <f t="shared" si="49"/>
        <v>4171</v>
      </c>
      <c r="N233" s="37">
        <f t="shared" si="49"/>
        <v>7033</v>
      </c>
      <c r="O233" s="37">
        <f t="shared" si="49"/>
        <v>3107</v>
      </c>
      <c r="P233" s="37">
        <f t="shared" si="49"/>
        <v>6004</v>
      </c>
      <c r="Q233" s="37">
        <f t="shared" si="49"/>
        <v>13206</v>
      </c>
      <c r="R233" s="127">
        <f t="shared" si="49"/>
        <v>17704</v>
      </c>
      <c r="S233" s="37">
        <f t="shared" si="49"/>
        <v>2250</v>
      </c>
      <c r="T233" s="37">
        <f t="shared" si="49"/>
        <v>7011</v>
      </c>
      <c r="U233" s="37">
        <f t="shared" si="49"/>
        <v>5468</v>
      </c>
      <c r="V233" s="37">
        <f t="shared" si="49"/>
        <v>3548</v>
      </c>
    </row>
    <row r="234" spans="1:22" s="118" customFormat="1" x14ac:dyDescent="0.25">
      <c r="A234" s="38"/>
      <c r="B234" s="114"/>
      <c r="C234" s="115">
        <f>'Январь 18'!C233+'Февраль 18'!C233+'Март 18'!C233+'Апрель 18'!C233+'Май 18'!C233+'Июнь 18'!C233</f>
        <v>292861</v>
      </c>
      <c r="D234" s="117"/>
      <c r="I234" s="119"/>
      <c r="J234" s="120"/>
      <c r="K234" s="120"/>
      <c r="R234" s="120"/>
      <c r="S234" s="119"/>
    </row>
  </sheetData>
  <autoFilter ref="A5:V234"/>
  <mergeCells count="41">
    <mergeCell ref="B39:V39"/>
    <mergeCell ref="B175:V175"/>
    <mergeCell ref="B180:V180"/>
    <mergeCell ref="B185:V185"/>
    <mergeCell ref="B191:V191"/>
    <mergeCell ref="B158:V158"/>
    <mergeCell ref="B71:V71"/>
    <mergeCell ref="B75:V75"/>
    <mergeCell ref="B76:V76"/>
    <mergeCell ref="B112:V112"/>
    <mergeCell ref="B143:V143"/>
    <mergeCell ref="B135:V135"/>
    <mergeCell ref="B136:V136"/>
    <mergeCell ref="B206:V206"/>
    <mergeCell ref="B207:V207"/>
    <mergeCell ref="B225:V225"/>
    <mergeCell ref="B157:V157"/>
    <mergeCell ref="B195:V195"/>
    <mergeCell ref="B200:V200"/>
    <mergeCell ref="B219:V219"/>
    <mergeCell ref="A2:V2"/>
    <mergeCell ref="A4:A5"/>
    <mergeCell ref="B4:B5"/>
    <mergeCell ref="D4:V4"/>
    <mergeCell ref="B7:V7"/>
    <mergeCell ref="B228:V228"/>
    <mergeCell ref="B8:V8"/>
    <mergeCell ref="B27:V27"/>
    <mergeCell ref="B42:V42"/>
    <mergeCell ref="B49:V49"/>
    <mergeCell ref="B59:V59"/>
    <mergeCell ref="B30:V30"/>
    <mergeCell ref="B33:V33"/>
    <mergeCell ref="A123:V123"/>
    <mergeCell ref="A127:V127"/>
    <mergeCell ref="B36:V36"/>
    <mergeCell ref="B216:V216"/>
    <mergeCell ref="B68:V68"/>
    <mergeCell ref="B63:V63"/>
    <mergeCell ref="B120:V120"/>
    <mergeCell ref="B131:V1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18</vt:lpstr>
      <vt:lpstr>Февраль 18</vt:lpstr>
      <vt:lpstr>Март 18</vt:lpstr>
      <vt:lpstr>Апрель 18</vt:lpstr>
      <vt:lpstr>Май 18</vt:lpstr>
      <vt:lpstr>Июнь 18</vt:lpstr>
      <vt:lpstr>Июль 18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2018-08-20T03:45:43Z</dcterms:modified>
  <cp:contentStatus/>
</cp:coreProperties>
</file>